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3.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4.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chart9.xml" ContentType="application/vnd.openxmlformats-officedocument.drawingml.chart+xml"/>
  <Override PartName="/xl/charts/style8.xml" ContentType="application/vnd.ms-office.chartstyle+xml"/>
  <Override PartName="/xl/charts/colors8.xml" ContentType="application/vnd.ms-office.chartcolorstyle+xml"/>
  <Override PartName="/xl/charts/chart10.xml" ContentType="application/vnd.openxmlformats-officedocument.drawingml.chart+xml"/>
  <Override PartName="/xl/charts/style9.xml" ContentType="application/vnd.ms-office.chartstyle+xml"/>
  <Override PartName="/xl/charts/colors9.xml" ContentType="application/vnd.ms-office.chartcolorstyle+xml"/>
  <Override PartName="/xl/drawings/drawing5.xml" ContentType="application/vnd.openxmlformats-officedocument.drawing+xml"/>
  <Override PartName="/xl/charts/chart11.xml" ContentType="application/vnd.openxmlformats-officedocument.drawingml.chart+xml"/>
  <Override PartName="/xl/charts/style10.xml" ContentType="application/vnd.ms-office.chartstyle+xml"/>
  <Override PartName="/xl/charts/colors10.xml" ContentType="application/vnd.ms-office.chartcolorstyle+xml"/>
  <Override PartName="/xl/drawings/drawing6.xml" ContentType="application/vnd.openxmlformats-officedocument.drawing+xml"/>
  <Override PartName="/xl/charts/chart12.xml" ContentType="application/vnd.openxmlformats-officedocument.drawingml.chart+xml"/>
  <Override PartName="/xl/drawings/drawing7.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uowtsd-my.sharepoint.com/personal/2410215_student_uwtsd_ac_uk/Documents/"/>
    </mc:Choice>
  </mc:AlternateContent>
  <xr:revisionPtr revIDLastSave="1200" documentId="8_{BB4E1781-DE97-42C6-9FF2-A9E4C2454694}" xr6:coauthVersionLast="47" xr6:coauthVersionMax="47" xr10:uidLastSave="{F38DEE36-0658-4695-93E0-F26563D59219}"/>
  <bookViews>
    <workbookView xWindow="-28920" yWindow="-105" windowWidth="29040" windowHeight="15720" activeTab="6" xr2:uid="{04FEFDA9-F260-47D5-8ABD-AE0A6AE913C9}"/>
  </bookViews>
  <sheets>
    <sheet name="Data" sheetId="1" r:id="rId1"/>
    <sheet name="Task 2" sheetId="3" r:id="rId2"/>
    <sheet name="Task 3" sheetId="2" r:id="rId3"/>
    <sheet name="Task 4 " sheetId="4" r:id="rId4"/>
    <sheet name="Task 5" sheetId="5" r:id="rId5"/>
    <sheet name="Task 6" sheetId="7" r:id="rId6"/>
    <sheet name="Task 7" sheetId="9" r:id="rId7"/>
    <sheet name="Task 8" sheetId="8" r:id="rId8"/>
  </sheets>
  <externalReferences>
    <externalReference r:id="rId9"/>
  </externalReferenc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N51" i="5" l="1"/>
  <c r="AM51" i="5"/>
  <c r="AL51" i="5"/>
  <c r="AK51" i="5"/>
  <c r="AJ51" i="5"/>
  <c r="AI51" i="5"/>
  <c r="AH51" i="5"/>
  <c r="AG51" i="5"/>
  <c r="AF51" i="5"/>
  <c r="AE51" i="5"/>
  <c r="AN25" i="5"/>
  <c r="AM25" i="5"/>
  <c r="AL25" i="5"/>
  <c r="AK25" i="5"/>
  <c r="AJ25" i="5"/>
  <c r="AI25" i="5"/>
  <c r="AH25" i="5"/>
  <c r="AG25" i="5"/>
  <c r="AF25" i="5"/>
  <c r="AE25" i="5"/>
  <c r="AN24" i="5"/>
  <c r="AM24" i="5"/>
  <c r="AL24" i="5"/>
  <c r="AK24" i="5"/>
  <c r="AJ24" i="5"/>
  <c r="AI24" i="5"/>
  <c r="AH24" i="5"/>
  <c r="AG24" i="5"/>
  <c r="AF24" i="5"/>
  <c r="AE24" i="5"/>
  <c r="AE61" i="5"/>
  <c r="AC16" i="1" a="1"/>
  <c r="AC16" i="1" s="1"/>
  <c r="AC15" i="1"/>
  <c r="T58" i="1"/>
  <c r="Q58" i="1"/>
  <c r="T57" i="1"/>
  <c r="Q57" i="1"/>
  <c r="T56" i="1"/>
  <c r="Q56" i="1"/>
  <c r="T55" i="1"/>
  <c r="Q55" i="1"/>
  <c r="T54" i="1"/>
  <c r="Q54" i="1"/>
  <c r="T53" i="1"/>
  <c r="Q53" i="1"/>
  <c r="T52" i="1"/>
  <c r="T59" i="1" s="1"/>
  <c r="Q52" i="1"/>
  <c r="Q59" i="1" s="1"/>
  <c r="C5" i="3"/>
  <c r="D5" i="3" s="1"/>
  <c r="B6" i="3"/>
  <c r="H11" i="3"/>
  <c r="K10" i="2"/>
  <c r="AM61" i="5"/>
  <c r="AL61" i="5"/>
  <c r="AK61" i="5"/>
  <c r="AJ61" i="5"/>
  <c r="AI61" i="5"/>
  <c r="AH61" i="5"/>
  <c r="AG61" i="5"/>
  <c r="AF61" i="5"/>
  <c r="AA10" i="5"/>
  <c r="AA11" i="5" s="1"/>
  <c r="AA12" i="5" s="1"/>
  <c r="AA13" i="5" s="1"/>
  <c r="AA14" i="5" s="1"/>
  <c r="AA15" i="5" s="1"/>
  <c r="AA16" i="5" s="1"/>
  <c r="AA17" i="5" s="1"/>
  <c r="AA18" i="5" s="1"/>
  <c r="AA19" i="5" s="1"/>
  <c r="AA20" i="5" s="1"/>
  <c r="AA21" i="5" s="1"/>
  <c r="AA22" i="5" s="1"/>
  <c r="AA23" i="5" s="1"/>
  <c r="AA24" i="5" s="1"/>
  <c r="AA25" i="5" s="1"/>
  <c r="AA26" i="5" s="1"/>
  <c r="AA27" i="5" s="1"/>
  <c r="AA28" i="5" s="1"/>
  <c r="AA29" i="5" s="1"/>
  <c r="AA30" i="5" s="1"/>
  <c r="AA31" i="5" s="1"/>
  <c r="AA32" i="5" s="1"/>
  <c r="AA33" i="5" s="1"/>
  <c r="AA34" i="5" s="1"/>
  <c r="AA35" i="5" s="1"/>
  <c r="AA36" i="5" s="1"/>
  <c r="AA37" i="5" s="1"/>
  <c r="AA38" i="5" s="1"/>
  <c r="AA39" i="5" s="1"/>
  <c r="AA40" i="5" s="1"/>
  <c r="AA41" i="5" s="1"/>
  <c r="AA42" i="5" s="1"/>
  <c r="AA43" i="5" s="1"/>
  <c r="AA44" i="5" s="1"/>
  <c r="AA45" i="5" s="1"/>
  <c r="AA46" i="5" s="1"/>
  <c r="AA47" i="5" s="1"/>
  <c r="AA48" i="5" s="1"/>
  <c r="AA49" i="5" s="1"/>
  <c r="AA50" i="5" s="1"/>
  <c r="AA51" i="5" s="1"/>
  <c r="AA52" i="5" s="1"/>
  <c r="AA53" i="5" s="1"/>
  <c r="AA54" i="5" s="1"/>
  <c r="AA55" i="5" s="1"/>
  <c r="AA56" i="5" s="1"/>
  <c r="AA57" i="5" s="1"/>
  <c r="AA58" i="5" s="1"/>
  <c r="AA59" i="5" s="1"/>
  <c r="AA60" i="5" s="1"/>
  <c r="AA61" i="5" s="1"/>
  <c r="AA62" i="5" s="1"/>
  <c r="AA63" i="5" s="1"/>
  <c r="AA64" i="5" s="1"/>
  <c r="AA65" i="5" s="1"/>
  <c r="AA66" i="5" s="1"/>
  <c r="AA67" i="5" s="1"/>
  <c r="AA68" i="5" s="1"/>
  <c r="AA69" i="5" s="1"/>
  <c r="AA70" i="5" s="1"/>
  <c r="AA71" i="5" s="1"/>
  <c r="AA72" i="5" s="1"/>
  <c r="AA73" i="5" s="1"/>
  <c r="AA74" i="5" s="1"/>
  <c r="AA75" i="5" s="1"/>
  <c r="AA76" i="5" s="1"/>
  <c r="AA77" i="5" s="1"/>
  <c r="AA78" i="5" s="1"/>
  <c r="AA79" i="5" s="1"/>
  <c r="AA80" i="5" s="1"/>
  <c r="AA81" i="5" s="1"/>
  <c r="AA82" i="5" s="1"/>
  <c r="AA83" i="5" s="1"/>
  <c r="AA84" i="5" s="1"/>
  <c r="AA85" i="5" s="1"/>
  <c r="AA86" i="5" s="1"/>
  <c r="AA87" i="5" s="1"/>
  <c r="AA88" i="5" s="1"/>
  <c r="AA89" i="5" s="1"/>
  <c r="AA90" i="5" s="1"/>
  <c r="AA91" i="5" s="1"/>
  <c r="AA92" i="5" s="1"/>
  <c r="AA93" i="5" s="1"/>
  <c r="AA94" i="5" s="1"/>
  <c r="AA95" i="5" s="1"/>
  <c r="AA96" i="5" s="1"/>
  <c r="AA97" i="5" s="1"/>
  <c r="AA98" i="5" s="1"/>
  <c r="AA99" i="5" s="1"/>
  <c r="AA100" i="5" s="1"/>
  <c r="AA101" i="5" s="1"/>
  <c r="AA102" i="5" s="1"/>
  <c r="AA103" i="5" s="1"/>
  <c r="AA104" i="5" s="1"/>
  <c r="AA105" i="5" s="1"/>
  <c r="AA106" i="5" s="1"/>
  <c r="AA107" i="5" s="1"/>
  <c r="AA108" i="5" s="1"/>
  <c r="AA109" i="5" s="1"/>
  <c r="AA110" i="5" s="1"/>
  <c r="AA111" i="5" s="1"/>
  <c r="AA112" i="5" s="1"/>
  <c r="AA113" i="5" s="1"/>
  <c r="AA114" i="5" s="1"/>
  <c r="AA115" i="5" s="1"/>
  <c r="AA116" i="5" s="1"/>
  <c r="AA117" i="5" s="1"/>
  <c r="AA118" i="5" s="1"/>
  <c r="AA119" i="5" s="1"/>
  <c r="AA120" i="5" s="1"/>
  <c r="AA121" i="5" s="1"/>
  <c r="AA122" i="5" s="1"/>
  <c r="AA123" i="5" s="1"/>
  <c r="AA124" i="5" s="1"/>
  <c r="AA125" i="5" s="1"/>
  <c r="AA126" i="5" s="1"/>
  <c r="AA127" i="5" s="1"/>
  <c r="AA128" i="5" s="1"/>
  <c r="AA129" i="5" s="1"/>
  <c r="AA130" i="5" s="1"/>
  <c r="AA131" i="5" s="1"/>
  <c r="AA132" i="5" s="1"/>
  <c r="AA133" i="5" s="1"/>
  <c r="AA134" i="5" s="1"/>
  <c r="AA135" i="5" s="1"/>
  <c r="AA136" i="5" s="1"/>
  <c r="AA137" i="5" s="1"/>
  <c r="AA138" i="5" s="1"/>
  <c r="AA139" i="5" s="1"/>
  <c r="AA140" i="5" s="1"/>
  <c r="AA141" i="5" s="1"/>
  <c r="AA142" i="5" s="1"/>
  <c r="AA143" i="5" s="1"/>
  <c r="AA144" i="5" s="1"/>
  <c r="AA145" i="5" s="1"/>
  <c r="AA146" i="5" s="1"/>
  <c r="AA147" i="5" s="1"/>
  <c r="AA148" i="5" s="1"/>
  <c r="AA149" i="5" s="1"/>
  <c r="AA150" i="5" s="1"/>
  <c r="AA151" i="5" s="1"/>
  <c r="AA152" i="5" s="1"/>
  <c r="AA153" i="5" s="1"/>
  <c r="AA154" i="5" s="1"/>
  <c r="AA155" i="5" s="1"/>
  <c r="AA156" i="5" s="1"/>
  <c r="AA157" i="5" s="1"/>
  <c r="AA158" i="5" s="1"/>
  <c r="AA159" i="5" s="1"/>
  <c r="AA160" i="5" s="1"/>
  <c r="AA161" i="5" s="1"/>
  <c r="AA162" i="5" s="1"/>
  <c r="AA163" i="5" s="1"/>
  <c r="AA164" i="5" s="1"/>
  <c r="AA165" i="5" s="1"/>
  <c r="AA166" i="5" s="1"/>
  <c r="AA167" i="5" s="1"/>
  <c r="AA168" i="5" s="1"/>
  <c r="AA169" i="5" s="1"/>
  <c r="AA170" i="5" s="1"/>
  <c r="AA171" i="5" s="1"/>
  <c r="AA172" i="5" s="1"/>
  <c r="AA173" i="5" s="1"/>
  <c r="AA174" i="5" s="1"/>
  <c r="AA175" i="5" s="1"/>
  <c r="AA176" i="5" s="1"/>
  <c r="AA177" i="5" s="1"/>
  <c r="AA178" i="5" s="1"/>
  <c r="AA179" i="5" s="1"/>
  <c r="AA180" i="5" s="1"/>
  <c r="AA181" i="5" s="1"/>
  <c r="AA182" i="5" s="1"/>
  <c r="AA183" i="5" s="1"/>
  <c r="AA184" i="5" s="1"/>
  <c r="AA185" i="5" s="1"/>
  <c r="AA186" i="5" s="1"/>
  <c r="AA187" i="5" s="1"/>
  <c r="AA188" i="5" s="1"/>
  <c r="AA189" i="5" s="1"/>
  <c r="AA190" i="5" s="1"/>
  <c r="AA191" i="5" s="1"/>
  <c r="AA192" i="5" s="1"/>
  <c r="AA193" i="5" s="1"/>
  <c r="AA194" i="5" s="1"/>
  <c r="AA195" i="5" s="1"/>
  <c r="AA196" i="5" s="1"/>
  <c r="AA197" i="5" s="1"/>
  <c r="AA198" i="5" s="1"/>
  <c r="AA199" i="5" s="1"/>
  <c r="AA200" i="5" s="1"/>
  <c r="AA201" i="5" s="1"/>
  <c r="AA202" i="5" s="1"/>
  <c r="AA203" i="5" s="1"/>
  <c r="AA204" i="5" s="1"/>
  <c r="AA205" i="5" s="1"/>
  <c r="AA206" i="5" s="1"/>
  <c r="AA207" i="5" s="1"/>
  <c r="AA208" i="5" s="1"/>
  <c r="AA209" i="5" s="1"/>
  <c r="AA210" i="5" s="1"/>
  <c r="AA211" i="5" s="1"/>
  <c r="AA212" i="5" s="1"/>
  <c r="AA213" i="5" s="1"/>
  <c r="AA214" i="5" s="1"/>
  <c r="AA215" i="5" s="1"/>
  <c r="AA216" i="5" s="1"/>
  <c r="AA217" i="5" s="1"/>
  <c r="AA218" i="5" s="1"/>
  <c r="AA219" i="5" s="1"/>
  <c r="AA220" i="5" s="1"/>
  <c r="AA221" i="5" s="1"/>
  <c r="AA222" i="5" s="1"/>
  <c r="AA223" i="5" s="1"/>
  <c r="AA224" i="5" s="1"/>
  <c r="AA225" i="5" s="1"/>
  <c r="AA226" i="5" s="1"/>
  <c r="AA227" i="5" s="1"/>
  <c r="AA228" i="5" s="1"/>
  <c r="AA229" i="5" s="1"/>
  <c r="AA230" i="5" s="1"/>
  <c r="AA231" i="5" s="1"/>
  <c r="AA232" i="5" s="1"/>
  <c r="AA233" i="5" s="1"/>
  <c r="AA234" i="5" s="1"/>
  <c r="AA235" i="5" s="1"/>
  <c r="AA236" i="5" s="1"/>
  <c r="AA237" i="5" s="1"/>
  <c r="AA238" i="5" s="1"/>
  <c r="AA239" i="5" s="1"/>
  <c r="AA240" i="5" s="1"/>
  <c r="AA241" i="5" s="1"/>
  <c r="AA242" i="5" s="1"/>
  <c r="AA243" i="5" s="1"/>
  <c r="AA244" i="5" s="1"/>
  <c r="AA245" i="5" s="1"/>
  <c r="AA246" i="5" s="1"/>
  <c r="AA247" i="5" s="1"/>
  <c r="AA248" i="5" s="1"/>
  <c r="AA249" i="5" s="1"/>
  <c r="AA250" i="5" s="1"/>
  <c r="AA251" i="5" s="1"/>
  <c r="AA252" i="5" s="1"/>
  <c r="AA253" i="5" s="1"/>
  <c r="AA254" i="5" s="1"/>
  <c r="AA255" i="5" s="1"/>
  <c r="AA256" i="5" s="1"/>
  <c r="AA257" i="5" s="1"/>
  <c r="AA258" i="5" s="1"/>
  <c r="AA259" i="5" s="1"/>
  <c r="AA260" i="5" s="1"/>
  <c r="AA261" i="5" s="1"/>
  <c r="AA262" i="5" s="1"/>
  <c r="AA263" i="5" s="1"/>
  <c r="AA264" i="5" s="1"/>
  <c r="AA265" i="5" s="1"/>
  <c r="AA266" i="5" s="1"/>
  <c r="AA267" i="5" s="1"/>
  <c r="AA268" i="5" s="1"/>
  <c r="AA269" i="5" s="1"/>
  <c r="AA270" i="5" s="1"/>
  <c r="AA271" i="5" s="1"/>
  <c r="AA272" i="5" s="1"/>
  <c r="AA273" i="5" s="1"/>
  <c r="AA274" i="5" s="1"/>
  <c r="AA275" i="5" s="1"/>
  <c r="AA276" i="5" s="1"/>
  <c r="AA277" i="5" s="1"/>
  <c r="AA278" i="5" s="1"/>
  <c r="AA279" i="5" s="1"/>
  <c r="AA280" i="5" s="1"/>
  <c r="AA281" i="5" s="1"/>
  <c r="AA282" i="5" s="1"/>
  <c r="AA283" i="5" s="1"/>
  <c r="AA284" i="5" s="1"/>
  <c r="AA285" i="5" s="1"/>
  <c r="AA286" i="5" s="1"/>
  <c r="AA287" i="5" s="1"/>
  <c r="AA288" i="5" s="1"/>
  <c r="AA289" i="5" s="1"/>
  <c r="AA290" i="5" s="1"/>
  <c r="AA291" i="5" s="1"/>
  <c r="AA292" i="5" s="1"/>
  <c r="AA293" i="5" s="1"/>
  <c r="AA294" i="5" s="1"/>
  <c r="AA295" i="5" s="1"/>
  <c r="AA296" i="5" s="1"/>
  <c r="AA297" i="5" s="1"/>
  <c r="AA298" i="5" s="1"/>
  <c r="AA299" i="5" s="1"/>
  <c r="AA300" i="5" s="1"/>
  <c r="AA301" i="5" s="1"/>
  <c r="AA302" i="5" s="1"/>
  <c r="AA303" i="5" s="1"/>
  <c r="AA304" i="5" s="1"/>
  <c r="AA305" i="5" s="1"/>
  <c r="AA306" i="5" s="1"/>
  <c r="AA307" i="5" s="1"/>
  <c r="AA308" i="5" s="1"/>
  <c r="AA309" i="5" s="1"/>
  <c r="AA310" i="5" s="1"/>
  <c r="AA311" i="5" s="1"/>
  <c r="AA312" i="5" s="1"/>
  <c r="AA313" i="5" s="1"/>
  <c r="AA314" i="5" s="1"/>
  <c r="AA315" i="5" s="1"/>
  <c r="AA316" i="5" s="1"/>
  <c r="AA317" i="5" s="1"/>
  <c r="AA318" i="5" s="1"/>
  <c r="AA319" i="5" s="1"/>
  <c r="AA320" i="5" s="1"/>
  <c r="AA321" i="5" s="1"/>
  <c r="AA322" i="5" s="1"/>
  <c r="AA323" i="5" s="1"/>
  <c r="AA324" i="5" s="1"/>
  <c r="AA325" i="5" s="1"/>
  <c r="AA326" i="5" s="1"/>
  <c r="AA327" i="5" s="1"/>
  <c r="AA328" i="5" s="1"/>
  <c r="AA329" i="5" s="1"/>
  <c r="AA330" i="5" s="1"/>
  <c r="AA331" i="5" s="1"/>
  <c r="AA332" i="5" s="1"/>
  <c r="AA333" i="5" s="1"/>
  <c r="AA334" i="5" s="1"/>
  <c r="AA335" i="5" s="1"/>
  <c r="AA336" i="5" s="1"/>
  <c r="AA337" i="5" s="1"/>
  <c r="AA338" i="5" s="1"/>
  <c r="AA339" i="5" s="1"/>
  <c r="AA340" i="5" s="1"/>
  <c r="AA341" i="5" s="1"/>
  <c r="AA342" i="5" s="1"/>
  <c r="AA343" i="5" s="1"/>
  <c r="AA344" i="5" s="1"/>
  <c r="AA345" i="5" s="1"/>
  <c r="AA346" i="5" s="1"/>
  <c r="AA347" i="5" s="1"/>
  <c r="AA348" i="5" s="1"/>
  <c r="AA349" i="5" s="1"/>
  <c r="AA350" i="5" s="1"/>
  <c r="AA351" i="5" s="1"/>
  <c r="AA352" i="5" s="1"/>
  <c r="AA353" i="5" s="1"/>
  <c r="AA354" i="5" s="1"/>
  <c r="AA355" i="5" s="1"/>
  <c r="AA356" i="5" s="1"/>
  <c r="AA357" i="5" s="1"/>
  <c r="AA358" i="5" s="1"/>
  <c r="AA359" i="5" s="1"/>
  <c r="AA360" i="5" s="1"/>
  <c r="AA361" i="5" s="1"/>
  <c r="AA362" i="5" s="1"/>
  <c r="AA363" i="5" s="1"/>
  <c r="AA364" i="5" s="1"/>
  <c r="AA365" i="5" s="1"/>
  <c r="AA366" i="5" s="1"/>
  <c r="AA367" i="5" s="1"/>
  <c r="AA368" i="5" s="1"/>
  <c r="AA369" i="5" s="1"/>
  <c r="H8" i="1"/>
  <c r="H9" i="1"/>
  <c r="H10" i="1"/>
  <c r="H11" i="1"/>
  <c r="H12" i="1"/>
  <c r="H13" i="1"/>
  <c r="H14" i="1"/>
  <c r="H15" i="1"/>
  <c r="I8" i="2"/>
  <c r="B8" i="2"/>
  <c r="M7" i="2"/>
  <c r="K7" i="2"/>
  <c r="F7" i="2"/>
  <c r="D7" i="2"/>
  <c r="D12" i="1"/>
  <c r="C12" i="1"/>
  <c r="K8" i="1"/>
  <c r="L8" i="1" s="1"/>
  <c r="L7" i="1"/>
  <c r="E7" i="1"/>
  <c r="E9" i="1"/>
  <c r="E10" i="1"/>
  <c r="E11" i="1"/>
  <c r="E12" i="1"/>
  <c r="E13" i="1"/>
  <c r="E14" i="1"/>
  <c r="E15" i="1"/>
  <c r="E16" i="1"/>
  <c r="E17" i="1"/>
  <c r="E18" i="1"/>
  <c r="E19" i="1"/>
  <c r="E20" i="1"/>
  <c r="E21" i="1"/>
  <c r="E22" i="1"/>
  <c r="E23" i="1"/>
  <c r="E24" i="1"/>
  <c r="E25" i="1"/>
  <c r="E26" i="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5" i="1"/>
  <c r="E106" i="1"/>
  <c r="E107" i="1"/>
  <c r="E108" i="1"/>
  <c r="E109" i="1"/>
  <c r="E110" i="1"/>
  <c r="E111" i="1"/>
  <c r="E112" i="1"/>
  <c r="E113" i="1"/>
  <c r="E114" i="1"/>
  <c r="E115" i="1"/>
  <c r="E116" i="1"/>
  <c r="E117" i="1"/>
  <c r="E118" i="1"/>
  <c r="E119" i="1"/>
  <c r="E120" i="1"/>
  <c r="E121" i="1"/>
  <c r="E122" i="1"/>
  <c r="E123" i="1"/>
  <c r="E124" i="1"/>
  <c r="E125" i="1"/>
  <c r="E126" i="1"/>
  <c r="E127" i="1"/>
  <c r="E128" i="1"/>
  <c r="E129" i="1"/>
  <c r="E130" i="1"/>
  <c r="E131" i="1"/>
  <c r="E132" i="1"/>
  <c r="E133" i="1"/>
  <c r="E134" i="1"/>
  <c r="E135" i="1"/>
  <c r="E136" i="1"/>
  <c r="E137" i="1"/>
  <c r="E138" i="1"/>
  <c r="E139" i="1"/>
  <c r="E140" i="1"/>
  <c r="E141" i="1"/>
  <c r="E142" i="1"/>
  <c r="E143" i="1"/>
  <c r="E144" i="1"/>
  <c r="E145" i="1"/>
  <c r="E146" i="1"/>
  <c r="E147" i="1"/>
  <c r="E148" i="1"/>
  <c r="E149" i="1"/>
  <c r="E150" i="1"/>
  <c r="E151" i="1"/>
  <c r="E152" i="1"/>
  <c r="E153" i="1"/>
  <c r="E154" i="1"/>
  <c r="E155" i="1"/>
  <c r="E156" i="1"/>
  <c r="E157" i="1"/>
  <c r="E158" i="1"/>
  <c r="E159" i="1"/>
  <c r="E160" i="1"/>
  <c r="E161" i="1"/>
  <c r="E162" i="1"/>
  <c r="E163" i="1"/>
  <c r="E164" i="1"/>
  <c r="E165" i="1"/>
  <c r="E166" i="1"/>
  <c r="E167" i="1"/>
  <c r="E168" i="1"/>
  <c r="E169" i="1"/>
  <c r="E170" i="1"/>
  <c r="E171" i="1"/>
  <c r="E172" i="1"/>
  <c r="E173" i="1"/>
  <c r="E174" i="1"/>
  <c r="E175" i="1"/>
  <c r="E176" i="1"/>
  <c r="E177" i="1"/>
  <c r="E178" i="1"/>
  <c r="E179" i="1"/>
  <c r="E180" i="1"/>
  <c r="E181" i="1"/>
  <c r="E182" i="1"/>
  <c r="E183" i="1"/>
  <c r="E184" i="1"/>
  <c r="E185" i="1"/>
  <c r="E186" i="1"/>
  <c r="E187" i="1"/>
  <c r="E188" i="1"/>
  <c r="E189" i="1"/>
  <c r="E190" i="1"/>
  <c r="E191" i="1"/>
  <c r="E192" i="1"/>
  <c r="E193" i="1"/>
  <c r="E194" i="1"/>
  <c r="E195" i="1"/>
  <c r="E196" i="1"/>
  <c r="E197" i="1"/>
  <c r="E198" i="1"/>
  <c r="E199" i="1"/>
  <c r="E200" i="1"/>
  <c r="E201" i="1"/>
  <c r="E202" i="1"/>
  <c r="E203" i="1"/>
  <c r="E204" i="1"/>
  <c r="E205" i="1"/>
  <c r="E206" i="1"/>
  <c r="E207" i="1"/>
  <c r="E208" i="1"/>
  <c r="E209" i="1"/>
  <c r="E210" i="1"/>
  <c r="E211" i="1"/>
  <c r="E212" i="1"/>
  <c r="E213" i="1"/>
  <c r="E214" i="1"/>
  <c r="E215" i="1"/>
  <c r="E216" i="1"/>
  <c r="E217" i="1"/>
  <c r="E218" i="1"/>
  <c r="E219" i="1"/>
  <c r="E220" i="1"/>
  <c r="E221" i="1"/>
  <c r="E222" i="1"/>
  <c r="E223" i="1"/>
  <c r="E224" i="1"/>
  <c r="E225" i="1"/>
  <c r="E226" i="1"/>
  <c r="E227" i="1"/>
  <c r="E228" i="1"/>
  <c r="E229" i="1"/>
  <c r="E230" i="1"/>
  <c r="E231" i="1"/>
  <c r="E232" i="1"/>
  <c r="E233" i="1"/>
  <c r="E234" i="1"/>
  <c r="E235" i="1"/>
  <c r="E236" i="1"/>
  <c r="E237" i="1"/>
  <c r="E238" i="1"/>
  <c r="E239" i="1"/>
  <c r="E240" i="1"/>
  <c r="E241" i="1"/>
  <c r="E242" i="1"/>
  <c r="E243" i="1"/>
  <c r="E244" i="1"/>
  <c r="E245" i="1"/>
  <c r="E246" i="1"/>
  <c r="E247" i="1"/>
  <c r="E248" i="1"/>
  <c r="E249" i="1"/>
  <c r="E250" i="1"/>
  <c r="E251" i="1"/>
  <c r="E252" i="1"/>
  <c r="E253" i="1"/>
  <c r="E254" i="1"/>
  <c r="E255" i="1"/>
  <c r="E256" i="1"/>
  <c r="E257" i="1"/>
  <c r="E258" i="1"/>
  <c r="E259" i="1"/>
  <c r="E260" i="1"/>
  <c r="E261" i="1"/>
  <c r="E262" i="1"/>
  <c r="E263" i="1"/>
  <c r="E264" i="1"/>
  <c r="E265" i="1"/>
  <c r="E266" i="1"/>
  <c r="E267" i="1"/>
  <c r="E268" i="1"/>
  <c r="E269" i="1"/>
  <c r="E270" i="1"/>
  <c r="E271" i="1"/>
  <c r="E272" i="1"/>
  <c r="E273" i="1"/>
  <c r="E274" i="1"/>
  <c r="E275" i="1"/>
  <c r="E276" i="1"/>
  <c r="E277" i="1"/>
  <c r="E278" i="1"/>
  <c r="E279" i="1"/>
  <c r="E280" i="1"/>
  <c r="E281" i="1"/>
  <c r="E282" i="1"/>
  <c r="E283" i="1"/>
  <c r="E284" i="1"/>
  <c r="E285" i="1"/>
  <c r="E286" i="1"/>
  <c r="E287" i="1"/>
  <c r="E288" i="1"/>
  <c r="E289" i="1"/>
  <c r="E290" i="1"/>
  <c r="E291" i="1"/>
  <c r="E292" i="1"/>
  <c r="E293" i="1"/>
  <c r="E294" i="1"/>
  <c r="E295" i="1"/>
  <c r="E296" i="1"/>
  <c r="E297" i="1"/>
  <c r="E298" i="1"/>
  <c r="E299" i="1"/>
  <c r="E300" i="1"/>
  <c r="E301" i="1"/>
  <c r="E302" i="1"/>
  <c r="E303" i="1"/>
  <c r="E304" i="1"/>
  <c r="E305" i="1"/>
  <c r="E306" i="1"/>
  <c r="E307" i="1"/>
  <c r="E308" i="1"/>
  <c r="E309" i="1"/>
  <c r="E310" i="1"/>
  <c r="E311" i="1"/>
  <c r="E312" i="1"/>
  <c r="E313" i="1"/>
  <c r="E314" i="1"/>
  <c r="E315" i="1"/>
  <c r="E316" i="1"/>
  <c r="E317" i="1"/>
  <c r="E318" i="1"/>
  <c r="E319" i="1"/>
  <c r="E320" i="1"/>
  <c r="E321" i="1"/>
  <c r="E322" i="1"/>
  <c r="E323" i="1"/>
  <c r="E324" i="1"/>
  <c r="E325" i="1"/>
  <c r="E326" i="1"/>
  <c r="E327" i="1"/>
  <c r="E328" i="1"/>
  <c r="E329" i="1"/>
  <c r="E330" i="1"/>
  <c r="E331" i="1"/>
  <c r="E332" i="1"/>
  <c r="E333" i="1"/>
  <c r="E334" i="1"/>
  <c r="E335" i="1"/>
  <c r="E336" i="1"/>
  <c r="E337" i="1"/>
  <c r="E338" i="1"/>
  <c r="E339" i="1"/>
  <c r="E340" i="1"/>
  <c r="E341" i="1"/>
  <c r="E342" i="1"/>
  <c r="E343" i="1"/>
  <c r="E344" i="1"/>
  <c r="E345" i="1"/>
  <c r="E346" i="1"/>
  <c r="E347" i="1"/>
  <c r="E348" i="1"/>
  <c r="E349" i="1"/>
  <c r="E350" i="1"/>
  <c r="E351" i="1"/>
  <c r="E352" i="1"/>
  <c r="E353" i="1"/>
  <c r="E354" i="1"/>
  <c r="E355" i="1"/>
  <c r="E356" i="1"/>
  <c r="E357" i="1"/>
  <c r="E358" i="1"/>
  <c r="E359" i="1"/>
  <c r="E360" i="1"/>
  <c r="E361" i="1"/>
  <c r="E362" i="1"/>
  <c r="E363" i="1"/>
  <c r="E364" i="1"/>
  <c r="E365" i="1"/>
  <c r="E366" i="1"/>
  <c r="E367" i="1"/>
  <c r="E8" i="1"/>
  <c r="D9" i="1"/>
  <c r="J7" i="1"/>
  <c r="D10" i="1"/>
  <c r="D11" i="1"/>
  <c r="D13" i="1"/>
  <c r="D14" i="1"/>
  <c r="D15" i="1"/>
  <c r="D16" i="1"/>
  <c r="D17" i="1"/>
  <c r="D18" i="1"/>
  <c r="D19" i="1"/>
  <c r="D20" i="1"/>
  <c r="D21" i="1"/>
  <c r="D22" i="1"/>
  <c r="D23" i="1"/>
  <c r="D24" i="1"/>
  <c r="D25" i="1"/>
  <c r="D26" i="1"/>
  <c r="D27" i="1"/>
  <c r="D28" i="1"/>
  <c r="D29" i="1"/>
  <c r="D30" i="1"/>
  <c r="D31" i="1"/>
  <c r="D32" i="1"/>
  <c r="D33" i="1"/>
  <c r="D34" i="1"/>
  <c r="D35" i="1"/>
  <c r="D36" i="1"/>
  <c r="D37" i="1"/>
  <c r="D38" i="1"/>
  <c r="D39" i="1"/>
  <c r="D40" i="1"/>
  <c r="D41" i="1"/>
  <c r="D42" i="1"/>
  <c r="D43" i="1"/>
  <c r="D44" i="1"/>
  <c r="D45" i="1"/>
  <c r="D46" i="1"/>
  <c r="D47" i="1"/>
  <c r="D48" i="1"/>
  <c r="D49" i="1"/>
  <c r="D50" i="1"/>
  <c r="D51" i="1"/>
  <c r="D52" i="1"/>
  <c r="D53" i="1"/>
  <c r="D54" i="1"/>
  <c r="D55" i="1"/>
  <c r="D56" i="1"/>
  <c r="D57" i="1"/>
  <c r="D58" i="1"/>
  <c r="D59" i="1"/>
  <c r="D60" i="1"/>
  <c r="D61" i="1"/>
  <c r="D62" i="1"/>
  <c r="D63" i="1"/>
  <c r="D64" i="1"/>
  <c r="D65" i="1"/>
  <c r="D66" i="1"/>
  <c r="D67" i="1"/>
  <c r="D68" i="1"/>
  <c r="D69" i="1"/>
  <c r="D70" i="1"/>
  <c r="D71" i="1"/>
  <c r="D72" i="1"/>
  <c r="D73" i="1"/>
  <c r="D74" i="1"/>
  <c r="D75" i="1"/>
  <c r="D76" i="1"/>
  <c r="D77" i="1"/>
  <c r="D78" i="1"/>
  <c r="D79" i="1"/>
  <c r="D80" i="1"/>
  <c r="D81" i="1"/>
  <c r="D82" i="1"/>
  <c r="D83" i="1"/>
  <c r="D84" i="1"/>
  <c r="D85" i="1"/>
  <c r="D86" i="1"/>
  <c r="D87" i="1"/>
  <c r="D88" i="1"/>
  <c r="D89" i="1"/>
  <c r="D90" i="1"/>
  <c r="D91" i="1"/>
  <c r="D92" i="1"/>
  <c r="D93" i="1"/>
  <c r="D94" i="1"/>
  <c r="D95" i="1"/>
  <c r="D96" i="1"/>
  <c r="D97" i="1"/>
  <c r="D98" i="1"/>
  <c r="D99" i="1"/>
  <c r="D100" i="1"/>
  <c r="D101" i="1"/>
  <c r="D102" i="1"/>
  <c r="D103" i="1"/>
  <c r="D104" i="1"/>
  <c r="D105" i="1"/>
  <c r="D106" i="1"/>
  <c r="D107" i="1"/>
  <c r="D108" i="1"/>
  <c r="D109" i="1"/>
  <c r="D110" i="1"/>
  <c r="D111" i="1"/>
  <c r="D112" i="1"/>
  <c r="D113" i="1"/>
  <c r="D114" i="1"/>
  <c r="D115" i="1"/>
  <c r="D116" i="1"/>
  <c r="D117" i="1"/>
  <c r="D118" i="1"/>
  <c r="D119" i="1"/>
  <c r="D120" i="1"/>
  <c r="D121" i="1"/>
  <c r="D122" i="1"/>
  <c r="D123" i="1"/>
  <c r="D124" i="1"/>
  <c r="D125" i="1"/>
  <c r="D126" i="1"/>
  <c r="D127" i="1"/>
  <c r="D128" i="1"/>
  <c r="D129" i="1"/>
  <c r="D130" i="1"/>
  <c r="D131" i="1"/>
  <c r="D132" i="1"/>
  <c r="D133" i="1"/>
  <c r="D134" i="1"/>
  <c r="D135" i="1"/>
  <c r="D136" i="1"/>
  <c r="D137" i="1"/>
  <c r="D138" i="1"/>
  <c r="D139" i="1"/>
  <c r="D140" i="1"/>
  <c r="D141" i="1"/>
  <c r="D142" i="1"/>
  <c r="D143" i="1"/>
  <c r="D144" i="1"/>
  <c r="D145" i="1"/>
  <c r="D146" i="1"/>
  <c r="D147" i="1"/>
  <c r="D148" i="1"/>
  <c r="D149" i="1"/>
  <c r="D150" i="1"/>
  <c r="D151" i="1"/>
  <c r="D152" i="1"/>
  <c r="D153" i="1"/>
  <c r="D154" i="1"/>
  <c r="D155" i="1"/>
  <c r="D156" i="1"/>
  <c r="D157" i="1"/>
  <c r="D158" i="1"/>
  <c r="D159" i="1"/>
  <c r="D160" i="1"/>
  <c r="D161" i="1"/>
  <c r="D162" i="1"/>
  <c r="D163" i="1"/>
  <c r="D164" i="1"/>
  <c r="D165" i="1"/>
  <c r="D166" i="1"/>
  <c r="D167" i="1"/>
  <c r="D168" i="1"/>
  <c r="D169" i="1"/>
  <c r="D170" i="1"/>
  <c r="D171" i="1"/>
  <c r="D172" i="1"/>
  <c r="D173" i="1"/>
  <c r="D174" i="1"/>
  <c r="D175" i="1"/>
  <c r="D176" i="1"/>
  <c r="D177" i="1"/>
  <c r="D178" i="1"/>
  <c r="D179" i="1"/>
  <c r="D180" i="1"/>
  <c r="D181" i="1"/>
  <c r="D182" i="1"/>
  <c r="D183" i="1"/>
  <c r="D184" i="1"/>
  <c r="D185" i="1"/>
  <c r="D186" i="1"/>
  <c r="D187" i="1"/>
  <c r="D188" i="1"/>
  <c r="D189" i="1"/>
  <c r="D190" i="1"/>
  <c r="D191" i="1"/>
  <c r="D192" i="1"/>
  <c r="D193" i="1"/>
  <c r="D194" i="1"/>
  <c r="D195" i="1"/>
  <c r="D196" i="1"/>
  <c r="D197" i="1"/>
  <c r="D198" i="1"/>
  <c r="D199" i="1"/>
  <c r="D200" i="1"/>
  <c r="D201" i="1"/>
  <c r="D202" i="1"/>
  <c r="D203" i="1"/>
  <c r="D204" i="1"/>
  <c r="D205" i="1"/>
  <c r="D206" i="1"/>
  <c r="D207" i="1"/>
  <c r="D208" i="1"/>
  <c r="D209" i="1"/>
  <c r="D210" i="1"/>
  <c r="D211" i="1"/>
  <c r="D212" i="1"/>
  <c r="D213" i="1"/>
  <c r="D214" i="1"/>
  <c r="D215" i="1"/>
  <c r="D216" i="1"/>
  <c r="D217" i="1"/>
  <c r="D218" i="1"/>
  <c r="D219" i="1"/>
  <c r="D220" i="1"/>
  <c r="D221" i="1"/>
  <c r="D222" i="1"/>
  <c r="D223" i="1"/>
  <c r="D224" i="1"/>
  <c r="D225" i="1"/>
  <c r="D226" i="1"/>
  <c r="D227" i="1"/>
  <c r="D228" i="1"/>
  <c r="D229" i="1"/>
  <c r="D230" i="1"/>
  <c r="D231" i="1"/>
  <c r="D232" i="1"/>
  <c r="D233" i="1"/>
  <c r="D234" i="1"/>
  <c r="D235" i="1"/>
  <c r="D236" i="1"/>
  <c r="D237" i="1"/>
  <c r="D238" i="1"/>
  <c r="D239" i="1"/>
  <c r="D240" i="1"/>
  <c r="D241" i="1"/>
  <c r="D242" i="1"/>
  <c r="D243" i="1"/>
  <c r="D244" i="1"/>
  <c r="D245" i="1"/>
  <c r="D246" i="1"/>
  <c r="D247" i="1"/>
  <c r="D248" i="1"/>
  <c r="D249" i="1"/>
  <c r="D250" i="1"/>
  <c r="D251" i="1"/>
  <c r="D252" i="1"/>
  <c r="D253" i="1"/>
  <c r="D254" i="1"/>
  <c r="D255" i="1"/>
  <c r="D256" i="1"/>
  <c r="D257" i="1"/>
  <c r="D258" i="1"/>
  <c r="D259" i="1"/>
  <c r="D260" i="1"/>
  <c r="D261" i="1"/>
  <c r="D262" i="1"/>
  <c r="D263" i="1"/>
  <c r="D264" i="1"/>
  <c r="D265" i="1"/>
  <c r="D266" i="1"/>
  <c r="D267" i="1"/>
  <c r="D268" i="1"/>
  <c r="D269" i="1"/>
  <c r="D270" i="1"/>
  <c r="D271" i="1"/>
  <c r="D272" i="1"/>
  <c r="D273" i="1"/>
  <c r="D274" i="1"/>
  <c r="D275" i="1"/>
  <c r="D276" i="1"/>
  <c r="D277" i="1"/>
  <c r="D278" i="1"/>
  <c r="D279" i="1"/>
  <c r="D280" i="1"/>
  <c r="D281" i="1"/>
  <c r="D282" i="1"/>
  <c r="D283" i="1"/>
  <c r="D284" i="1"/>
  <c r="D285" i="1"/>
  <c r="D286" i="1"/>
  <c r="D287" i="1"/>
  <c r="D288" i="1"/>
  <c r="D289" i="1"/>
  <c r="D290" i="1"/>
  <c r="D291" i="1"/>
  <c r="D292" i="1"/>
  <c r="D293" i="1"/>
  <c r="D294" i="1"/>
  <c r="D295" i="1"/>
  <c r="D296" i="1"/>
  <c r="D297" i="1"/>
  <c r="D298" i="1"/>
  <c r="D299" i="1"/>
  <c r="D300" i="1"/>
  <c r="D301" i="1"/>
  <c r="D302" i="1"/>
  <c r="D303" i="1"/>
  <c r="D304" i="1"/>
  <c r="D305" i="1"/>
  <c r="D306" i="1"/>
  <c r="D307" i="1"/>
  <c r="D308" i="1"/>
  <c r="D309" i="1"/>
  <c r="D310" i="1"/>
  <c r="D311" i="1"/>
  <c r="D312" i="1"/>
  <c r="D313" i="1"/>
  <c r="D314" i="1"/>
  <c r="D315" i="1"/>
  <c r="D316" i="1"/>
  <c r="D317" i="1"/>
  <c r="D318" i="1"/>
  <c r="D319" i="1"/>
  <c r="D320" i="1"/>
  <c r="D321" i="1"/>
  <c r="D322" i="1"/>
  <c r="D323" i="1"/>
  <c r="D324" i="1"/>
  <c r="D325" i="1"/>
  <c r="D326" i="1"/>
  <c r="D327" i="1"/>
  <c r="D328" i="1"/>
  <c r="D329" i="1"/>
  <c r="D330" i="1"/>
  <c r="D331" i="1"/>
  <c r="D332" i="1"/>
  <c r="D333" i="1"/>
  <c r="D334" i="1"/>
  <c r="D335" i="1"/>
  <c r="D336" i="1"/>
  <c r="D337" i="1"/>
  <c r="D338" i="1"/>
  <c r="D339" i="1"/>
  <c r="D340" i="1"/>
  <c r="D341" i="1"/>
  <c r="D342" i="1"/>
  <c r="D343" i="1"/>
  <c r="D344" i="1"/>
  <c r="D345" i="1"/>
  <c r="D346" i="1"/>
  <c r="D347" i="1"/>
  <c r="D348" i="1"/>
  <c r="D349" i="1"/>
  <c r="D350" i="1"/>
  <c r="D351" i="1"/>
  <c r="D352" i="1"/>
  <c r="D353" i="1"/>
  <c r="D354" i="1"/>
  <c r="D355" i="1"/>
  <c r="D356" i="1"/>
  <c r="D357" i="1"/>
  <c r="D358" i="1"/>
  <c r="D359" i="1"/>
  <c r="D360" i="1"/>
  <c r="D361" i="1"/>
  <c r="D362" i="1"/>
  <c r="D363" i="1"/>
  <c r="D364" i="1"/>
  <c r="D365" i="1"/>
  <c r="D366" i="1"/>
  <c r="D367" i="1"/>
  <c r="D8" i="1"/>
  <c r="C367" i="1"/>
  <c r="C366" i="1"/>
  <c r="C365" i="1"/>
  <c r="C364" i="1"/>
  <c r="C363" i="1"/>
  <c r="C362" i="1"/>
  <c r="C361" i="1"/>
  <c r="C360" i="1"/>
  <c r="C359" i="1"/>
  <c r="C358" i="1"/>
  <c r="C357" i="1"/>
  <c r="C356" i="1"/>
  <c r="C355" i="1"/>
  <c r="C354" i="1"/>
  <c r="C353" i="1"/>
  <c r="C352" i="1"/>
  <c r="C351" i="1"/>
  <c r="C350" i="1"/>
  <c r="C349" i="1"/>
  <c r="C348" i="1"/>
  <c r="C347" i="1"/>
  <c r="C346" i="1"/>
  <c r="C345" i="1"/>
  <c r="C344" i="1"/>
  <c r="C343" i="1"/>
  <c r="C342" i="1"/>
  <c r="C341" i="1"/>
  <c r="C340" i="1"/>
  <c r="C339" i="1"/>
  <c r="C338" i="1"/>
  <c r="C337" i="1"/>
  <c r="C336" i="1"/>
  <c r="C335" i="1"/>
  <c r="C334" i="1"/>
  <c r="C333" i="1"/>
  <c r="C332" i="1"/>
  <c r="C331" i="1"/>
  <c r="C330" i="1"/>
  <c r="C329" i="1"/>
  <c r="C328" i="1"/>
  <c r="C327" i="1"/>
  <c r="C326" i="1"/>
  <c r="C325" i="1"/>
  <c r="C324" i="1"/>
  <c r="C323" i="1"/>
  <c r="C322" i="1"/>
  <c r="C321" i="1"/>
  <c r="C320" i="1"/>
  <c r="C319" i="1"/>
  <c r="C318" i="1"/>
  <c r="C317" i="1"/>
  <c r="C316" i="1"/>
  <c r="C315" i="1"/>
  <c r="C314" i="1"/>
  <c r="C313" i="1"/>
  <c r="C312" i="1"/>
  <c r="C311" i="1"/>
  <c r="C310" i="1"/>
  <c r="C309" i="1"/>
  <c r="C308" i="1"/>
  <c r="C307" i="1"/>
  <c r="C306" i="1"/>
  <c r="C305" i="1"/>
  <c r="C304" i="1"/>
  <c r="C303" i="1"/>
  <c r="C302" i="1"/>
  <c r="C301" i="1"/>
  <c r="C300" i="1"/>
  <c r="C299" i="1"/>
  <c r="C298" i="1"/>
  <c r="C297" i="1"/>
  <c r="C296" i="1"/>
  <c r="C295" i="1"/>
  <c r="C294" i="1"/>
  <c r="C293" i="1"/>
  <c r="C292" i="1"/>
  <c r="C291" i="1"/>
  <c r="C290" i="1"/>
  <c r="C289" i="1"/>
  <c r="C288" i="1"/>
  <c r="C287" i="1"/>
  <c r="C286" i="1"/>
  <c r="C285" i="1"/>
  <c r="C284" i="1"/>
  <c r="C283" i="1"/>
  <c r="C282" i="1"/>
  <c r="C281" i="1"/>
  <c r="C280" i="1"/>
  <c r="C279" i="1"/>
  <c r="C278" i="1"/>
  <c r="C277" i="1"/>
  <c r="C276" i="1"/>
  <c r="C275" i="1"/>
  <c r="C274" i="1"/>
  <c r="C273" i="1"/>
  <c r="C272" i="1"/>
  <c r="C271" i="1"/>
  <c r="C270" i="1"/>
  <c r="C269" i="1"/>
  <c r="C268" i="1"/>
  <c r="C267" i="1"/>
  <c r="C266" i="1"/>
  <c r="C265" i="1"/>
  <c r="C264" i="1"/>
  <c r="C263" i="1"/>
  <c r="C262" i="1"/>
  <c r="C261" i="1"/>
  <c r="C260" i="1"/>
  <c r="C259" i="1"/>
  <c r="C258" i="1"/>
  <c r="C257" i="1"/>
  <c r="C256" i="1"/>
  <c r="C255" i="1"/>
  <c r="C254" i="1"/>
  <c r="C253" i="1"/>
  <c r="C252" i="1"/>
  <c r="C251" i="1"/>
  <c r="C250" i="1"/>
  <c r="C249" i="1"/>
  <c r="C248" i="1"/>
  <c r="C247" i="1"/>
  <c r="C246" i="1"/>
  <c r="C245" i="1"/>
  <c r="C244" i="1"/>
  <c r="C243" i="1"/>
  <c r="C242" i="1"/>
  <c r="C241" i="1"/>
  <c r="C240" i="1"/>
  <c r="C239" i="1"/>
  <c r="C238" i="1"/>
  <c r="C237" i="1"/>
  <c r="C236" i="1"/>
  <c r="C235" i="1"/>
  <c r="C234" i="1"/>
  <c r="C233" i="1"/>
  <c r="C232" i="1"/>
  <c r="C231" i="1"/>
  <c r="C230" i="1"/>
  <c r="C229" i="1"/>
  <c r="C228" i="1"/>
  <c r="C227" i="1"/>
  <c r="C226" i="1"/>
  <c r="C225" i="1"/>
  <c r="C224" i="1"/>
  <c r="C223" i="1"/>
  <c r="C222" i="1"/>
  <c r="C221" i="1"/>
  <c r="C220" i="1"/>
  <c r="C219" i="1"/>
  <c r="C218" i="1"/>
  <c r="C217" i="1"/>
  <c r="C216" i="1"/>
  <c r="C215" i="1"/>
  <c r="C214" i="1"/>
  <c r="C213" i="1"/>
  <c r="C212" i="1"/>
  <c r="C211" i="1"/>
  <c r="C210" i="1"/>
  <c r="C209" i="1"/>
  <c r="C208" i="1"/>
  <c r="C207" i="1"/>
  <c r="C206" i="1"/>
  <c r="C205" i="1"/>
  <c r="C204" i="1"/>
  <c r="C203" i="1"/>
  <c r="C202" i="1"/>
  <c r="C201" i="1"/>
  <c r="C200" i="1"/>
  <c r="C199" i="1"/>
  <c r="C198" i="1"/>
  <c r="C197" i="1"/>
  <c r="C196" i="1"/>
  <c r="C195" i="1"/>
  <c r="C194" i="1"/>
  <c r="C193" i="1"/>
  <c r="C192" i="1"/>
  <c r="C191" i="1"/>
  <c r="C190" i="1"/>
  <c r="C189" i="1"/>
  <c r="C188" i="1"/>
  <c r="C187" i="1"/>
  <c r="C186" i="1"/>
  <c r="C185" i="1"/>
  <c r="C184" i="1"/>
  <c r="C183" i="1"/>
  <c r="C182" i="1"/>
  <c r="C181" i="1"/>
  <c r="C180" i="1"/>
  <c r="C179" i="1"/>
  <c r="C178" i="1"/>
  <c r="C177" i="1"/>
  <c r="C176" i="1"/>
  <c r="C175" i="1"/>
  <c r="C174" i="1"/>
  <c r="C173" i="1"/>
  <c r="C172" i="1"/>
  <c r="C171" i="1"/>
  <c r="C170" i="1"/>
  <c r="C169" i="1"/>
  <c r="C168" i="1"/>
  <c r="C167" i="1"/>
  <c r="C166" i="1"/>
  <c r="C165" i="1"/>
  <c r="C164" i="1"/>
  <c r="C163" i="1"/>
  <c r="C162" i="1"/>
  <c r="C161" i="1"/>
  <c r="C160" i="1"/>
  <c r="C159" i="1"/>
  <c r="C158" i="1"/>
  <c r="C157" i="1"/>
  <c r="C156" i="1"/>
  <c r="C155" i="1"/>
  <c r="C154" i="1"/>
  <c r="C153" i="1"/>
  <c r="C152" i="1"/>
  <c r="C151" i="1"/>
  <c r="C150" i="1"/>
  <c r="C149" i="1"/>
  <c r="C148" i="1"/>
  <c r="C147" i="1"/>
  <c r="C146" i="1"/>
  <c r="C145" i="1"/>
  <c r="C144" i="1"/>
  <c r="C143" i="1"/>
  <c r="C142" i="1"/>
  <c r="C141" i="1"/>
  <c r="C140" i="1"/>
  <c r="C139" i="1"/>
  <c r="C138" i="1"/>
  <c r="C137" i="1"/>
  <c r="C136" i="1"/>
  <c r="C135" i="1"/>
  <c r="C134" i="1"/>
  <c r="C133" i="1"/>
  <c r="C132" i="1"/>
  <c r="C131" i="1"/>
  <c r="C130" i="1"/>
  <c r="C129" i="1"/>
  <c r="C128" i="1"/>
  <c r="C127" i="1"/>
  <c r="C126" i="1"/>
  <c r="C125" i="1"/>
  <c r="C124" i="1"/>
  <c r="C123" i="1"/>
  <c r="C122" i="1"/>
  <c r="C121" i="1"/>
  <c r="C120" i="1"/>
  <c r="C119" i="1"/>
  <c r="C118" i="1"/>
  <c r="C117" i="1"/>
  <c r="C116" i="1"/>
  <c r="C115" i="1"/>
  <c r="C114" i="1"/>
  <c r="C113" i="1"/>
  <c r="C112" i="1"/>
  <c r="C111" i="1"/>
  <c r="C110" i="1"/>
  <c r="C109" i="1"/>
  <c r="C108" i="1"/>
  <c r="C107" i="1"/>
  <c r="C106" i="1"/>
  <c r="C105" i="1"/>
  <c r="C104" i="1"/>
  <c r="C103" i="1"/>
  <c r="C102" i="1"/>
  <c r="C101" i="1"/>
  <c r="C100" i="1"/>
  <c r="C99" i="1"/>
  <c r="C98" i="1"/>
  <c r="C97" i="1"/>
  <c r="C96" i="1"/>
  <c r="C95" i="1"/>
  <c r="C94" i="1"/>
  <c r="C93" i="1"/>
  <c r="C92" i="1"/>
  <c r="C91" i="1"/>
  <c r="C90" i="1"/>
  <c r="C89" i="1"/>
  <c r="C88" i="1"/>
  <c r="C87" i="1"/>
  <c r="C86" i="1"/>
  <c r="C85" i="1"/>
  <c r="C84" i="1"/>
  <c r="C83" i="1"/>
  <c r="C82" i="1"/>
  <c r="C81" i="1"/>
  <c r="C80" i="1"/>
  <c r="C79" i="1"/>
  <c r="C78" i="1"/>
  <c r="C77" i="1"/>
  <c r="C76" i="1"/>
  <c r="C75" i="1"/>
  <c r="C74" i="1"/>
  <c r="C73" i="1"/>
  <c r="C72" i="1"/>
  <c r="C71" i="1"/>
  <c r="C70" i="1"/>
  <c r="C69" i="1"/>
  <c r="C68" i="1"/>
  <c r="C67" i="1"/>
  <c r="C66" i="1"/>
  <c r="C65" i="1"/>
  <c r="C64" i="1"/>
  <c r="C63" i="1"/>
  <c r="C62" i="1"/>
  <c r="C61" i="1"/>
  <c r="C60" i="1"/>
  <c r="C59" i="1"/>
  <c r="C58" i="1"/>
  <c r="C57" i="1"/>
  <c r="C56" i="1"/>
  <c r="C55" i="1"/>
  <c r="C54" i="1"/>
  <c r="C53" i="1"/>
  <c r="C52" i="1"/>
  <c r="C51" i="1"/>
  <c r="C50" i="1"/>
  <c r="C49" i="1"/>
  <c r="C48" i="1"/>
  <c r="C47" i="1"/>
  <c r="C46" i="1"/>
  <c r="C45" i="1"/>
  <c r="C44" i="1"/>
  <c r="C43" i="1"/>
  <c r="C42" i="1"/>
  <c r="C41" i="1"/>
  <c r="C40" i="1"/>
  <c r="C39" i="1"/>
  <c r="C38" i="1"/>
  <c r="C37" i="1"/>
  <c r="C36" i="1"/>
  <c r="C35" i="1"/>
  <c r="C34" i="1"/>
  <c r="C33" i="1"/>
  <c r="C32" i="1"/>
  <c r="C31" i="1"/>
  <c r="C30" i="1"/>
  <c r="C29" i="1"/>
  <c r="C28" i="1"/>
  <c r="C27" i="1"/>
  <c r="C26" i="1"/>
  <c r="C25" i="1"/>
  <c r="C24" i="1"/>
  <c r="C23" i="1"/>
  <c r="C22" i="1"/>
  <c r="C21" i="1"/>
  <c r="C20" i="1"/>
  <c r="C19" i="1"/>
  <c r="C18" i="1"/>
  <c r="C17" i="1"/>
  <c r="C16" i="1"/>
  <c r="C15" i="1"/>
  <c r="C14" i="1"/>
  <c r="C13" i="1"/>
  <c r="C11" i="1"/>
  <c r="C10" i="1"/>
  <c r="C9" i="1"/>
  <c r="C8" i="1"/>
  <c r="C7" i="1"/>
  <c r="J8" i="1"/>
  <c r="Y21" i="1"/>
  <c r="Y22" i="1"/>
  <c r="A8" i="1"/>
  <c r="A9" i="1" s="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A199" i="1" s="1"/>
  <c r="A200" i="1" s="1"/>
  <c r="A201" i="1" s="1"/>
  <c r="A202" i="1" s="1"/>
  <c r="A203" i="1" s="1"/>
  <c r="A204" i="1" s="1"/>
  <c r="A205" i="1" s="1"/>
  <c r="A206" i="1" s="1"/>
  <c r="A207" i="1" s="1"/>
  <c r="A208" i="1" s="1"/>
  <c r="A209" i="1" s="1"/>
  <c r="A210" i="1" s="1"/>
  <c r="A211" i="1" s="1"/>
  <c r="A212" i="1" s="1"/>
  <c r="A213" i="1" s="1"/>
  <c r="A214" i="1" s="1"/>
  <c r="A215" i="1" s="1"/>
  <c r="A216" i="1" s="1"/>
  <c r="A217" i="1" s="1"/>
  <c r="A218" i="1" s="1"/>
  <c r="A219" i="1" s="1"/>
  <c r="A220" i="1" s="1"/>
  <c r="A221" i="1" s="1"/>
  <c r="A222" i="1" s="1"/>
  <c r="A223" i="1" s="1"/>
  <c r="A224" i="1" s="1"/>
  <c r="A225" i="1" s="1"/>
  <c r="A226" i="1" s="1"/>
  <c r="A227" i="1" s="1"/>
  <c r="A228" i="1" s="1"/>
  <c r="A229" i="1" s="1"/>
  <c r="A230" i="1" s="1"/>
  <c r="A231" i="1" s="1"/>
  <c r="A232" i="1" s="1"/>
  <c r="A233" i="1" s="1"/>
  <c r="A234" i="1" s="1"/>
  <c r="A235" i="1" s="1"/>
  <c r="A236" i="1" s="1"/>
  <c r="A237" i="1" s="1"/>
  <c r="A238" i="1" s="1"/>
  <c r="A239" i="1" s="1"/>
  <c r="A240" i="1" s="1"/>
  <c r="A241" i="1" s="1"/>
  <c r="A242" i="1" s="1"/>
  <c r="A243" i="1" s="1"/>
  <c r="A244" i="1" s="1"/>
  <c r="A245" i="1" s="1"/>
  <c r="A246" i="1" s="1"/>
  <c r="A247" i="1" s="1"/>
  <c r="A248" i="1" s="1"/>
  <c r="A249" i="1" s="1"/>
  <c r="A250" i="1" s="1"/>
  <c r="A251" i="1" s="1"/>
  <c r="A252" i="1" s="1"/>
  <c r="A253" i="1" s="1"/>
  <c r="A254" i="1" s="1"/>
  <c r="A255" i="1" s="1"/>
  <c r="A256" i="1" s="1"/>
  <c r="A257" i="1" s="1"/>
  <c r="A258" i="1" s="1"/>
  <c r="A259" i="1" s="1"/>
  <c r="A260" i="1" s="1"/>
  <c r="A261" i="1" s="1"/>
  <c r="A262" i="1" s="1"/>
  <c r="A263" i="1" s="1"/>
  <c r="A264" i="1" s="1"/>
  <c r="A265" i="1" s="1"/>
  <c r="A266" i="1" s="1"/>
  <c r="A267" i="1" s="1"/>
  <c r="A268" i="1" s="1"/>
  <c r="A269" i="1" s="1"/>
  <c r="A270" i="1" s="1"/>
  <c r="A271" i="1" s="1"/>
  <c r="A272" i="1" s="1"/>
  <c r="A273" i="1" s="1"/>
  <c r="A274" i="1" s="1"/>
  <c r="A275" i="1" s="1"/>
  <c r="A276" i="1" s="1"/>
  <c r="A277" i="1" s="1"/>
  <c r="A278" i="1" s="1"/>
  <c r="A279" i="1" s="1"/>
  <c r="A280" i="1" s="1"/>
  <c r="A281" i="1" s="1"/>
  <c r="A282" i="1" s="1"/>
  <c r="A283" i="1" s="1"/>
  <c r="A284" i="1" s="1"/>
  <c r="A285" i="1" s="1"/>
  <c r="A286" i="1" s="1"/>
  <c r="A287" i="1" s="1"/>
  <c r="A288" i="1" s="1"/>
  <c r="A289" i="1" s="1"/>
  <c r="A290" i="1" s="1"/>
  <c r="A291" i="1" s="1"/>
  <c r="A292" i="1" s="1"/>
  <c r="A293" i="1" s="1"/>
  <c r="A294" i="1" s="1"/>
  <c r="A295" i="1" s="1"/>
  <c r="A296" i="1" s="1"/>
  <c r="A297" i="1" s="1"/>
  <c r="A298" i="1" s="1"/>
  <c r="A299" i="1" s="1"/>
  <c r="A300" i="1" s="1"/>
  <c r="A301" i="1" s="1"/>
  <c r="A302" i="1" s="1"/>
  <c r="A303" i="1" s="1"/>
  <c r="A304" i="1" s="1"/>
  <c r="A305" i="1" s="1"/>
  <c r="A306" i="1" s="1"/>
  <c r="A307" i="1" s="1"/>
  <c r="A308" i="1" s="1"/>
  <c r="A309" i="1" s="1"/>
  <c r="A310" i="1" s="1"/>
  <c r="A311" i="1" s="1"/>
  <c r="A312" i="1" s="1"/>
  <c r="A313" i="1" s="1"/>
  <c r="A314" i="1" s="1"/>
  <c r="A315" i="1" s="1"/>
  <c r="A316" i="1" s="1"/>
  <c r="A317" i="1" s="1"/>
  <c r="A318" i="1" s="1"/>
  <c r="A319" i="1" s="1"/>
  <c r="A320" i="1" s="1"/>
  <c r="A321" i="1" s="1"/>
  <c r="A322" i="1" s="1"/>
  <c r="A323" i="1" s="1"/>
  <c r="A324" i="1" s="1"/>
  <c r="A325" i="1" s="1"/>
  <c r="A326" i="1" s="1"/>
  <c r="A327" i="1" s="1"/>
  <c r="A328" i="1" s="1"/>
  <c r="A329" i="1" s="1"/>
  <c r="A330" i="1" s="1"/>
  <c r="A331" i="1" s="1"/>
  <c r="A332" i="1" s="1"/>
  <c r="A333" i="1" s="1"/>
  <c r="A334" i="1" s="1"/>
  <c r="A335" i="1" s="1"/>
  <c r="A336" i="1" s="1"/>
  <c r="A337" i="1" s="1"/>
  <c r="A338" i="1" s="1"/>
  <c r="A339" i="1" s="1"/>
  <c r="A340" i="1" s="1"/>
  <c r="A341" i="1" s="1"/>
  <c r="A342" i="1" s="1"/>
  <c r="A343" i="1" s="1"/>
  <c r="A344" i="1" s="1"/>
  <c r="A345" i="1" s="1"/>
  <c r="A346" i="1" s="1"/>
  <c r="A347" i="1" s="1"/>
  <c r="A348" i="1" s="1"/>
  <c r="A349" i="1" s="1"/>
  <c r="A350" i="1" s="1"/>
  <c r="A351" i="1" s="1"/>
  <c r="A352" i="1" s="1"/>
  <c r="A353" i="1" s="1"/>
  <c r="A354" i="1" s="1"/>
  <c r="A355" i="1" s="1"/>
  <c r="A356" i="1" s="1"/>
  <c r="A357" i="1" s="1"/>
  <c r="A358" i="1" s="1"/>
  <c r="A359" i="1" s="1"/>
  <c r="A360" i="1" s="1"/>
  <c r="A361" i="1" s="1"/>
  <c r="A362" i="1" s="1"/>
  <c r="A363" i="1" s="1"/>
  <c r="A364" i="1" s="1"/>
  <c r="A365" i="1" s="1"/>
  <c r="A366" i="1" s="1"/>
  <c r="A367" i="1" s="1"/>
  <c r="R6" i="1"/>
  <c r="C6" i="3" l="1"/>
  <c r="D6" i="3" s="1"/>
  <c r="E6" i="3" s="1"/>
  <c r="B7" i="3"/>
  <c r="K9" i="1"/>
  <c r="L9" i="1" s="1"/>
  <c r="J9" i="1"/>
  <c r="K10" i="1"/>
  <c r="L10" i="1" s="1"/>
  <c r="J10" i="1"/>
  <c r="K11" i="1"/>
  <c r="L11" i="1" s="1"/>
  <c r="J11" i="1"/>
  <c r="K12" i="1"/>
  <c r="L12" i="1" s="1"/>
  <c r="J12" i="1"/>
  <c r="K13" i="1"/>
  <c r="L13" i="1" s="1"/>
  <c r="J13" i="1"/>
  <c r="K14" i="1"/>
  <c r="L14" i="1" s="1"/>
  <c r="J14" i="1"/>
  <c r="K15" i="1"/>
  <c r="L15" i="1" s="1"/>
  <c r="J15" i="1"/>
  <c r="H16" i="1"/>
  <c r="L8" i="2"/>
  <c r="M8" i="2" s="1"/>
  <c r="I9" i="2"/>
  <c r="K8" i="2"/>
  <c r="E8" i="2"/>
  <c r="F8" i="2" s="1"/>
  <c r="D8" i="2"/>
  <c r="B9" i="2"/>
  <c r="R7" i="1"/>
  <c r="R43" i="1"/>
  <c r="R45" i="1"/>
  <c r="R15" i="1"/>
  <c r="R46" i="1"/>
  <c r="R32" i="1"/>
  <c r="R18" i="1"/>
  <c r="R19" i="1"/>
  <c r="R36" i="1"/>
  <c r="R40" i="1"/>
  <c r="R33" i="1"/>
  <c r="R34" i="1"/>
  <c r="R37" i="1"/>
  <c r="R38" i="1"/>
  <c r="R39" i="1"/>
  <c r="R10" i="1"/>
  <c r="R24" i="1"/>
  <c r="R11" i="1"/>
  <c r="R25" i="1"/>
  <c r="R41" i="1"/>
  <c r="R14" i="1"/>
  <c r="R28" i="1"/>
  <c r="R44" i="1"/>
  <c r="R29" i="1"/>
  <c r="R30" i="1"/>
  <c r="R31" i="1"/>
  <c r="R16" i="1"/>
  <c r="R17" i="1"/>
  <c r="R35" i="1"/>
  <c r="R20" i="1"/>
  <c r="R21" i="1"/>
  <c r="R8" i="1"/>
  <c r="R22" i="1"/>
  <c r="R9" i="1"/>
  <c r="R23" i="1"/>
  <c r="R12" i="1"/>
  <c r="R26" i="1"/>
  <c r="R42" i="1"/>
  <c r="R13" i="1"/>
  <c r="R27" i="1"/>
  <c r="B8" i="3" l="1"/>
  <c r="C7" i="3"/>
  <c r="D7" i="3" s="1"/>
  <c r="E7" i="3" s="1"/>
  <c r="J16" i="1"/>
  <c r="K16" i="1"/>
  <c r="L16" i="1" s="1"/>
  <c r="H17" i="1"/>
  <c r="I10" i="2"/>
  <c r="K9" i="2"/>
  <c r="L9" i="2"/>
  <c r="M9" i="2" s="1"/>
  <c r="E9" i="2"/>
  <c r="F9" i="2" s="1"/>
  <c r="D9" i="2"/>
  <c r="B10" i="2"/>
  <c r="B9" i="3" l="1"/>
  <c r="C8" i="3"/>
  <c r="D8" i="3" s="1"/>
  <c r="E8" i="3" s="1"/>
  <c r="J17" i="1"/>
  <c r="K17" i="1"/>
  <c r="L17" i="1" s="1"/>
  <c r="L10" i="2"/>
  <c r="M10" i="2" s="1"/>
  <c r="I11" i="2"/>
  <c r="D10" i="2"/>
  <c r="E10" i="2"/>
  <c r="F10" i="2" s="1"/>
  <c r="B11" i="2"/>
  <c r="B10" i="3" l="1"/>
  <c r="C9" i="3"/>
  <c r="D9" i="3" s="1"/>
  <c r="E9" i="3" s="1"/>
  <c r="K11" i="2"/>
  <c r="L11" i="2"/>
  <c r="M11" i="2" s="1"/>
  <c r="I12" i="2"/>
  <c r="B12" i="2"/>
  <c r="D11" i="2"/>
  <c r="E11" i="2"/>
  <c r="F11" i="2" s="1"/>
  <c r="B11" i="3" l="1"/>
  <c r="C10" i="3"/>
  <c r="D10" i="3" s="1"/>
  <c r="E10" i="3" s="1"/>
  <c r="I13" i="2"/>
  <c r="L12" i="2"/>
  <c r="M12" i="2" s="1"/>
  <c r="K12" i="2"/>
  <c r="E12" i="2"/>
  <c r="F12" i="2" s="1"/>
  <c r="D12" i="2"/>
  <c r="B13" i="2"/>
  <c r="B12" i="3" l="1"/>
  <c r="C11" i="3"/>
  <c r="D11" i="3" s="1"/>
  <c r="E11" i="3" s="1"/>
  <c r="I14" i="2"/>
  <c r="L13" i="2"/>
  <c r="M13" i="2" s="1"/>
  <c r="K13" i="2"/>
  <c r="E13" i="2"/>
  <c r="F13" i="2" s="1"/>
  <c r="D13" i="2"/>
  <c r="B14" i="2"/>
  <c r="B13" i="3" l="1"/>
  <c r="C12" i="3"/>
  <c r="D12" i="3" s="1"/>
  <c r="E12" i="3" s="1"/>
  <c r="L14" i="2"/>
  <c r="M14" i="2" s="1"/>
  <c r="I15" i="2"/>
  <c r="K14" i="2"/>
  <c r="B15" i="2"/>
  <c r="D14" i="2"/>
  <c r="E14" i="2"/>
  <c r="F14" i="2" s="1"/>
  <c r="B14" i="3" l="1"/>
  <c r="C13" i="3"/>
  <c r="D13" i="3" s="1"/>
  <c r="E13" i="3" s="1"/>
  <c r="L15" i="2"/>
  <c r="M15" i="2" s="1"/>
  <c r="K15" i="2"/>
  <c r="I16" i="2"/>
  <c r="E15" i="2"/>
  <c r="F15" i="2" s="1"/>
  <c r="B16" i="2"/>
  <c r="D15" i="2"/>
  <c r="B15" i="3" l="1"/>
  <c r="C14" i="3"/>
  <c r="D14" i="3" s="1"/>
  <c r="E14" i="3" s="1"/>
  <c r="I17" i="2"/>
  <c r="L16" i="2"/>
  <c r="M16" i="2" s="1"/>
  <c r="K16" i="2"/>
  <c r="D16" i="2"/>
  <c r="B17" i="2"/>
  <c r="E16" i="2"/>
  <c r="F16" i="2" s="1"/>
  <c r="B16" i="3" l="1"/>
  <c r="C15" i="3"/>
  <c r="D15" i="3" s="1"/>
  <c r="E15" i="3" s="1"/>
  <c r="K17" i="2"/>
  <c r="L17" i="2"/>
  <c r="M17" i="2" s="1"/>
  <c r="I18" i="2"/>
  <c r="E17" i="2"/>
  <c r="F17" i="2" s="1"/>
  <c r="B18" i="2"/>
  <c r="D17" i="2"/>
  <c r="H18" i="1"/>
  <c r="C16" i="3" l="1"/>
  <c r="D16" i="3" s="1"/>
  <c r="E16" i="3" s="1"/>
  <c r="B17" i="3"/>
  <c r="K18" i="1"/>
  <c r="L18" i="1" s="1"/>
  <c r="J18" i="1"/>
  <c r="K18" i="2"/>
  <c r="I19" i="2"/>
  <c r="L18" i="2"/>
  <c r="M18" i="2" s="1"/>
  <c r="B19" i="2"/>
  <c r="E18" i="2"/>
  <c r="F18" i="2" s="1"/>
  <c r="D18" i="2"/>
  <c r="H19" i="1"/>
  <c r="B18" i="3" l="1"/>
  <c r="C17" i="3"/>
  <c r="D17" i="3" s="1"/>
  <c r="E17" i="3" s="1"/>
  <c r="K19" i="1"/>
  <c r="L19" i="1" s="1"/>
  <c r="J19" i="1"/>
  <c r="L19" i="2"/>
  <c r="M19" i="2" s="1"/>
  <c r="I20" i="2"/>
  <c r="K19" i="2"/>
  <c r="D19" i="2"/>
  <c r="B20" i="2"/>
  <c r="E19" i="2"/>
  <c r="F19" i="2" s="1"/>
  <c r="H20" i="1"/>
  <c r="B19" i="3" l="1"/>
  <c r="C18" i="3"/>
  <c r="D18" i="3" s="1"/>
  <c r="E18" i="3" s="1"/>
  <c r="K20" i="1"/>
  <c r="L20" i="1" s="1"/>
  <c r="J20" i="1"/>
  <c r="L20" i="2"/>
  <c r="M20" i="2" s="1"/>
  <c r="K20" i="2"/>
  <c r="I21" i="2"/>
  <c r="D20" i="2"/>
  <c r="E20" i="2"/>
  <c r="F20" i="2" s="1"/>
  <c r="B21" i="2"/>
  <c r="H21" i="1"/>
  <c r="B20" i="3" l="1"/>
  <c r="C19" i="3"/>
  <c r="D19" i="3" s="1"/>
  <c r="E19" i="3" s="1"/>
  <c r="K21" i="1"/>
  <c r="L21" i="1" s="1"/>
  <c r="J21" i="1"/>
  <c r="K21" i="2"/>
  <c r="L21" i="2"/>
  <c r="M21" i="2" s="1"/>
  <c r="I22" i="2"/>
  <c r="E21" i="2"/>
  <c r="F21" i="2" s="1"/>
  <c r="B22" i="2"/>
  <c r="D21" i="2"/>
  <c r="H22" i="1"/>
  <c r="B21" i="3" l="1"/>
  <c r="C20" i="3"/>
  <c r="D20" i="3" s="1"/>
  <c r="E20" i="3" s="1"/>
  <c r="K22" i="1"/>
  <c r="L22" i="1" s="1"/>
  <c r="J22" i="1"/>
  <c r="L22" i="2"/>
  <c r="M22" i="2" s="1"/>
  <c r="I23" i="2"/>
  <c r="K22" i="2"/>
  <c r="B23" i="2"/>
  <c r="E22" i="2"/>
  <c r="F22" i="2" s="1"/>
  <c r="D22" i="2"/>
  <c r="H23" i="1"/>
  <c r="B22" i="3" l="1"/>
  <c r="C21" i="3"/>
  <c r="D21" i="3" s="1"/>
  <c r="E21" i="3" s="1"/>
  <c r="K23" i="1"/>
  <c r="L23" i="1" s="1"/>
  <c r="J23" i="1"/>
  <c r="L23" i="2"/>
  <c r="M23" i="2" s="1"/>
  <c r="I24" i="2"/>
  <c r="K23" i="2"/>
  <c r="B24" i="2"/>
  <c r="E23" i="2"/>
  <c r="F23" i="2" s="1"/>
  <c r="D23" i="2"/>
  <c r="H24" i="1"/>
  <c r="B23" i="3" l="1"/>
  <c r="C22" i="3"/>
  <c r="D22" i="3" s="1"/>
  <c r="E22" i="3" s="1"/>
  <c r="K24" i="1"/>
  <c r="L24" i="1" s="1"/>
  <c r="J24" i="1"/>
  <c r="K24" i="2"/>
  <c r="I25" i="2"/>
  <c r="L24" i="2"/>
  <c r="M24" i="2" s="1"/>
  <c r="D24" i="2"/>
  <c r="E24" i="2"/>
  <c r="F24" i="2" s="1"/>
  <c r="B25" i="2"/>
  <c r="H25" i="1"/>
  <c r="B24" i="3" l="1"/>
  <c r="C23" i="3"/>
  <c r="D23" i="3" s="1"/>
  <c r="E23" i="3" s="1"/>
  <c r="K25" i="1"/>
  <c r="L25" i="1" s="1"/>
  <c r="J25" i="1"/>
  <c r="L25" i="2"/>
  <c r="M25" i="2" s="1"/>
  <c r="I26" i="2"/>
  <c r="K25" i="2"/>
  <c r="B26" i="2"/>
  <c r="E25" i="2"/>
  <c r="F25" i="2" s="1"/>
  <c r="D25" i="2"/>
  <c r="H26" i="1"/>
  <c r="B25" i="3" l="1"/>
  <c r="C24" i="3"/>
  <c r="D24" i="3" s="1"/>
  <c r="E24" i="3" s="1"/>
  <c r="K26" i="1"/>
  <c r="L26" i="1" s="1"/>
  <c r="J26" i="1"/>
  <c r="K26" i="2"/>
  <c r="I27" i="2"/>
  <c r="L26" i="2"/>
  <c r="M26" i="2" s="1"/>
  <c r="B27" i="2"/>
  <c r="D26" i="2"/>
  <c r="E26" i="2"/>
  <c r="F26" i="2" s="1"/>
  <c r="H27" i="1"/>
  <c r="B26" i="3" l="1"/>
  <c r="C25" i="3"/>
  <c r="D25" i="3" s="1"/>
  <c r="E25" i="3" s="1"/>
  <c r="K27" i="1"/>
  <c r="L27" i="1" s="1"/>
  <c r="J27" i="1"/>
  <c r="I28" i="2"/>
  <c r="K27" i="2"/>
  <c r="L27" i="2"/>
  <c r="M27" i="2" s="1"/>
  <c r="D27" i="2"/>
  <c r="B28" i="2"/>
  <c r="E27" i="2"/>
  <c r="F27" i="2" s="1"/>
  <c r="H28" i="1"/>
  <c r="B27" i="3" l="1"/>
  <c r="C26" i="3"/>
  <c r="D26" i="3" s="1"/>
  <c r="E26" i="3" s="1"/>
  <c r="K28" i="1"/>
  <c r="L28" i="1" s="1"/>
  <c r="J28" i="1"/>
  <c r="K28" i="2"/>
  <c r="I29" i="2"/>
  <c r="L28" i="2"/>
  <c r="M28" i="2" s="1"/>
  <c r="E28" i="2"/>
  <c r="F28" i="2" s="1"/>
  <c r="D28" i="2"/>
  <c r="B29" i="2"/>
  <c r="H29" i="1"/>
  <c r="C27" i="3" l="1"/>
  <c r="D27" i="3" s="1"/>
  <c r="E27" i="3" s="1"/>
  <c r="B28" i="3"/>
  <c r="K29" i="1"/>
  <c r="L29" i="1" s="1"/>
  <c r="J29" i="1"/>
  <c r="K29" i="2"/>
  <c r="I30" i="2"/>
  <c r="L29" i="2"/>
  <c r="M29" i="2" s="1"/>
  <c r="B30" i="2"/>
  <c r="E29" i="2"/>
  <c r="F29" i="2" s="1"/>
  <c r="D29" i="2"/>
  <c r="H30" i="1"/>
  <c r="B29" i="3" l="1"/>
  <c r="C28" i="3"/>
  <c r="D28" i="3" s="1"/>
  <c r="E28" i="3" s="1"/>
  <c r="K30" i="1"/>
  <c r="L30" i="1" s="1"/>
  <c r="J30" i="1"/>
  <c r="I31" i="2"/>
  <c r="L30" i="2"/>
  <c r="M30" i="2" s="1"/>
  <c r="K30" i="2"/>
  <c r="E30" i="2"/>
  <c r="F30" i="2" s="1"/>
  <c r="D30" i="2"/>
  <c r="B31" i="2"/>
  <c r="H31" i="1"/>
  <c r="B30" i="3" l="1"/>
  <c r="C29" i="3"/>
  <c r="D29" i="3" s="1"/>
  <c r="E29" i="3" s="1"/>
  <c r="K31" i="1"/>
  <c r="L31" i="1" s="1"/>
  <c r="J31" i="1"/>
  <c r="I32" i="2"/>
  <c r="L31" i="2"/>
  <c r="M31" i="2" s="1"/>
  <c r="K31" i="2"/>
  <c r="E31" i="2"/>
  <c r="F31" i="2" s="1"/>
  <c r="B32" i="2"/>
  <c r="D31" i="2"/>
  <c r="H32" i="1"/>
  <c r="C30" i="3" l="1"/>
  <c r="D30" i="3" s="1"/>
  <c r="E30" i="3" s="1"/>
  <c r="B31" i="3"/>
  <c r="K32" i="1"/>
  <c r="L32" i="1" s="1"/>
  <c r="J32" i="1"/>
  <c r="K32" i="2"/>
  <c r="I33" i="2"/>
  <c r="L32" i="2"/>
  <c r="M32" i="2" s="1"/>
  <c r="E32" i="2"/>
  <c r="F32" i="2" s="1"/>
  <c r="D32" i="2"/>
  <c r="B33" i="2"/>
  <c r="H33" i="1"/>
  <c r="B32" i="3" l="1"/>
  <c r="C31" i="3"/>
  <c r="D31" i="3" s="1"/>
  <c r="E31" i="3" s="1"/>
  <c r="K33" i="1"/>
  <c r="L33" i="1" s="1"/>
  <c r="J33" i="1"/>
  <c r="K33" i="2"/>
  <c r="L33" i="2"/>
  <c r="M33" i="2" s="1"/>
  <c r="I34" i="2"/>
  <c r="E33" i="2"/>
  <c r="F33" i="2" s="1"/>
  <c r="B34" i="2"/>
  <c r="D33" i="2"/>
  <c r="H34" i="1"/>
  <c r="C32" i="3" l="1"/>
  <c r="D32" i="3" s="1"/>
  <c r="E32" i="3" s="1"/>
  <c r="B33" i="3"/>
  <c r="K34" i="1"/>
  <c r="L34" i="1" s="1"/>
  <c r="J34" i="1"/>
  <c r="L34" i="2"/>
  <c r="M34" i="2" s="1"/>
  <c r="I35" i="2"/>
  <c r="K34" i="2"/>
  <c r="B35" i="2"/>
  <c r="E34" i="2"/>
  <c r="F34" i="2" s="1"/>
  <c r="D34" i="2"/>
  <c r="H35" i="1"/>
  <c r="B34" i="3" l="1"/>
  <c r="C33" i="3"/>
  <c r="D33" i="3" s="1"/>
  <c r="E33" i="3" s="1"/>
  <c r="K35" i="1"/>
  <c r="L35" i="1" s="1"/>
  <c r="J35" i="1"/>
  <c r="L35" i="2"/>
  <c r="M35" i="2" s="1"/>
  <c r="K35" i="2"/>
  <c r="I36" i="2"/>
  <c r="E35" i="2"/>
  <c r="F35" i="2" s="1"/>
  <c r="B36" i="2"/>
  <c r="D35" i="2"/>
  <c r="H36" i="1"/>
  <c r="C34" i="3" l="1"/>
  <c r="D34" i="3" s="1"/>
  <c r="E34" i="3" s="1"/>
  <c r="B35" i="3"/>
  <c r="K36" i="1"/>
  <c r="L36" i="1" s="1"/>
  <c r="J36" i="1"/>
  <c r="K36" i="2"/>
  <c r="L36" i="2"/>
  <c r="M36" i="2" s="1"/>
  <c r="I37" i="2"/>
  <c r="E36" i="2"/>
  <c r="F36" i="2" s="1"/>
  <c r="D36" i="2"/>
  <c r="B37" i="2"/>
  <c r="H37" i="1"/>
  <c r="B36" i="3" l="1"/>
  <c r="C35" i="3"/>
  <c r="D35" i="3" s="1"/>
  <c r="E35" i="3" s="1"/>
  <c r="K37" i="1"/>
  <c r="L37" i="1" s="1"/>
  <c r="J37" i="1"/>
  <c r="L37" i="2"/>
  <c r="M37" i="2" s="1"/>
  <c r="I38" i="2"/>
  <c r="K37" i="2"/>
  <c r="D37" i="2"/>
  <c r="E37" i="2"/>
  <c r="F37" i="2" s="1"/>
  <c r="B38" i="2"/>
  <c r="H38" i="1"/>
  <c r="C36" i="3" l="1"/>
  <c r="D36" i="3" s="1"/>
  <c r="E36" i="3" s="1"/>
  <c r="B37" i="3"/>
  <c r="K38" i="1"/>
  <c r="L38" i="1" s="1"/>
  <c r="J38" i="1"/>
  <c r="I39" i="2"/>
  <c r="K38" i="2"/>
  <c r="L38" i="2"/>
  <c r="M38" i="2" s="1"/>
  <c r="E38" i="2"/>
  <c r="F38" i="2" s="1"/>
  <c r="D38" i="2"/>
  <c r="B39" i="2"/>
  <c r="H39" i="1"/>
  <c r="B38" i="3" l="1"/>
  <c r="C37" i="3"/>
  <c r="D37" i="3" s="1"/>
  <c r="E37" i="3" s="1"/>
  <c r="K39" i="1"/>
  <c r="L39" i="1" s="1"/>
  <c r="J39" i="1"/>
  <c r="K39" i="2"/>
  <c r="L39" i="2"/>
  <c r="M39" i="2" s="1"/>
  <c r="I40" i="2"/>
  <c r="E39" i="2"/>
  <c r="F39" i="2" s="1"/>
  <c r="D39" i="2"/>
  <c r="B40" i="2"/>
  <c r="H40" i="1"/>
  <c r="C38" i="3" l="1"/>
  <c r="D38" i="3" s="1"/>
  <c r="E38" i="3" s="1"/>
  <c r="B39" i="3"/>
  <c r="K40" i="1"/>
  <c r="L40" i="1" s="1"/>
  <c r="J40" i="1"/>
  <c r="I41" i="2"/>
  <c r="K40" i="2"/>
  <c r="L40" i="2"/>
  <c r="M40" i="2" s="1"/>
  <c r="E40" i="2"/>
  <c r="F40" i="2" s="1"/>
  <c r="B41" i="2"/>
  <c r="D40" i="2"/>
  <c r="H41" i="1"/>
  <c r="B40" i="3" l="1"/>
  <c r="C39" i="3"/>
  <c r="D39" i="3" s="1"/>
  <c r="E39" i="3" s="1"/>
  <c r="K41" i="1"/>
  <c r="L41" i="1" s="1"/>
  <c r="J41" i="1"/>
  <c r="L41" i="2"/>
  <c r="M41" i="2" s="1"/>
  <c r="K41" i="2"/>
  <c r="I42" i="2"/>
  <c r="D41" i="2"/>
  <c r="E41" i="2"/>
  <c r="F41" i="2" s="1"/>
  <c r="B42" i="2"/>
  <c r="H42" i="1"/>
  <c r="B41" i="3" l="1"/>
  <c r="C40" i="3"/>
  <c r="D40" i="3" s="1"/>
  <c r="E40" i="3" s="1"/>
  <c r="K42" i="1"/>
  <c r="L42" i="1" s="1"/>
  <c r="J42" i="1"/>
  <c r="L42" i="2"/>
  <c r="M42" i="2" s="1"/>
  <c r="K42" i="2"/>
  <c r="I43" i="2"/>
  <c r="B43" i="2"/>
  <c r="E42" i="2"/>
  <c r="F42" i="2" s="1"/>
  <c r="D42" i="2"/>
  <c r="H43" i="1"/>
  <c r="B42" i="3" l="1"/>
  <c r="C41" i="3"/>
  <c r="D41" i="3" s="1"/>
  <c r="E41" i="3" s="1"/>
  <c r="K43" i="1"/>
  <c r="L43" i="1" s="1"/>
  <c r="J43" i="1"/>
  <c r="L43" i="2"/>
  <c r="M43" i="2" s="1"/>
  <c r="I44" i="2"/>
  <c r="K43" i="2"/>
  <c r="B44" i="2"/>
  <c r="E43" i="2"/>
  <c r="F43" i="2" s="1"/>
  <c r="D43" i="2"/>
  <c r="H44" i="1"/>
  <c r="B43" i="3" l="1"/>
  <c r="C42" i="3"/>
  <c r="D42" i="3" s="1"/>
  <c r="E42" i="3" s="1"/>
  <c r="K44" i="1"/>
  <c r="L44" i="1" s="1"/>
  <c r="J44" i="1"/>
  <c r="I45" i="2"/>
  <c r="K44" i="2"/>
  <c r="L44" i="2"/>
  <c r="M44" i="2" s="1"/>
  <c r="E44" i="2"/>
  <c r="F44" i="2" s="1"/>
  <c r="D44" i="2"/>
  <c r="B45" i="2"/>
  <c r="H45" i="1"/>
  <c r="B44" i="3" l="1"/>
  <c r="C43" i="3"/>
  <c r="D43" i="3" s="1"/>
  <c r="E43" i="3" s="1"/>
  <c r="K45" i="1"/>
  <c r="L45" i="1" s="1"/>
  <c r="J45" i="1"/>
  <c r="K45" i="2"/>
  <c r="I46" i="2"/>
  <c r="L45" i="2"/>
  <c r="M45" i="2" s="1"/>
  <c r="D45" i="2"/>
  <c r="E45" i="2"/>
  <c r="F45" i="2" s="1"/>
  <c r="B46" i="2"/>
  <c r="H46" i="1"/>
  <c r="B45" i="3" l="1"/>
  <c r="C44" i="3"/>
  <c r="D44" i="3" s="1"/>
  <c r="E44" i="3" s="1"/>
  <c r="K46" i="1"/>
  <c r="L46" i="1" s="1"/>
  <c r="J46" i="1"/>
  <c r="L46" i="2"/>
  <c r="M46" i="2" s="1"/>
  <c r="I47" i="2"/>
  <c r="K46" i="2"/>
  <c r="B47" i="2"/>
  <c r="D46" i="2"/>
  <c r="E46" i="2"/>
  <c r="F46" i="2" s="1"/>
  <c r="H47" i="1"/>
  <c r="B46" i="3" l="1"/>
  <c r="C45" i="3"/>
  <c r="D45" i="3" s="1"/>
  <c r="E45" i="3" s="1"/>
  <c r="K47" i="1"/>
  <c r="L47" i="1" s="1"/>
  <c r="J47" i="1"/>
  <c r="K47" i="2"/>
  <c r="I48" i="2"/>
  <c r="L47" i="2"/>
  <c r="M47" i="2" s="1"/>
  <c r="E47" i="2"/>
  <c r="F47" i="2" s="1"/>
  <c r="B48" i="2"/>
  <c r="D47" i="2"/>
  <c r="H48" i="1"/>
  <c r="C46" i="3" l="1"/>
  <c r="D46" i="3" s="1"/>
  <c r="E46" i="3" s="1"/>
  <c r="B47" i="3"/>
  <c r="K48" i="1"/>
  <c r="L48" i="1" s="1"/>
  <c r="J48" i="1"/>
  <c r="K48" i="2"/>
  <c r="L48" i="2"/>
  <c r="M48" i="2" s="1"/>
  <c r="I49" i="2"/>
  <c r="D48" i="2"/>
  <c r="B49" i="2"/>
  <c r="E48" i="2"/>
  <c r="F48" i="2" s="1"/>
  <c r="H49" i="1"/>
  <c r="B48" i="3" l="1"/>
  <c r="C47" i="3"/>
  <c r="D47" i="3" s="1"/>
  <c r="E47" i="3" s="1"/>
  <c r="K49" i="1"/>
  <c r="L49" i="1" s="1"/>
  <c r="J49" i="1"/>
  <c r="K49" i="2"/>
  <c r="I50" i="2"/>
  <c r="L49" i="2"/>
  <c r="M49" i="2" s="1"/>
  <c r="E49" i="2"/>
  <c r="F49" i="2" s="1"/>
  <c r="D49" i="2"/>
  <c r="B50" i="2"/>
  <c r="H50" i="1"/>
  <c r="B49" i="3" l="1"/>
  <c r="C48" i="3"/>
  <c r="D48" i="3" s="1"/>
  <c r="E48" i="3" s="1"/>
  <c r="K50" i="1"/>
  <c r="L50" i="1" s="1"/>
  <c r="J50" i="1"/>
  <c r="L50" i="2"/>
  <c r="M50" i="2" s="1"/>
  <c r="K50" i="2"/>
  <c r="I51" i="2"/>
  <c r="E50" i="2"/>
  <c r="F50" i="2" s="1"/>
  <c r="D50" i="2"/>
  <c r="B51" i="2"/>
  <c r="H51" i="1"/>
  <c r="B50" i="3" l="1"/>
  <c r="C49" i="3"/>
  <c r="D49" i="3" s="1"/>
  <c r="E49" i="3" s="1"/>
  <c r="K51" i="1"/>
  <c r="L51" i="1" s="1"/>
  <c r="J51" i="1"/>
  <c r="K51" i="2"/>
  <c r="L51" i="2"/>
  <c r="M51" i="2" s="1"/>
  <c r="I52" i="2"/>
  <c r="D51" i="2"/>
  <c r="E51" i="2"/>
  <c r="F51" i="2" s="1"/>
  <c r="B52" i="2"/>
  <c r="H52" i="1"/>
  <c r="C50" i="3" l="1"/>
  <c r="D50" i="3" s="1"/>
  <c r="E50" i="3" s="1"/>
  <c r="B51" i="3"/>
  <c r="K52" i="1"/>
  <c r="L52" i="1" s="1"/>
  <c r="J52" i="1"/>
  <c r="K52" i="2"/>
  <c r="L52" i="2"/>
  <c r="M52" i="2" s="1"/>
  <c r="I53" i="2"/>
  <c r="D52" i="2"/>
  <c r="E52" i="2"/>
  <c r="F52" i="2" s="1"/>
  <c r="B53" i="2"/>
  <c r="H53" i="1"/>
  <c r="C51" i="3" l="1"/>
  <c r="D51" i="3" s="1"/>
  <c r="E51" i="3" s="1"/>
  <c r="B52" i="3"/>
  <c r="K53" i="1"/>
  <c r="L53" i="1" s="1"/>
  <c r="J53" i="1"/>
  <c r="K53" i="2"/>
  <c r="L53" i="2"/>
  <c r="M53" i="2" s="1"/>
  <c r="I54" i="2"/>
  <c r="D53" i="2"/>
  <c r="E53" i="2"/>
  <c r="F53" i="2" s="1"/>
  <c r="B54" i="2"/>
  <c r="H54" i="1"/>
  <c r="B53" i="3" l="1"/>
  <c r="C52" i="3"/>
  <c r="D52" i="3" s="1"/>
  <c r="E52" i="3" s="1"/>
  <c r="K54" i="1"/>
  <c r="L54" i="1" s="1"/>
  <c r="J54" i="1"/>
  <c r="K54" i="2"/>
  <c r="L54" i="2"/>
  <c r="M54" i="2" s="1"/>
  <c r="I55" i="2"/>
  <c r="D54" i="2"/>
  <c r="E54" i="2"/>
  <c r="F54" i="2" s="1"/>
  <c r="B55" i="2"/>
  <c r="H55" i="1"/>
  <c r="C53" i="3" l="1"/>
  <c r="D53" i="3" s="1"/>
  <c r="E53" i="3" s="1"/>
  <c r="B54" i="3"/>
  <c r="K55" i="1"/>
  <c r="L55" i="1" s="1"/>
  <c r="J55" i="1"/>
  <c r="K55" i="2"/>
  <c r="L55" i="2"/>
  <c r="M55" i="2" s="1"/>
  <c r="I56" i="2"/>
  <c r="D55" i="2"/>
  <c r="E55" i="2"/>
  <c r="F55" i="2" s="1"/>
  <c r="B56" i="2"/>
  <c r="H56" i="1"/>
  <c r="B55" i="3" l="1"/>
  <c r="C54" i="3"/>
  <c r="D54" i="3" s="1"/>
  <c r="E54" i="3" s="1"/>
  <c r="K56" i="1"/>
  <c r="L56" i="1" s="1"/>
  <c r="J56" i="1"/>
  <c r="K56" i="2"/>
  <c r="L56" i="2"/>
  <c r="M56" i="2" s="1"/>
  <c r="I57" i="2"/>
  <c r="D56" i="2"/>
  <c r="E56" i="2"/>
  <c r="F56" i="2" s="1"/>
  <c r="B57" i="2"/>
  <c r="H57" i="1"/>
  <c r="C55" i="3" l="1"/>
  <c r="D55" i="3" s="1"/>
  <c r="E55" i="3" s="1"/>
  <c r="B56" i="3"/>
  <c r="K57" i="1"/>
  <c r="L57" i="1" s="1"/>
  <c r="J57" i="1"/>
  <c r="K57" i="2"/>
  <c r="L57" i="2"/>
  <c r="M57" i="2" s="1"/>
  <c r="I58" i="2"/>
  <c r="D57" i="2"/>
  <c r="E57" i="2"/>
  <c r="F57" i="2" s="1"/>
  <c r="B58" i="2"/>
  <c r="H58" i="1"/>
  <c r="C56" i="3" l="1"/>
  <c r="D56" i="3" s="1"/>
  <c r="E56" i="3" s="1"/>
  <c r="B57" i="3"/>
  <c r="K58" i="1"/>
  <c r="L58" i="1" s="1"/>
  <c r="J58" i="1"/>
  <c r="K58" i="2"/>
  <c r="L58" i="2"/>
  <c r="M58" i="2" s="1"/>
  <c r="I59" i="2"/>
  <c r="D58" i="2"/>
  <c r="E58" i="2"/>
  <c r="F58" i="2" s="1"/>
  <c r="B59" i="2"/>
  <c r="H59" i="1"/>
  <c r="C57" i="3" l="1"/>
  <c r="D57" i="3" s="1"/>
  <c r="E57" i="3" s="1"/>
  <c r="B58" i="3"/>
  <c r="K59" i="1"/>
  <c r="L59" i="1" s="1"/>
  <c r="J59" i="1"/>
  <c r="K59" i="2"/>
  <c r="L59" i="2"/>
  <c r="M59" i="2" s="1"/>
  <c r="I60" i="2"/>
  <c r="D59" i="2"/>
  <c r="E59" i="2"/>
  <c r="F59" i="2" s="1"/>
  <c r="B60" i="2"/>
  <c r="H60" i="1"/>
  <c r="B59" i="3" l="1"/>
  <c r="C58" i="3"/>
  <c r="D58" i="3" s="1"/>
  <c r="E58" i="3" s="1"/>
  <c r="K60" i="1"/>
  <c r="L60" i="1" s="1"/>
  <c r="J60" i="1"/>
  <c r="K60" i="2"/>
  <c r="L60" i="2"/>
  <c r="M60" i="2" s="1"/>
  <c r="I61" i="2"/>
  <c r="D60" i="2"/>
  <c r="E60" i="2"/>
  <c r="F60" i="2" s="1"/>
  <c r="B61" i="2"/>
  <c r="H61" i="1"/>
  <c r="B60" i="3" l="1"/>
  <c r="C59" i="3"/>
  <c r="D59" i="3" s="1"/>
  <c r="E59" i="3" s="1"/>
  <c r="K61" i="1"/>
  <c r="L61" i="1" s="1"/>
  <c r="J61" i="1"/>
  <c r="K61" i="2"/>
  <c r="L61" i="2"/>
  <c r="M61" i="2" s="1"/>
  <c r="I62" i="2"/>
  <c r="D61" i="2"/>
  <c r="E61" i="2"/>
  <c r="F61" i="2" s="1"/>
  <c r="B62" i="2"/>
  <c r="H62" i="1"/>
  <c r="B61" i="3" l="1"/>
  <c r="C60" i="3"/>
  <c r="D60" i="3" s="1"/>
  <c r="E60" i="3" s="1"/>
  <c r="K62" i="1"/>
  <c r="L62" i="1" s="1"/>
  <c r="J62" i="1"/>
  <c r="K62" i="2"/>
  <c r="L62" i="2"/>
  <c r="M62" i="2" s="1"/>
  <c r="I63" i="2"/>
  <c r="D62" i="2"/>
  <c r="E62" i="2"/>
  <c r="F62" i="2" s="1"/>
  <c r="B63" i="2"/>
  <c r="H63" i="1"/>
  <c r="B62" i="3" l="1"/>
  <c r="C61" i="3"/>
  <c r="D61" i="3" s="1"/>
  <c r="E61" i="3" s="1"/>
  <c r="K63" i="1"/>
  <c r="L63" i="1" s="1"/>
  <c r="J63" i="1"/>
  <c r="K63" i="2"/>
  <c r="L63" i="2"/>
  <c r="M63" i="2" s="1"/>
  <c r="I64" i="2"/>
  <c r="D63" i="2"/>
  <c r="E63" i="2"/>
  <c r="F63" i="2" s="1"/>
  <c r="B64" i="2"/>
  <c r="H64" i="1"/>
  <c r="C62" i="3" l="1"/>
  <c r="D62" i="3" s="1"/>
  <c r="E62" i="3" s="1"/>
  <c r="B63" i="3"/>
  <c r="K64" i="1"/>
  <c r="L64" i="1" s="1"/>
  <c r="J64" i="1"/>
  <c r="K64" i="2"/>
  <c r="L64" i="2"/>
  <c r="M64" i="2" s="1"/>
  <c r="I65" i="2"/>
  <c r="D64" i="2"/>
  <c r="E64" i="2"/>
  <c r="F64" i="2" s="1"/>
  <c r="B65" i="2"/>
  <c r="H65" i="1"/>
  <c r="C63" i="3" l="1"/>
  <c r="D63" i="3" s="1"/>
  <c r="E63" i="3" s="1"/>
  <c r="B64" i="3"/>
  <c r="K65" i="1"/>
  <c r="L65" i="1" s="1"/>
  <c r="J65" i="1"/>
  <c r="K65" i="2"/>
  <c r="L65" i="2"/>
  <c r="M65" i="2" s="1"/>
  <c r="I66" i="2"/>
  <c r="D65" i="2"/>
  <c r="E65" i="2"/>
  <c r="F65" i="2" s="1"/>
  <c r="B66" i="2"/>
  <c r="H66" i="1"/>
  <c r="B65" i="3" l="1"/>
  <c r="C64" i="3"/>
  <c r="D64" i="3" s="1"/>
  <c r="E64" i="3" s="1"/>
  <c r="K66" i="1"/>
  <c r="L66" i="1" s="1"/>
  <c r="J66" i="1"/>
  <c r="K66" i="2"/>
  <c r="L66" i="2"/>
  <c r="M66" i="2" s="1"/>
  <c r="I67" i="2"/>
  <c r="D66" i="2"/>
  <c r="E66" i="2"/>
  <c r="F66" i="2" s="1"/>
  <c r="B67" i="2"/>
  <c r="H67" i="1"/>
  <c r="B66" i="3" l="1"/>
  <c r="C65" i="3"/>
  <c r="D65" i="3" s="1"/>
  <c r="E65" i="3" s="1"/>
  <c r="K67" i="1"/>
  <c r="L67" i="1" s="1"/>
  <c r="J67" i="1"/>
  <c r="K67" i="2"/>
  <c r="L67" i="2"/>
  <c r="M67" i="2" s="1"/>
  <c r="I68" i="2"/>
  <c r="D67" i="2"/>
  <c r="E67" i="2"/>
  <c r="F67" i="2" s="1"/>
  <c r="B68" i="2"/>
  <c r="H68" i="1"/>
  <c r="B67" i="3" l="1"/>
  <c r="C66" i="3"/>
  <c r="D66" i="3" s="1"/>
  <c r="E66" i="3" s="1"/>
  <c r="K68" i="1"/>
  <c r="L68" i="1" s="1"/>
  <c r="J68" i="1"/>
  <c r="K68" i="2"/>
  <c r="L68" i="2"/>
  <c r="M68" i="2" s="1"/>
  <c r="I69" i="2"/>
  <c r="D68" i="2"/>
  <c r="E68" i="2"/>
  <c r="F68" i="2" s="1"/>
  <c r="B69" i="2"/>
  <c r="H69" i="1"/>
  <c r="B68" i="3" l="1"/>
  <c r="C67" i="3"/>
  <c r="D67" i="3" s="1"/>
  <c r="E67" i="3" s="1"/>
  <c r="K69" i="1"/>
  <c r="L69" i="1" s="1"/>
  <c r="J69" i="1"/>
  <c r="K69" i="2"/>
  <c r="L69" i="2"/>
  <c r="M69" i="2" s="1"/>
  <c r="I70" i="2"/>
  <c r="D69" i="2"/>
  <c r="E69" i="2"/>
  <c r="F69" i="2" s="1"/>
  <c r="B70" i="2"/>
  <c r="H70" i="1"/>
  <c r="B69" i="3" l="1"/>
  <c r="C68" i="3"/>
  <c r="D68" i="3" s="1"/>
  <c r="E68" i="3" s="1"/>
  <c r="K70" i="1"/>
  <c r="L70" i="1" s="1"/>
  <c r="J70" i="1"/>
  <c r="K70" i="2"/>
  <c r="L70" i="2"/>
  <c r="M70" i="2" s="1"/>
  <c r="I71" i="2"/>
  <c r="D70" i="2"/>
  <c r="E70" i="2"/>
  <c r="F70" i="2" s="1"/>
  <c r="B71" i="2"/>
  <c r="H71" i="1"/>
  <c r="B70" i="3" l="1"/>
  <c r="C69" i="3"/>
  <c r="D69" i="3" s="1"/>
  <c r="E69" i="3" s="1"/>
  <c r="K71" i="1"/>
  <c r="L71" i="1" s="1"/>
  <c r="J71" i="1"/>
  <c r="K71" i="2"/>
  <c r="L71" i="2"/>
  <c r="M71" i="2" s="1"/>
  <c r="I72" i="2"/>
  <c r="D71" i="2"/>
  <c r="E71" i="2"/>
  <c r="F71" i="2" s="1"/>
  <c r="B72" i="2"/>
  <c r="H72" i="1"/>
  <c r="B71" i="3" l="1"/>
  <c r="C70" i="3"/>
  <c r="D70" i="3" s="1"/>
  <c r="E70" i="3" s="1"/>
  <c r="K72" i="1"/>
  <c r="L72" i="1" s="1"/>
  <c r="J72" i="1"/>
  <c r="K72" i="2"/>
  <c r="L72" i="2"/>
  <c r="M72" i="2" s="1"/>
  <c r="I73" i="2"/>
  <c r="D72" i="2"/>
  <c r="E72" i="2"/>
  <c r="F72" i="2" s="1"/>
  <c r="B73" i="2"/>
  <c r="H73" i="1"/>
  <c r="B72" i="3" l="1"/>
  <c r="C71" i="3"/>
  <c r="D71" i="3" s="1"/>
  <c r="E71" i="3" s="1"/>
  <c r="K73" i="1"/>
  <c r="L73" i="1" s="1"/>
  <c r="J73" i="1"/>
  <c r="K73" i="2"/>
  <c r="L73" i="2"/>
  <c r="M73" i="2" s="1"/>
  <c r="I74" i="2"/>
  <c r="D73" i="2"/>
  <c r="E73" i="2"/>
  <c r="F73" i="2" s="1"/>
  <c r="B74" i="2"/>
  <c r="H74" i="1"/>
  <c r="C72" i="3" l="1"/>
  <c r="D72" i="3" s="1"/>
  <c r="E72" i="3" s="1"/>
  <c r="B73" i="3"/>
  <c r="K74" i="1"/>
  <c r="L74" i="1" s="1"/>
  <c r="J74" i="1"/>
  <c r="K74" i="2"/>
  <c r="L74" i="2"/>
  <c r="M74" i="2" s="1"/>
  <c r="I75" i="2"/>
  <c r="D74" i="2"/>
  <c r="E74" i="2"/>
  <c r="F74" i="2" s="1"/>
  <c r="B75" i="2"/>
  <c r="H75" i="1"/>
  <c r="B74" i="3" l="1"/>
  <c r="C73" i="3"/>
  <c r="D73" i="3" s="1"/>
  <c r="E73" i="3" s="1"/>
  <c r="K75" i="1"/>
  <c r="L75" i="1" s="1"/>
  <c r="J75" i="1"/>
  <c r="K75" i="2"/>
  <c r="L75" i="2"/>
  <c r="M75" i="2" s="1"/>
  <c r="I76" i="2"/>
  <c r="D75" i="2"/>
  <c r="E75" i="2"/>
  <c r="F75" i="2" s="1"/>
  <c r="B76" i="2"/>
  <c r="H76" i="1"/>
  <c r="B75" i="3" l="1"/>
  <c r="C74" i="3"/>
  <c r="D74" i="3" s="1"/>
  <c r="E74" i="3" s="1"/>
  <c r="K76" i="1"/>
  <c r="L76" i="1" s="1"/>
  <c r="J76" i="1"/>
  <c r="K76" i="2"/>
  <c r="L76" i="2"/>
  <c r="M76" i="2" s="1"/>
  <c r="I77" i="2"/>
  <c r="D76" i="2"/>
  <c r="E76" i="2"/>
  <c r="F76" i="2" s="1"/>
  <c r="B77" i="2"/>
  <c r="H77" i="1"/>
  <c r="B76" i="3" l="1"/>
  <c r="C75" i="3"/>
  <c r="D75" i="3" s="1"/>
  <c r="E75" i="3" s="1"/>
  <c r="K77" i="1"/>
  <c r="L77" i="1" s="1"/>
  <c r="J77" i="1"/>
  <c r="K77" i="2"/>
  <c r="L77" i="2"/>
  <c r="M77" i="2" s="1"/>
  <c r="I78" i="2"/>
  <c r="D77" i="2"/>
  <c r="E77" i="2"/>
  <c r="F77" i="2" s="1"/>
  <c r="B78" i="2"/>
  <c r="H78" i="1"/>
  <c r="B77" i="3" l="1"/>
  <c r="C76" i="3"/>
  <c r="D76" i="3" s="1"/>
  <c r="E76" i="3" s="1"/>
  <c r="K78" i="1"/>
  <c r="L78" i="1" s="1"/>
  <c r="J78" i="1"/>
  <c r="K78" i="2"/>
  <c r="L78" i="2"/>
  <c r="M78" i="2" s="1"/>
  <c r="I79" i="2"/>
  <c r="D78" i="2"/>
  <c r="E78" i="2"/>
  <c r="F78" i="2" s="1"/>
  <c r="B79" i="2"/>
  <c r="H79" i="1"/>
  <c r="C77" i="3" l="1"/>
  <c r="D77" i="3" s="1"/>
  <c r="E77" i="3" s="1"/>
  <c r="B78" i="3"/>
  <c r="K79" i="1"/>
  <c r="L79" i="1" s="1"/>
  <c r="J79" i="1"/>
  <c r="K79" i="2"/>
  <c r="L79" i="2"/>
  <c r="M79" i="2" s="1"/>
  <c r="I80" i="2"/>
  <c r="D79" i="2"/>
  <c r="E79" i="2"/>
  <c r="F79" i="2" s="1"/>
  <c r="B80" i="2"/>
  <c r="H80" i="1"/>
  <c r="C78" i="3" l="1"/>
  <c r="D78" i="3" s="1"/>
  <c r="E78" i="3" s="1"/>
  <c r="B79" i="3"/>
  <c r="K80" i="1"/>
  <c r="L80" i="1" s="1"/>
  <c r="J80" i="1"/>
  <c r="K80" i="2"/>
  <c r="L80" i="2"/>
  <c r="M80" i="2" s="1"/>
  <c r="I81" i="2"/>
  <c r="D80" i="2"/>
  <c r="E80" i="2"/>
  <c r="F80" i="2" s="1"/>
  <c r="B81" i="2"/>
  <c r="H81" i="1"/>
  <c r="B80" i="3" l="1"/>
  <c r="C79" i="3"/>
  <c r="D79" i="3" s="1"/>
  <c r="E79" i="3" s="1"/>
  <c r="K81" i="1"/>
  <c r="L81" i="1" s="1"/>
  <c r="J81" i="1"/>
  <c r="K81" i="2"/>
  <c r="L81" i="2"/>
  <c r="M81" i="2" s="1"/>
  <c r="I82" i="2"/>
  <c r="D81" i="2"/>
  <c r="E81" i="2"/>
  <c r="F81" i="2" s="1"/>
  <c r="B82" i="2"/>
  <c r="H82" i="1"/>
  <c r="B81" i="3" l="1"/>
  <c r="C80" i="3"/>
  <c r="D80" i="3" s="1"/>
  <c r="E80" i="3" s="1"/>
  <c r="K82" i="1"/>
  <c r="L82" i="1" s="1"/>
  <c r="J82" i="1"/>
  <c r="K82" i="2"/>
  <c r="L82" i="2"/>
  <c r="M82" i="2" s="1"/>
  <c r="I83" i="2"/>
  <c r="D82" i="2"/>
  <c r="E82" i="2"/>
  <c r="F82" i="2" s="1"/>
  <c r="B83" i="2"/>
  <c r="H83" i="1"/>
  <c r="B82" i="3" l="1"/>
  <c r="C81" i="3"/>
  <c r="D81" i="3" s="1"/>
  <c r="E81" i="3" s="1"/>
  <c r="K83" i="1"/>
  <c r="L83" i="1" s="1"/>
  <c r="J83" i="1"/>
  <c r="K83" i="2"/>
  <c r="L83" i="2"/>
  <c r="M83" i="2" s="1"/>
  <c r="I84" i="2"/>
  <c r="D83" i="2"/>
  <c r="E83" i="2"/>
  <c r="F83" i="2" s="1"/>
  <c r="B84" i="2"/>
  <c r="H84" i="1"/>
  <c r="C82" i="3" l="1"/>
  <c r="D82" i="3" s="1"/>
  <c r="E82" i="3" s="1"/>
  <c r="B83" i="3"/>
  <c r="K84" i="1"/>
  <c r="L84" i="1" s="1"/>
  <c r="J84" i="1"/>
  <c r="K84" i="2"/>
  <c r="L84" i="2"/>
  <c r="M84" i="2" s="1"/>
  <c r="I85" i="2"/>
  <c r="D84" i="2"/>
  <c r="E84" i="2"/>
  <c r="F84" i="2" s="1"/>
  <c r="B85" i="2"/>
  <c r="H85" i="1"/>
  <c r="C83" i="3" l="1"/>
  <c r="D83" i="3" s="1"/>
  <c r="E83" i="3" s="1"/>
  <c r="B84" i="3"/>
  <c r="K85" i="1"/>
  <c r="L85" i="1" s="1"/>
  <c r="J85" i="1"/>
  <c r="K85" i="2"/>
  <c r="L85" i="2"/>
  <c r="M85" i="2" s="1"/>
  <c r="I86" i="2"/>
  <c r="D85" i="2"/>
  <c r="E85" i="2"/>
  <c r="F85" i="2" s="1"/>
  <c r="B86" i="2"/>
  <c r="H86" i="1"/>
  <c r="C84" i="3" l="1"/>
  <c r="D84" i="3" s="1"/>
  <c r="E84" i="3" s="1"/>
  <c r="B85" i="3"/>
  <c r="K86" i="1"/>
  <c r="L86" i="1" s="1"/>
  <c r="J86" i="1"/>
  <c r="K86" i="2"/>
  <c r="L86" i="2"/>
  <c r="M86" i="2" s="1"/>
  <c r="I87" i="2"/>
  <c r="D86" i="2"/>
  <c r="E86" i="2"/>
  <c r="F86" i="2" s="1"/>
  <c r="B87" i="2"/>
  <c r="H87" i="1"/>
  <c r="B86" i="3" l="1"/>
  <c r="C85" i="3"/>
  <c r="D85" i="3" s="1"/>
  <c r="E85" i="3" s="1"/>
  <c r="K87" i="1"/>
  <c r="L87" i="1" s="1"/>
  <c r="J87" i="1"/>
  <c r="K87" i="2"/>
  <c r="L87" i="2"/>
  <c r="M87" i="2" s="1"/>
  <c r="I88" i="2"/>
  <c r="D87" i="2"/>
  <c r="E87" i="2"/>
  <c r="F87" i="2" s="1"/>
  <c r="B88" i="2"/>
  <c r="H88" i="1"/>
  <c r="B87" i="3" l="1"/>
  <c r="C86" i="3"/>
  <c r="D86" i="3" s="1"/>
  <c r="E86" i="3" s="1"/>
  <c r="K88" i="1"/>
  <c r="L88" i="1" s="1"/>
  <c r="J88" i="1"/>
  <c r="K88" i="2"/>
  <c r="L88" i="2"/>
  <c r="M88" i="2" s="1"/>
  <c r="I89" i="2"/>
  <c r="D88" i="2"/>
  <c r="E88" i="2"/>
  <c r="F88" i="2" s="1"/>
  <c r="B89" i="2"/>
  <c r="H89" i="1"/>
  <c r="C87" i="3" l="1"/>
  <c r="D87" i="3" s="1"/>
  <c r="E87" i="3" s="1"/>
  <c r="B88" i="3"/>
  <c r="K89" i="1"/>
  <c r="L89" i="1" s="1"/>
  <c r="J89" i="1"/>
  <c r="K89" i="2"/>
  <c r="L89" i="2"/>
  <c r="M89" i="2" s="1"/>
  <c r="I90" i="2"/>
  <c r="D89" i="2"/>
  <c r="E89" i="2"/>
  <c r="F89" i="2" s="1"/>
  <c r="B90" i="2"/>
  <c r="H90" i="1"/>
  <c r="B89" i="3" l="1"/>
  <c r="C88" i="3"/>
  <c r="D88" i="3" s="1"/>
  <c r="E88" i="3" s="1"/>
  <c r="K90" i="1"/>
  <c r="L90" i="1" s="1"/>
  <c r="J90" i="1"/>
  <c r="K90" i="2"/>
  <c r="L90" i="2"/>
  <c r="M90" i="2" s="1"/>
  <c r="I91" i="2"/>
  <c r="D90" i="2"/>
  <c r="E90" i="2"/>
  <c r="F90" i="2" s="1"/>
  <c r="B91" i="2"/>
  <c r="H91" i="1"/>
  <c r="C89" i="3" l="1"/>
  <c r="D89" i="3" s="1"/>
  <c r="E89" i="3" s="1"/>
  <c r="B90" i="3"/>
  <c r="K91" i="1"/>
  <c r="L91" i="1" s="1"/>
  <c r="J91" i="1"/>
  <c r="K91" i="2"/>
  <c r="L91" i="2"/>
  <c r="M91" i="2" s="1"/>
  <c r="I92" i="2"/>
  <c r="D91" i="2"/>
  <c r="E91" i="2"/>
  <c r="F91" i="2" s="1"/>
  <c r="B92" i="2"/>
  <c r="H92" i="1"/>
  <c r="C90" i="3" l="1"/>
  <c r="D90" i="3" s="1"/>
  <c r="E90" i="3" s="1"/>
  <c r="B91" i="3"/>
  <c r="K92" i="1"/>
  <c r="L92" i="1" s="1"/>
  <c r="J92" i="1"/>
  <c r="K92" i="2"/>
  <c r="L92" i="2"/>
  <c r="M92" i="2" s="1"/>
  <c r="I93" i="2"/>
  <c r="D92" i="2"/>
  <c r="E92" i="2"/>
  <c r="F92" i="2" s="1"/>
  <c r="B93" i="2"/>
  <c r="H93" i="1"/>
  <c r="C91" i="3" l="1"/>
  <c r="D91" i="3" s="1"/>
  <c r="E91" i="3" s="1"/>
  <c r="B92" i="3"/>
  <c r="K93" i="1"/>
  <c r="L93" i="1" s="1"/>
  <c r="J93" i="1"/>
  <c r="K93" i="2"/>
  <c r="L93" i="2"/>
  <c r="M93" i="2" s="1"/>
  <c r="I94" i="2"/>
  <c r="D93" i="2"/>
  <c r="E93" i="2"/>
  <c r="F93" i="2" s="1"/>
  <c r="B94" i="2"/>
  <c r="H94" i="1"/>
  <c r="B93" i="3" l="1"/>
  <c r="C92" i="3"/>
  <c r="D92" i="3" s="1"/>
  <c r="E92" i="3" s="1"/>
  <c r="K94" i="1"/>
  <c r="L94" i="1" s="1"/>
  <c r="J94" i="1"/>
  <c r="K94" i="2"/>
  <c r="L94" i="2"/>
  <c r="M94" i="2" s="1"/>
  <c r="I95" i="2"/>
  <c r="D94" i="2"/>
  <c r="E94" i="2"/>
  <c r="F94" i="2" s="1"/>
  <c r="B95" i="2"/>
  <c r="H95" i="1"/>
  <c r="C93" i="3" l="1"/>
  <c r="D93" i="3" s="1"/>
  <c r="E93" i="3" s="1"/>
  <c r="B94" i="3"/>
  <c r="K95" i="1"/>
  <c r="L95" i="1" s="1"/>
  <c r="J95" i="1"/>
  <c r="K95" i="2"/>
  <c r="L95" i="2"/>
  <c r="M95" i="2" s="1"/>
  <c r="I96" i="2"/>
  <c r="D95" i="2"/>
  <c r="E95" i="2"/>
  <c r="F95" i="2" s="1"/>
  <c r="B96" i="2"/>
  <c r="H96" i="1"/>
  <c r="C94" i="3" l="1"/>
  <c r="D94" i="3" s="1"/>
  <c r="E94" i="3" s="1"/>
  <c r="B95" i="3"/>
  <c r="K96" i="1"/>
  <c r="L96" i="1" s="1"/>
  <c r="J96" i="1"/>
  <c r="K96" i="2"/>
  <c r="L96" i="2"/>
  <c r="M96" i="2" s="1"/>
  <c r="I97" i="2"/>
  <c r="D96" i="2"/>
  <c r="E96" i="2"/>
  <c r="F96" i="2" s="1"/>
  <c r="B97" i="2"/>
  <c r="H97" i="1"/>
  <c r="B96" i="3" l="1"/>
  <c r="C95" i="3"/>
  <c r="D95" i="3" s="1"/>
  <c r="E95" i="3" s="1"/>
  <c r="K97" i="1"/>
  <c r="L97" i="1" s="1"/>
  <c r="J97" i="1"/>
  <c r="K97" i="2"/>
  <c r="L97" i="2"/>
  <c r="M97" i="2" s="1"/>
  <c r="I98" i="2"/>
  <c r="D97" i="2"/>
  <c r="E97" i="2"/>
  <c r="F97" i="2" s="1"/>
  <c r="B98" i="2"/>
  <c r="H98" i="1"/>
  <c r="B97" i="3" l="1"/>
  <c r="C96" i="3"/>
  <c r="D96" i="3" s="1"/>
  <c r="E96" i="3" s="1"/>
  <c r="K98" i="1"/>
  <c r="L98" i="1" s="1"/>
  <c r="J98" i="1"/>
  <c r="K98" i="2"/>
  <c r="L98" i="2"/>
  <c r="M98" i="2" s="1"/>
  <c r="I99" i="2"/>
  <c r="D98" i="2"/>
  <c r="E98" i="2"/>
  <c r="F98" i="2" s="1"/>
  <c r="B99" i="2"/>
  <c r="H99" i="1"/>
  <c r="B98" i="3" l="1"/>
  <c r="C97" i="3"/>
  <c r="D97" i="3" s="1"/>
  <c r="E97" i="3" s="1"/>
  <c r="K99" i="1"/>
  <c r="L99" i="1" s="1"/>
  <c r="J99" i="1"/>
  <c r="K99" i="2"/>
  <c r="L99" i="2"/>
  <c r="M99" i="2" s="1"/>
  <c r="I100" i="2"/>
  <c r="D99" i="2"/>
  <c r="E99" i="2"/>
  <c r="F99" i="2" s="1"/>
  <c r="B100" i="2"/>
  <c r="H100" i="1"/>
  <c r="B99" i="3" l="1"/>
  <c r="C98" i="3"/>
  <c r="D98" i="3" s="1"/>
  <c r="E98" i="3" s="1"/>
  <c r="K100" i="1"/>
  <c r="L100" i="1" s="1"/>
  <c r="J100" i="1"/>
  <c r="K100" i="2"/>
  <c r="L100" i="2"/>
  <c r="M100" i="2" s="1"/>
  <c r="I101" i="2"/>
  <c r="D100" i="2"/>
  <c r="E100" i="2"/>
  <c r="F100" i="2" s="1"/>
  <c r="B101" i="2"/>
  <c r="H101" i="1"/>
  <c r="C99" i="3" l="1"/>
  <c r="D99" i="3" s="1"/>
  <c r="E99" i="3" s="1"/>
  <c r="B100" i="3"/>
  <c r="K101" i="1"/>
  <c r="L101" i="1" s="1"/>
  <c r="J101" i="1"/>
  <c r="K101" i="2"/>
  <c r="L101" i="2"/>
  <c r="M101" i="2" s="1"/>
  <c r="I102" i="2"/>
  <c r="D101" i="2"/>
  <c r="E101" i="2"/>
  <c r="F101" i="2" s="1"/>
  <c r="B102" i="2"/>
  <c r="H102" i="1"/>
  <c r="B101" i="3" l="1"/>
  <c r="C100" i="3"/>
  <c r="D100" i="3" s="1"/>
  <c r="E100" i="3" s="1"/>
  <c r="K102" i="1"/>
  <c r="L102" i="1" s="1"/>
  <c r="J102" i="1"/>
  <c r="K102" i="2"/>
  <c r="L102" i="2"/>
  <c r="M102" i="2" s="1"/>
  <c r="I103" i="2"/>
  <c r="D102" i="2"/>
  <c r="E102" i="2"/>
  <c r="F102" i="2" s="1"/>
  <c r="B103" i="2"/>
  <c r="H103" i="1"/>
  <c r="B102" i="3" l="1"/>
  <c r="C101" i="3"/>
  <c r="D101" i="3" s="1"/>
  <c r="E101" i="3" s="1"/>
  <c r="K103" i="1"/>
  <c r="L103" i="1" s="1"/>
  <c r="J103" i="1"/>
  <c r="K103" i="2"/>
  <c r="L103" i="2"/>
  <c r="M103" i="2" s="1"/>
  <c r="I104" i="2"/>
  <c r="D103" i="2"/>
  <c r="E103" i="2"/>
  <c r="F103" i="2" s="1"/>
  <c r="B104" i="2"/>
  <c r="H104" i="1"/>
  <c r="B103" i="3" l="1"/>
  <c r="C102" i="3"/>
  <c r="D102" i="3" s="1"/>
  <c r="E102" i="3" s="1"/>
  <c r="K104" i="1"/>
  <c r="L104" i="1" s="1"/>
  <c r="J104" i="1"/>
  <c r="K104" i="2"/>
  <c r="L104" i="2"/>
  <c r="M104" i="2" s="1"/>
  <c r="I105" i="2"/>
  <c r="D104" i="2"/>
  <c r="E104" i="2"/>
  <c r="F104" i="2" s="1"/>
  <c r="B105" i="2"/>
  <c r="H105" i="1"/>
  <c r="B104" i="3" l="1"/>
  <c r="C103" i="3"/>
  <c r="D103" i="3" s="1"/>
  <c r="E103" i="3" s="1"/>
  <c r="K105" i="1"/>
  <c r="L105" i="1" s="1"/>
  <c r="J105" i="1"/>
  <c r="K105" i="2"/>
  <c r="L105" i="2"/>
  <c r="M105" i="2" s="1"/>
  <c r="I106" i="2"/>
  <c r="D105" i="2"/>
  <c r="E105" i="2"/>
  <c r="F105" i="2" s="1"/>
  <c r="B106" i="2"/>
  <c r="H106" i="1"/>
  <c r="B105" i="3" l="1"/>
  <c r="C104" i="3"/>
  <c r="D104" i="3" s="1"/>
  <c r="E104" i="3" s="1"/>
  <c r="K106" i="1"/>
  <c r="L106" i="1" s="1"/>
  <c r="J106" i="1"/>
  <c r="K106" i="2"/>
  <c r="L106" i="2"/>
  <c r="M106" i="2" s="1"/>
  <c r="I107" i="2"/>
  <c r="D106" i="2"/>
  <c r="E106" i="2"/>
  <c r="F106" i="2" s="1"/>
  <c r="B107" i="2"/>
  <c r="H107" i="1"/>
  <c r="C105" i="3" l="1"/>
  <c r="D105" i="3" s="1"/>
  <c r="E105" i="3" s="1"/>
  <c r="B106" i="3"/>
  <c r="K107" i="1"/>
  <c r="L107" i="1" s="1"/>
  <c r="J107" i="1"/>
  <c r="K107" i="2"/>
  <c r="L107" i="2"/>
  <c r="M107" i="2" s="1"/>
  <c r="I108" i="2"/>
  <c r="D107" i="2"/>
  <c r="E107" i="2"/>
  <c r="F107" i="2" s="1"/>
  <c r="B108" i="2"/>
  <c r="H108" i="1"/>
  <c r="B107" i="3" l="1"/>
  <c r="C106" i="3"/>
  <c r="D106" i="3" s="1"/>
  <c r="E106" i="3" s="1"/>
  <c r="K108" i="1"/>
  <c r="L108" i="1" s="1"/>
  <c r="J108" i="1"/>
  <c r="K108" i="2"/>
  <c r="L108" i="2"/>
  <c r="M108" i="2" s="1"/>
  <c r="I109" i="2"/>
  <c r="D108" i="2"/>
  <c r="E108" i="2"/>
  <c r="F108" i="2" s="1"/>
  <c r="B109" i="2"/>
  <c r="H109" i="1"/>
  <c r="B108" i="3" l="1"/>
  <c r="C107" i="3"/>
  <c r="D107" i="3" s="1"/>
  <c r="E107" i="3" s="1"/>
  <c r="K109" i="1"/>
  <c r="L109" i="1" s="1"/>
  <c r="J109" i="1"/>
  <c r="K109" i="2"/>
  <c r="L109" i="2"/>
  <c r="M109" i="2" s="1"/>
  <c r="I110" i="2"/>
  <c r="D109" i="2"/>
  <c r="E109" i="2"/>
  <c r="F109" i="2" s="1"/>
  <c r="B110" i="2"/>
  <c r="H110" i="1"/>
  <c r="B109" i="3" l="1"/>
  <c r="C108" i="3"/>
  <c r="D108" i="3" s="1"/>
  <c r="E108" i="3" s="1"/>
  <c r="K110" i="1"/>
  <c r="L110" i="1" s="1"/>
  <c r="J110" i="1"/>
  <c r="K110" i="2"/>
  <c r="L110" i="2"/>
  <c r="M110" i="2" s="1"/>
  <c r="I111" i="2"/>
  <c r="D110" i="2"/>
  <c r="E110" i="2"/>
  <c r="F110" i="2" s="1"/>
  <c r="B111" i="2"/>
  <c r="H111" i="1"/>
  <c r="B110" i="3" l="1"/>
  <c r="C109" i="3"/>
  <c r="D109" i="3" s="1"/>
  <c r="E109" i="3" s="1"/>
  <c r="K111" i="1"/>
  <c r="L111" i="1" s="1"/>
  <c r="J111" i="1"/>
  <c r="K111" i="2"/>
  <c r="L111" i="2"/>
  <c r="M111" i="2" s="1"/>
  <c r="I112" i="2"/>
  <c r="D111" i="2"/>
  <c r="E111" i="2"/>
  <c r="F111" i="2" s="1"/>
  <c r="B112" i="2"/>
  <c r="H112" i="1"/>
  <c r="B111" i="3" l="1"/>
  <c r="C110" i="3"/>
  <c r="D110" i="3" s="1"/>
  <c r="E110" i="3" s="1"/>
  <c r="K112" i="1"/>
  <c r="L112" i="1" s="1"/>
  <c r="J112" i="1"/>
  <c r="K112" i="2"/>
  <c r="L112" i="2"/>
  <c r="M112" i="2" s="1"/>
  <c r="I113" i="2"/>
  <c r="D112" i="2"/>
  <c r="E112" i="2"/>
  <c r="F112" i="2" s="1"/>
  <c r="B113" i="2"/>
  <c r="H113" i="1"/>
  <c r="B112" i="3" l="1"/>
  <c r="C111" i="3"/>
  <c r="D111" i="3" s="1"/>
  <c r="E111" i="3" s="1"/>
  <c r="K113" i="1"/>
  <c r="L113" i="1" s="1"/>
  <c r="J113" i="1"/>
  <c r="K113" i="2"/>
  <c r="L113" i="2"/>
  <c r="M113" i="2" s="1"/>
  <c r="I114" i="2"/>
  <c r="D113" i="2"/>
  <c r="E113" i="2"/>
  <c r="F113" i="2" s="1"/>
  <c r="B114" i="2"/>
  <c r="H114" i="1"/>
  <c r="B113" i="3" l="1"/>
  <c r="C112" i="3"/>
  <c r="D112" i="3" s="1"/>
  <c r="E112" i="3" s="1"/>
  <c r="K114" i="1"/>
  <c r="L114" i="1" s="1"/>
  <c r="J114" i="1"/>
  <c r="K114" i="2"/>
  <c r="L114" i="2"/>
  <c r="M114" i="2" s="1"/>
  <c r="I115" i="2"/>
  <c r="D114" i="2"/>
  <c r="E114" i="2"/>
  <c r="F114" i="2" s="1"/>
  <c r="B115" i="2"/>
  <c r="H115" i="1"/>
  <c r="B114" i="3" l="1"/>
  <c r="C113" i="3"/>
  <c r="D113" i="3" s="1"/>
  <c r="E113" i="3" s="1"/>
  <c r="K115" i="1"/>
  <c r="L115" i="1" s="1"/>
  <c r="J115" i="1"/>
  <c r="K115" i="2"/>
  <c r="L115" i="2"/>
  <c r="M115" i="2" s="1"/>
  <c r="I116" i="2"/>
  <c r="D115" i="2"/>
  <c r="E115" i="2"/>
  <c r="F115" i="2" s="1"/>
  <c r="B116" i="2"/>
  <c r="H116" i="1"/>
  <c r="B115" i="3" l="1"/>
  <c r="C114" i="3"/>
  <c r="D114" i="3" s="1"/>
  <c r="E114" i="3" s="1"/>
  <c r="K116" i="1"/>
  <c r="L116" i="1" s="1"/>
  <c r="J116" i="1"/>
  <c r="K116" i="2"/>
  <c r="L116" i="2"/>
  <c r="M116" i="2" s="1"/>
  <c r="I117" i="2"/>
  <c r="D116" i="2"/>
  <c r="E116" i="2"/>
  <c r="F116" i="2" s="1"/>
  <c r="B117" i="2"/>
  <c r="H117" i="1"/>
  <c r="B116" i="3" l="1"/>
  <c r="C115" i="3"/>
  <c r="D115" i="3" s="1"/>
  <c r="E115" i="3" s="1"/>
  <c r="K117" i="1"/>
  <c r="L117" i="1" s="1"/>
  <c r="J117" i="1"/>
  <c r="K117" i="2"/>
  <c r="L117" i="2"/>
  <c r="M117" i="2" s="1"/>
  <c r="I118" i="2"/>
  <c r="D117" i="2"/>
  <c r="E117" i="2"/>
  <c r="F117" i="2" s="1"/>
  <c r="B118" i="2"/>
  <c r="H118" i="1"/>
  <c r="B117" i="3" l="1"/>
  <c r="C116" i="3"/>
  <c r="D116" i="3" s="1"/>
  <c r="E116" i="3" s="1"/>
  <c r="K118" i="1"/>
  <c r="L118" i="1" s="1"/>
  <c r="J118" i="1"/>
  <c r="K118" i="2"/>
  <c r="L118" i="2"/>
  <c r="M118" i="2" s="1"/>
  <c r="I119" i="2"/>
  <c r="D118" i="2"/>
  <c r="E118" i="2"/>
  <c r="F118" i="2" s="1"/>
  <c r="B119" i="2"/>
  <c r="H119" i="1"/>
  <c r="B118" i="3" l="1"/>
  <c r="C117" i="3"/>
  <c r="D117" i="3" s="1"/>
  <c r="E117" i="3" s="1"/>
  <c r="K119" i="1"/>
  <c r="L119" i="1" s="1"/>
  <c r="J119" i="1"/>
  <c r="K119" i="2"/>
  <c r="L119" i="2"/>
  <c r="M119" i="2" s="1"/>
  <c r="I120" i="2"/>
  <c r="D119" i="2"/>
  <c r="E119" i="2"/>
  <c r="F119" i="2" s="1"/>
  <c r="B120" i="2"/>
  <c r="H120" i="1"/>
  <c r="B119" i="3" l="1"/>
  <c r="C118" i="3"/>
  <c r="D118" i="3" s="1"/>
  <c r="E118" i="3" s="1"/>
  <c r="K120" i="1"/>
  <c r="L120" i="1" s="1"/>
  <c r="J120" i="1"/>
  <c r="K120" i="2"/>
  <c r="L120" i="2"/>
  <c r="M120" i="2" s="1"/>
  <c r="I121" i="2"/>
  <c r="D120" i="2"/>
  <c r="E120" i="2"/>
  <c r="F120" i="2" s="1"/>
  <c r="B121" i="2"/>
  <c r="H121" i="1"/>
  <c r="B120" i="3" l="1"/>
  <c r="C119" i="3"/>
  <c r="D119" i="3" s="1"/>
  <c r="E119" i="3" s="1"/>
  <c r="K121" i="1"/>
  <c r="L121" i="1" s="1"/>
  <c r="J121" i="1"/>
  <c r="K121" i="2"/>
  <c r="L121" i="2"/>
  <c r="M121" i="2" s="1"/>
  <c r="I122" i="2"/>
  <c r="D121" i="2"/>
  <c r="E121" i="2"/>
  <c r="F121" i="2" s="1"/>
  <c r="B122" i="2"/>
  <c r="H122" i="1"/>
  <c r="B121" i="3" l="1"/>
  <c r="C120" i="3"/>
  <c r="D120" i="3" s="1"/>
  <c r="E120" i="3" s="1"/>
  <c r="K122" i="1"/>
  <c r="L122" i="1" s="1"/>
  <c r="J122" i="1"/>
  <c r="K122" i="2"/>
  <c r="L122" i="2"/>
  <c r="M122" i="2" s="1"/>
  <c r="I123" i="2"/>
  <c r="D122" i="2"/>
  <c r="E122" i="2"/>
  <c r="F122" i="2" s="1"/>
  <c r="B123" i="2"/>
  <c r="H123" i="1"/>
  <c r="B122" i="3" l="1"/>
  <c r="C121" i="3"/>
  <c r="D121" i="3" s="1"/>
  <c r="E121" i="3" s="1"/>
  <c r="K123" i="1"/>
  <c r="L123" i="1" s="1"/>
  <c r="J123" i="1"/>
  <c r="K123" i="2"/>
  <c r="L123" i="2"/>
  <c r="M123" i="2" s="1"/>
  <c r="I124" i="2"/>
  <c r="D123" i="2"/>
  <c r="E123" i="2"/>
  <c r="F123" i="2" s="1"/>
  <c r="B124" i="2"/>
  <c r="H124" i="1"/>
  <c r="B123" i="3" l="1"/>
  <c r="C122" i="3"/>
  <c r="D122" i="3" s="1"/>
  <c r="E122" i="3" s="1"/>
  <c r="K124" i="1"/>
  <c r="L124" i="1" s="1"/>
  <c r="J124" i="1"/>
  <c r="K124" i="2"/>
  <c r="L124" i="2"/>
  <c r="M124" i="2" s="1"/>
  <c r="I125" i="2"/>
  <c r="D124" i="2"/>
  <c r="E124" i="2"/>
  <c r="F124" i="2" s="1"/>
  <c r="B125" i="2"/>
  <c r="H125" i="1"/>
  <c r="B124" i="3" l="1"/>
  <c r="C123" i="3"/>
  <c r="D123" i="3" s="1"/>
  <c r="E123" i="3" s="1"/>
  <c r="K125" i="1"/>
  <c r="L125" i="1" s="1"/>
  <c r="J125" i="1"/>
  <c r="K125" i="2"/>
  <c r="L125" i="2"/>
  <c r="M125" i="2" s="1"/>
  <c r="I126" i="2"/>
  <c r="D125" i="2"/>
  <c r="E125" i="2"/>
  <c r="F125" i="2" s="1"/>
  <c r="B126" i="2"/>
  <c r="H126" i="1"/>
  <c r="B125" i="3" l="1"/>
  <c r="C124" i="3"/>
  <c r="D124" i="3" s="1"/>
  <c r="E124" i="3" s="1"/>
  <c r="K126" i="1"/>
  <c r="L126" i="1" s="1"/>
  <c r="J126" i="1"/>
  <c r="K126" i="2"/>
  <c r="L126" i="2"/>
  <c r="M126" i="2" s="1"/>
  <c r="I127" i="2"/>
  <c r="D126" i="2"/>
  <c r="E126" i="2"/>
  <c r="F126" i="2" s="1"/>
  <c r="B127" i="2"/>
  <c r="H127" i="1"/>
  <c r="B126" i="3" l="1"/>
  <c r="C125" i="3"/>
  <c r="D125" i="3" s="1"/>
  <c r="E125" i="3" s="1"/>
  <c r="K127" i="1"/>
  <c r="L127" i="1" s="1"/>
  <c r="J127" i="1"/>
  <c r="K127" i="2"/>
  <c r="L127" i="2"/>
  <c r="M127" i="2" s="1"/>
  <c r="I128" i="2"/>
  <c r="D127" i="2"/>
  <c r="E127" i="2"/>
  <c r="F127" i="2" s="1"/>
  <c r="B128" i="2"/>
  <c r="H128" i="1"/>
  <c r="B127" i="3" l="1"/>
  <c r="C126" i="3"/>
  <c r="D126" i="3" s="1"/>
  <c r="E126" i="3" s="1"/>
  <c r="K128" i="1"/>
  <c r="L128" i="1" s="1"/>
  <c r="J128" i="1"/>
  <c r="K128" i="2"/>
  <c r="L128" i="2"/>
  <c r="M128" i="2" s="1"/>
  <c r="I129" i="2"/>
  <c r="D128" i="2"/>
  <c r="E128" i="2"/>
  <c r="F128" i="2" s="1"/>
  <c r="B129" i="2"/>
  <c r="H129" i="1"/>
  <c r="B128" i="3" l="1"/>
  <c r="C127" i="3"/>
  <c r="D127" i="3" s="1"/>
  <c r="E127" i="3" s="1"/>
  <c r="K129" i="1"/>
  <c r="L129" i="1" s="1"/>
  <c r="J129" i="1"/>
  <c r="K129" i="2"/>
  <c r="L129" i="2"/>
  <c r="M129" i="2" s="1"/>
  <c r="I130" i="2"/>
  <c r="D129" i="2"/>
  <c r="E129" i="2"/>
  <c r="F129" i="2" s="1"/>
  <c r="B130" i="2"/>
  <c r="H130" i="1"/>
  <c r="B129" i="3" l="1"/>
  <c r="C128" i="3"/>
  <c r="D128" i="3" s="1"/>
  <c r="E128" i="3" s="1"/>
  <c r="K130" i="1"/>
  <c r="L130" i="1" s="1"/>
  <c r="J130" i="1"/>
  <c r="K130" i="2"/>
  <c r="L130" i="2"/>
  <c r="M130" i="2" s="1"/>
  <c r="I131" i="2"/>
  <c r="D130" i="2"/>
  <c r="E130" i="2"/>
  <c r="F130" i="2" s="1"/>
  <c r="B131" i="2"/>
  <c r="H131" i="1"/>
  <c r="B130" i="3" l="1"/>
  <c r="C129" i="3"/>
  <c r="D129" i="3" s="1"/>
  <c r="E129" i="3" s="1"/>
  <c r="K131" i="1"/>
  <c r="L131" i="1" s="1"/>
  <c r="J131" i="1"/>
  <c r="K131" i="2"/>
  <c r="L131" i="2"/>
  <c r="M131" i="2" s="1"/>
  <c r="I132" i="2"/>
  <c r="D131" i="2"/>
  <c r="E131" i="2"/>
  <c r="F131" i="2" s="1"/>
  <c r="B132" i="2"/>
  <c r="H132" i="1"/>
  <c r="B131" i="3" l="1"/>
  <c r="C130" i="3"/>
  <c r="D130" i="3" s="1"/>
  <c r="E130" i="3" s="1"/>
  <c r="K132" i="1"/>
  <c r="L132" i="1" s="1"/>
  <c r="J132" i="1"/>
  <c r="K132" i="2"/>
  <c r="L132" i="2"/>
  <c r="M132" i="2" s="1"/>
  <c r="I133" i="2"/>
  <c r="D132" i="2"/>
  <c r="E132" i="2"/>
  <c r="F132" i="2" s="1"/>
  <c r="B133" i="2"/>
  <c r="H133" i="1"/>
  <c r="B132" i="3" l="1"/>
  <c r="C131" i="3"/>
  <c r="D131" i="3" s="1"/>
  <c r="E131" i="3" s="1"/>
  <c r="K133" i="1"/>
  <c r="L133" i="1" s="1"/>
  <c r="J133" i="1"/>
  <c r="K133" i="2"/>
  <c r="L133" i="2"/>
  <c r="M133" i="2" s="1"/>
  <c r="I134" i="2"/>
  <c r="D133" i="2"/>
  <c r="E133" i="2"/>
  <c r="F133" i="2" s="1"/>
  <c r="B134" i="2"/>
  <c r="H134" i="1"/>
  <c r="B133" i="3" l="1"/>
  <c r="C132" i="3"/>
  <c r="D132" i="3" s="1"/>
  <c r="E132" i="3" s="1"/>
  <c r="K134" i="1"/>
  <c r="L134" i="1" s="1"/>
  <c r="J134" i="1"/>
  <c r="K134" i="2"/>
  <c r="L134" i="2"/>
  <c r="M134" i="2" s="1"/>
  <c r="I135" i="2"/>
  <c r="D134" i="2"/>
  <c r="E134" i="2"/>
  <c r="F134" i="2" s="1"/>
  <c r="B135" i="2"/>
  <c r="H135" i="1"/>
  <c r="B134" i="3" l="1"/>
  <c r="C133" i="3"/>
  <c r="D133" i="3" s="1"/>
  <c r="E133" i="3" s="1"/>
  <c r="K135" i="1"/>
  <c r="L135" i="1" s="1"/>
  <c r="J135" i="1"/>
  <c r="K135" i="2"/>
  <c r="L135" i="2"/>
  <c r="M135" i="2" s="1"/>
  <c r="I136" i="2"/>
  <c r="D135" i="2"/>
  <c r="E135" i="2"/>
  <c r="F135" i="2" s="1"/>
  <c r="B136" i="2"/>
  <c r="H136" i="1"/>
  <c r="B135" i="3" l="1"/>
  <c r="C134" i="3"/>
  <c r="D134" i="3" s="1"/>
  <c r="E134" i="3" s="1"/>
  <c r="K136" i="1"/>
  <c r="L136" i="1" s="1"/>
  <c r="J136" i="1"/>
  <c r="K136" i="2"/>
  <c r="L136" i="2"/>
  <c r="M136" i="2" s="1"/>
  <c r="I137" i="2"/>
  <c r="D136" i="2"/>
  <c r="E136" i="2"/>
  <c r="F136" i="2" s="1"/>
  <c r="B137" i="2"/>
  <c r="H137" i="1"/>
  <c r="B136" i="3" l="1"/>
  <c r="C135" i="3"/>
  <c r="D135" i="3" s="1"/>
  <c r="E135" i="3" s="1"/>
  <c r="K137" i="1"/>
  <c r="L137" i="1" s="1"/>
  <c r="J137" i="1"/>
  <c r="K137" i="2"/>
  <c r="L137" i="2"/>
  <c r="M137" i="2" s="1"/>
  <c r="I138" i="2"/>
  <c r="D137" i="2"/>
  <c r="E137" i="2"/>
  <c r="F137" i="2" s="1"/>
  <c r="B138" i="2"/>
  <c r="H138" i="1"/>
  <c r="B137" i="3" l="1"/>
  <c r="C136" i="3"/>
  <c r="D136" i="3" s="1"/>
  <c r="E136" i="3" s="1"/>
  <c r="K138" i="1"/>
  <c r="L138" i="1" s="1"/>
  <c r="J138" i="1"/>
  <c r="K138" i="2"/>
  <c r="L138" i="2"/>
  <c r="M138" i="2" s="1"/>
  <c r="I139" i="2"/>
  <c r="D138" i="2"/>
  <c r="E138" i="2"/>
  <c r="F138" i="2" s="1"/>
  <c r="B139" i="2"/>
  <c r="H139" i="1"/>
  <c r="B138" i="3" l="1"/>
  <c r="C137" i="3"/>
  <c r="D137" i="3" s="1"/>
  <c r="E137" i="3" s="1"/>
  <c r="K139" i="1"/>
  <c r="L139" i="1" s="1"/>
  <c r="J139" i="1"/>
  <c r="K139" i="2"/>
  <c r="L139" i="2"/>
  <c r="M139" i="2" s="1"/>
  <c r="I140" i="2"/>
  <c r="D139" i="2"/>
  <c r="E139" i="2"/>
  <c r="F139" i="2" s="1"/>
  <c r="B140" i="2"/>
  <c r="H140" i="1"/>
  <c r="B139" i="3" l="1"/>
  <c r="C138" i="3"/>
  <c r="D138" i="3" s="1"/>
  <c r="E138" i="3" s="1"/>
  <c r="K140" i="1"/>
  <c r="L140" i="1" s="1"/>
  <c r="J140" i="1"/>
  <c r="K140" i="2"/>
  <c r="L140" i="2"/>
  <c r="M140" i="2" s="1"/>
  <c r="I141" i="2"/>
  <c r="D140" i="2"/>
  <c r="E140" i="2"/>
  <c r="F140" i="2" s="1"/>
  <c r="B141" i="2"/>
  <c r="H141" i="1"/>
  <c r="B140" i="3" l="1"/>
  <c r="C139" i="3"/>
  <c r="D139" i="3" s="1"/>
  <c r="E139" i="3" s="1"/>
  <c r="K141" i="1"/>
  <c r="L141" i="1" s="1"/>
  <c r="J141" i="1"/>
  <c r="K141" i="2"/>
  <c r="L141" i="2"/>
  <c r="M141" i="2" s="1"/>
  <c r="I142" i="2"/>
  <c r="D141" i="2"/>
  <c r="E141" i="2"/>
  <c r="F141" i="2" s="1"/>
  <c r="B142" i="2"/>
  <c r="H142" i="1"/>
  <c r="B141" i="3" l="1"/>
  <c r="C140" i="3"/>
  <c r="D140" i="3" s="1"/>
  <c r="E140" i="3" s="1"/>
  <c r="K142" i="1"/>
  <c r="L142" i="1" s="1"/>
  <c r="J142" i="1"/>
  <c r="K142" i="2"/>
  <c r="L142" i="2"/>
  <c r="M142" i="2" s="1"/>
  <c r="I143" i="2"/>
  <c r="D142" i="2"/>
  <c r="E142" i="2"/>
  <c r="F142" i="2" s="1"/>
  <c r="B143" i="2"/>
  <c r="H143" i="1"/>
  <c r="B142" i="3" l="1"/>
  <c r="C141" i="3"/>
  <c r="D141" i="3" s="1"/>
  <c r="E141" i="3" s="1"/>
  <c r="K143" i="1"/>
  <c r="L143" i="1" s="1"/>
  <c r="J143" i="1"/>
  <c r="K143" i="2"/>
  <c r="L143" i="2"/>
  <c r="M143" i="2" s="1"/>
  <c r="I144" i="2"/>
  <c r="D143" i="2"/>
  <c r="E143" i="2"/>
  <c r="F143" i="2" s="1"/>
  <c r="B144" i="2"/>
  <c r="H144" i="1"/>
  <c r="B143" i="3" l="1"/>
  <c r="C142" i="3"/>
  <c r="D142" i="3" s="1"/>
  <c r="E142" i="3" s="1"/>
  <c r="K144" i="1"/>
  <c r="L144" i="1" s="1"/>
  <c r="J144" i="1"/>
  <c r="K144" i="2"/>
  <c r="L144" i="2"/>
  <c r="M144" i="2" s="1"/>
  <c r="I145" i="2"/>
  <c r="D144" i="2"/>
  <c r="E144" i="2"/>
  <c r="F144" i="2" s="1"/>
  <c r="B145" i="2"/>
  <c r="H145" i="1"/>
  <c r="B144" i="3" l="1"/>
  <c r="C143" i="3"/>
  <c r="D143" i="3" s="1"/>
  <c r="E143" i="3" s="1"/>
  <c r="K145" i="1"/>
  <c r="L145" i="1" s="1"/>
  <c r="J145" i="1"/>
  <c r="K145" i="2"/>
  <c r="L145" i="2"/>
  <c r="M145" i="2" s="1"/>
  <c r="I146" i="2"/>
  <c r="D145" i="2"/>
  <c r="E145" i="2"/>
  <c r="F145" i="2" s="1"/>
  <c r="B146" i="2"/>
  <c r="H146" i="1"/>
  <c r="B145" i="3" l="1"/>
  <c r="C144" i="3"/>
  <c r="D144" i="3" s="1"/>
  <c r="E144" i="3" s="1"/>
  <c r="K146" i="1"/>
  <c r="L146" i="1" s="1"/>
  <c r="J146" i="1"/>
  <c r="K146" i="2"/>
  <c r="L146" i="2"/>
  <c r="M146" i="2" s="1"/>
  <c r="I147" i="2"/>
  <c r="D146" i="2"/>
  <c r="E146" i="2"/>
  <c r="F146" i="2" s="1"/>
  <c r="B147" i="2"/>
  <c r="H147" i="1"/>
  <c r="B146" i="3" l="1"/>
  <c r="C145" i="3"/>
  <c r="D145" i="3" s="1"/>
  <c r="E145" i="3" s="1"/>
  <c r="K147" i="1"/>
  <c r="L147" i="1" s="1"/>
  <c r="J147" i="1"/>
  <c r="K147" i="2"/>
  <c r="L147" i="2"/>
  <c r="M147" i="2" s="1"/>
  <c r="I148" i="2"/>
  <c r="D147" i="2"/>
  <c r="E147" i="2"/>
  <c r="F147" i="2" s="1"/>
  <c r="B148" i="2"/>
  <c r="H148" i="1"/>
  <c r="B147" i="3" l="1"/>
  <c r="C146" i="3"/>
  <c r="D146" i="3" s="1"/>
  <c r="E146" i="3" s="1"/>
  <c r="K148" i="1"/>
  <c r="L148" i="1" s="1"/>
  <c r="J148" i="1"/>
  <c r="K148" i="2"/>
  <c r="L148" i="2"/>
  <c r="M148" i="2" s="1"/>
  <c r="I149" i="2"/>
  <c r="D148" i="2"/>
  <c r="E148" i="2"/>
  <c r="F148" i="2" s="1"/>
  <c r="B149" i="2"/>
  <c r="H149" i="1"/>
  <c r="B148" i="3" l="1"/>
  <c r="C147" i="3"/>
  <c r="D147" i="3" s="1"/>
  <c r="E147" i="3" s="1"/>
  <c r="K149" i="1"/>
  <c r="L149" i="1" s="1"/>
  <c r="J149" i="1"/>
  <c r="K149" i="2"/>
  <c r="L149" i="2"/>
  <c r="M149" i="2" s="1"/>
  <c r="I150" i="2"/>
  <c r="D149" i="2"/>
  <c r="E149" i="2"/>
  <c r="F149" i="2" s="1"/>
  <c r="B150" i="2"/>
  <c r="H150" i="1"/>
  <c r="B149" i="3" l="1"/>
  <c r="C148" i="3"/>
  <c r="D148" i="3" s="1"/>
  <c r="E148" i="3" s="1"/>
  <c r="K150" i="1"/>
  <c r="L150" i="1" s="1"/>
  <c r="J150" i="1"/>
  <c r="K150" i="2"/>
  <c r="L150" i="2"/>
  <c r="M150" i="2" s="1"/>
  <c r="I151" i="2"/>
  <c r="D150" i="2"/>
  <c r="E150" i="2"/>
  <c r="F150" i="2" s="1"/>
  <c r="B151" i="2"/>
  <c r="H151" i="1"/>
  <c r="B150" i="3" l="1"/>
  <c r="C149" i="3"/>
  <c r="D149" i="3" s="1"/>
  <c r="E149" i="3" s="1"/>
  <c r="K151" i="1"/>
  <c r="L151" i="1" s="1"/>
  <c r="J151" i="1"/>
  <c r="K151" i="2"/>
  <c r="L151" i="2"/>
  <c r="M151" i="2" s="1"/>
  <c r="I152" i="2"/>
  <c r="D151" i="2"/>
  <c r="E151" i="2"/>
  <c r="F151" i="2" s="1"/>
  <c r="B152" i="2"/>
  <c r="H152" i="1"/>
  <c r="B151" i="3" l="1"/>
  <c r="C150" i="3"/>
  <c r="D150" i="3" s="1"/>
  <c r="E150" i="3" s="1"/>
  <c r="K152" i="1"/>
  <c r="L152" i="1" s="1"/>
  <c r="J152" i="1"/>
  <c r="K152" i="2"/>
  <c r="L152" i="2"/>
  <c r="M152" i="2" s="1"/>
  <c r="I153" i="2"/>
  <c r="D152" i="2"/>
  <c r="E152" i="2"/>
  <c r="F152" i="2" s="1"/>
  <c r="B153" i="2"/>
  <c r="H153" i="1"/>
  <c r="B152" i="3" l="1"/>
  <c r="C151" i="3"/>
  <c r="D151" i="3" s="1"/>
  <c r="E151" i="3" s="1"/>
  <c r="K153" i="1"/>
  <c r="L153" i="1" s="1"/>
  <c r="J153" i="1"/>
  <c r="K153" i="2"/>
  <c r="L153" i="2"/>
  <c r="M153" i="2" s="1"/>
  <c r="I154" i="2"/>
  <c r="D153" i="2"/>
  <c r="E153" i="2"/>
  <c r="F153" i="2" s="1"/>
  <c r="B154" i="2"/>
  <c r="H154" i="1"/>
  <c r="B153" i="3" l="1"/>
  <c r="C152" i="3"/>
  <c r="D152" i="3" s="1"/>
  <c r="E152" i="3" s="1"/>
  <c r="K154" i="1"/>
  <c r="L154" i="1" s="1"/>
  <c r="J154" i="1"/>
  <c r="K154" i="2"/>
  <c r="L154" i="2"/>
  <c r="M154" i="2" s="1"/>
  <c r="I155" i="2"/>
  <c r="D154" i="2"/>
  <c r="E154" i="2"/>
  <c r="F154" i="2" s="1"/>
  <c r="B155" i="2"/>
  <c r="H155" i="1"/>
  <c r="B154" i="3" l="1"/>
  <c r="C153" i="3"/>
  <c r="D153" i="3" s="1"/>
  <c r="E153" i="3" s="1"/>
  <c r="K155" i="1"/>
  <c r="L155" i="1" s="1"/>
  <c r="J155" i="1"/>
  <c r="K155" i="2"/>
  <c r="L155" i="2"/>
  <c r="M155" i="2" s="1"/>
  <c r="I156" i="2"/>
  <c r="D155" i="2"/>
  <c r="E155" i="2"/>
  <c r="F155" i="2" s="1"/>
  <c r="B156" i="2"/>
  <c r="H156" i="1"/>
  <c r="B155" i="3" l="1"/>
  <c r="C154" i="3"/>
  <c r="D154" i="3" s="1"/>
  <c r="E154" i="3" s="1"/>
  <c r="K156" i="1"/>
  <c r="L156" i="1" s="1"/>
  <c r="J156" i="1"/>
  <c r="K156" i="2"/>
  <c r="L156" i="2"/>
  <c r="M156" i="2" s="1"/>
  <c r="I157" i="2"/>
  <c r="D156" i="2"/>
  <c r="E156" i="2"/>
  <c r="F156" i="2" s="1"/>
  <c r="B157" i="2"/>
  <c r="H157" i="1"/>
  <c r="B156" i="3" l="1"/>
  <c r="C155" i="3"/>
  <c r="D155" i="3" s="1"/>
  <c r="E155" i="3" s="1"/>
  <c r="K157" i="1"/>
  <c r="L157" i="1" s="1"/>
  <c r="J157" i="1"/>
  <c r="K157" i="2"/>
  <c r="L157" i="2"/>
  <c r="M157" i="2" s="1"/>
  <c r="I158" i="2"/>
  <c r="D157" i="2"/>
  <c r="E157" i="2"/>
  <c r="F157" i="2" s="1"/>
  <c r="B158" i="2"/>
  <c r="H158" i="1"/>
  <c r="B157" i="3" l="1"/>
  <c r="C156" i="3"/>
  <c r="D156" i="3" s="1"/>
  <c r="E156" i="3" s="1"/>
  <c r="K158" i="1"/>
  <c r="L158" i="1" s="1"/>
  <c r="J158" i="1"/>
  <c r="K158" i="2"/>
  <c r="L158" i="2"/>
  <c r="M158" i="2" s="1"/>
  <c r="I159" i="2"/>
  <c r="D158" i="2"/>
  <c r="E158" i="2"/>
  <c r="F158" i="2" s="1"/>
  <c r="B159" i="2"/>
  <c r="H159" i="1"/>
  <c r="B158" i="3" l="1"/>
  <c r="C157" i="3"/>
  <c r="D157" i="3" s="1"/>
  <c r="E157" i="3" s="1"/>
  <c r="K159" i="1"/>
  <c r="L159" i="1" s="1"/>
  <c r="J159" i="1"/>
  <c r="K159" i="2"/>
  <c r="L159" i="2"/>
  <c r="M159" i="2" s="1"/>
  <c r="I160" i="2"/>
  <c r="D159" i="2"/>
  <c r="E159" i="2"/>
  <c r="F159" i="2" s="1"/>
  <c r="B160" i="2"/>
  <c r="H160" i="1"/>
  <c r="B159" i="3" l="1"/>
  <c r="C158" i="3"/>
  <c r="D158" i="3" s="1"/>
  <c r="E158" i="3" s="1"/>
  <c r="K160" i="1"/>
  <c r="L160" i="1" s="1"/>
  <c r="J160" i="1"/>
  <c r="K160" i="2"/>
  <c r="L160" i="2"/>
  <c r="M160" i="2" s="1"/>
  <c r="I161" i="2"/>
  <c r="D160" i="2"/>
  <c r="E160" i="2"/>
  <c r="F160" i="2" s="1"/>
  <c r="B161" i="2"/>
  <c r="H161" i="1"/>
  <c r="B160" i="3" l="1"/>
  <c r="C159" i="3"/>
  <c r="D159" i="3" s="1"/>
  <c r="E159" i="3" s="1"/>
  <c r="K161" i="1"/>
  <c r="L161" i="1" s="1"/>
  <c r="J161" i="1"/>
  <c r="K161" i="2"/>
  <c r="L161" i="2"/>
  <c r="M161" i="2" s="1"/>
  <c r="I162" i="2"/>
  <c r="D161" i="2"/>
  <c r="E161" i="2"/>
  <c r="F161" i="2" s="1"/>
  <c r="B162" i="2"/>
  <c r="H162" i="1"/>
  <c r="B161" i="3" l="1"/>
  <c r="C160" i="3"/>
  <c r="D160" i="3" s="1"/>
  <c r="E160" i="3" s="1"/>
  <c r="K162" i="1"/>
  <c r="L162" i="1" s="1"/>
  <c r="J162" i="1"/>
  <c r="K162" i="2"/>
  <c r="L162" i="2"/>
  <c r="M162" i="2" s="1"/>
  <c r="I163" i="2"/>
  <c r="D162" i="2"/>
  <c r="E162" i="2"/>
  <c r="F162" i="2" s="1"/>
  <c r="B163" i="2"/>
  <c r="H163" i="1"/>
  <c r="B162" i="3" l="1"/>
  <c r="C161" i="3"/>
  <c r="D161" i="3" s="1"/>
  <c r="E161" i="3" s="1"/>
  <c r="K163" i="1"/>
  <c r="L163" i="1" s="1"/>
  <c r="J163" i="1"/>
  <c r="K163" i="2"/>
  <c r="L163" i="2"/>
  <c r="M163" i="2" s="1"/>
  <c r="I164" i="2"/>
  <c r="D163" i="2"/>
  <c r="E163" i="2"/>
  <c r="F163" i="2" s="1"/>
  <c r="B164" i="2"/>
  <c r="H164" i="1"/>
  <c r="B163" i="3" l="1"/>
  <c r="C162" i="3"/>
  <c r="D162" i="3" s="1"/>
  <c r="E162" i="3" s="1"/>
  <c r="K164" i="1"/>
  <c r="L164" i="1" s="1"/>
  <c r="J164" i="1"/>
  <c r="K164" i="2"/>
  <c r="L164" i="2"/>
  <c r="M164" i="2" s="1"/>
  <c r="I165" i="2"/>
  <c r="D164" i="2"/>
  <c r="E164" i="2"/>
  <c r="F164" i="2" s="1"/>
  <c r="B165" i="2"/>
  <c r="H165" i="1"/>
  <c r="B164" i="3" l="1"/>
  <c r="C163" i="3"/>
  <c r="D163" i="3" s="1"/>
  <c r="E163" i="3" s="1"/>
  <c r="K165" i="1"/>
  <c r="L165" i="1" s="1"/>
  <c r="J165" i="1"/>
  <c r="K165" i="2"/>
  <c r="L165" i="2"/>
  <c r="M165" i="2" s="1"/>
  <c r="I166" i="2"/>
  <c r="D165" i="2"/>
  <c r="E165" i="2"/>
  <c r="F165" i="2" s="1"/>
  <c r="B166" i="2"/>
  <c r="H166" i="1"/>
  <c r="B165" i="3" l="1"/>
  <c r="C164" i="3"/>
  <c r="D164" i="3" s="1"/>
  <c r="E164" i="3" s="1"/>
  <c r="K166" i="1"/>
  <c r="L166" i="1" s="1"/>
  <c r="J166" i="1"/>
  <c r="K166" i="2"/>
  <c r="L166" i="2"/>
  <c r="M166" i="2" s="1"/>
  <c r="I167" i="2"/>
  <c r="D166" i="2"/>
  <c r="E166" i="2"/>
  <c r="F166" i="2" s="1"/>
  <c r="B167" i="2"/>
  <c r="H167" i="1"/>
  <c r="B166" i="3" l="1"/>
  <c r="C165" i="3"/>
  <c r="D165" i="3" s="1"/>
  <c r="E165" i="3" s="1"/>
  <c r="K167" i="1"/>
  <c r="L167" i="1" s="1"/>
  <c r="J167" i="1"/>
  <c r="K167" i="2"/>
  <c r="L167" i="2"/>
  <c r="M167" i="2" s="1"/>
  <c r="I168" i="2"/>
  <c r="D167" i="2"/>
  <c r="E167" i="2"/>
  <c r="F167" i="2" s="1"/>
  <c r="B168" i="2"/>
  <c r="H168" i="1"/>
  <c r="B167" i="3" l="1"/>
  <c r="C166" i="3"/>
  <c r="D166" i="3" s="1"/>
  <c r="E166" i="3" s="1"/>
  <c r="K168" i="1"/>
  <c r="L168" i="1" s="1"/>
  <c r="J168" i="1"/>
  <c r="K168" i="2"/>
  <c r="L168" i="2"/>
  <c r="M168" i="2" s="1"/>
  <c r="I169" i="2"/>
  <c r="D168" i="2"/>
  <c r="E168" i="2"/>
  <c r="F168" i="2" s="1"/>
  <c r="B169" i="2"/>
  <c r="H169" i="1"/>
  <c r="B168" i="3" l="1"/>
  <c r="C167" i="3"/>
  <c r="D167" i="3" s="1"/>
  <c r="E167" i="3" s="1"/>
  <c r="K169" i="1"/>
  <c r="L169" i="1" s="1"/>
  <c r="J169" i="1"/>
  <c r="K169" i="2"/>
  <c r="L169" i="2"/>
  <c r="M169" i="2" s="1"/>
  <c r="I170" i="2"/>
  <c r="D169" i="2"/>
  <c r="E169" i="2"/>
  <c r="F169" i="2" s="1"/>
  <c r="B170" i="2"/>
  <c r="H170" i="1"/>
  <c r="B169" i="3" l="1"/>
  <c r="C168" i="3"/>
  <c r="D168" i="3" s="1"/>
  <c r="E168" i="3" s="1"/>
  <c r="K170" i="1"/>
  <c r="L170" i="1" s="1"/>
  <c r="J170" i="1"/>
  <c r="K170" i="2"/>
  <c r="L170" i="2"/>
  <c r="M170" i="2" s="1"/>
  <c r="I171" i="2"/>
  <c r="D170" i="2"/>
  <c r="E170" i="2"/>
  <c r="F170" i="2" s="1"/>
  <c r="B171" i="2"/>
  <c r="H171" i="1"/>
  <c r="B170" i="3" l="1"/>
  <c r="C169" i="3"/>
  <c r="D169" i="3" s="1"/>
  <c r="E169" i="3" s="1"/>
  <c r="K171" i="1"/>
  <c r="L171" i="1" s="1"/>
  <c r="J171" i="1"/>
  <c r="K171" i="2"/>
  <c r="L171" i="2"/>
  <c r="M171" i="2" s="1"/>
  <c r="I172" i="2"/>
  <c r="D171" i="2"/>
  <c r="E171" i="2"/>
  <c r="F171" i="2" s="1"/>
  <c r="B172" i="2"/>
  <c r="H172" i="1"/>
  <c r="B171" i="3" l="1"/>
  <c r="C170" i="3"/>
  <c r="D170" i="3" s="1"/>
  <c r="E170" i="3" s="1"/>
  <c r="K172" i="1"/>
  <c r="L172" i="1" s="1"/>
  <c r="J172" i="1"/>
  <c r="K172" i="2"/>
  <c r="L172" i="2"/>
  <c r="M172" i="2" s="1"/>
  <c r="I173" i="2"/>
  <c r="D172" i="2"/>
  <c r="E172" i="2"/>
  <c r="F172" i="2" s="1"/>
  <c r="B173" i="2"/>
  <c r="H173" i="1"/>
  <c r="B172" i="3" l="1"/>
  <c r="C171" i="3"/>
  <c r="D171" i="3" s="1"/>
  <c r="E171" i="3" s="1"/>
  <c r="K173" i="1"/>
  <c r="L173" i="1" s="1"/>
  <c r="J173" i="1"/>
  <c r="K173" i="2"/>
  <c r="L173" i="2"/>
  <c r="M173" i="2" s="1"/>
  <c r="I174" i="2"/>
  <c r="D173" i="2"/>
  <c r="E173" i="2"/>
  <c r="F173" i="2" s="1"/>
  <c r="B174" i="2"/>
  <c r="H174" i="1"/>
  <c r="B173" i="3" l="1"/>
  <c r="C172" i="3"/>
  <c r="D172" i="3" s="1"/>
  <c r="E172" i="3" s="1"/>
  <c r="K174" i="1"/>
  <c r="L174" i="1" s="1"/>
  <c r="J174" i="1"/>
  <c r="K174" i="2"/>
  <c r="L174" i="2"/>
  <c r="M174" i="2" s="1"/>
  <c r="I175" i="2"/>
  <c r="D174" i="2"/>
  <c r="E174" i="2"/>
  <c r="F174" i="2" s="1"/>
  <c r="B175" i="2"/>
  <c r="H175" i="1"/>
  <c r="B174" i="3" l="1"/>
  <c r="C173" i="3"/>
  <c r="D173" i="3" s="1"/>
  <c r="E173" i="3" s="1"/>
  <c r="K175" i="1"/>
  <c r="L175" i="1" s="1"/>
  <c r="J175" i="1"/>
  <c r="K175" i="2"/>
  <c r="L175" i="2"/>
  <c r="M175" i="2" s="1"/>
  <c r="I176" i="2"/>
  <c r="D175" i="2"/>
  <c r="E175" i="2"/>
  <c r="F175" i="2" s="1"/>
  <c r="B176" i="2"/>
  <c r="H176" i="1"/>
  <c r="B175" i="3" l="1"/>
  <c r="C174" i="3"/>
  <c r="D174" i="3" s="1"/>
  <c r="E174" i="3" s="1"/>
  <c r="K176" i="1"/>
  <c r="L176" i="1" s="1"/>
  <c r="J176" i="1"/>
  <c r="K176" i="2"/>
  <c r="L176" i="2"/>
  <c r="M176" i="2" s="1"/>
  <c r="I177" i="2"/>
  <c r="D176" i="2"/>
  <c r="E176" i="2"/>
  <c r="F176" i="2" s="1"/>
  <c r="B177" i="2"/>
  <c r="H177" i="1"/>
  <c r="B176" i="3" l="1"/>
  <c r="C175" i="3"/>
  <c r="D175" i="3" s="1"/>
  <c r="E175" i="3" s="1"/>
  <c r="K177" i="1"/>
  <c r="L177" i="1" s="1"/>
  <c r="J177" i="1"/>
  <c r="I178" i="2"/>
  <c r="K177" i="2"/>
  <c r="L177" i="2"/>
  <c r="M177" i="2" s="1"/>
  <c r="D177" i="2"/>
  <c r="B178" i="2"/>
  <c r="E177" i="2"/>
  <c r="F177" i="2" s="1"/>
  <c r="H178" i="1"/>
  <c r="B177" i="3" l="1"/>
  <c r="C176" i="3"/>
  <c r="D176" i="3" s="1"/>
  <c r="E176" i="3" s="1"/>
  <c r="K178" i="1"/>
  <c r="L178" i="1" s="1"/>
  <c r="J178" i="1"/>
  <c r="L178" i="2"/>
  <c r="M178" i="2" s="1"/>
  <c r="I179" i="2"/>
  <c r="K178" i="2"/>
  <c r="E178" i="2"/>
  <c r="F178" i="2" s="1"/>
  <c r="D178" i="2"/>
  <c r="B179" i="2"/>
  <c r="H179" i="1"/>
  <c r="B178" i="3" l="1"/>
  <c r="C177" i="3"/>
  <c r="D177" i="3" s="1"/>
  <c r="E177" i="3" s="1"/>
  <c r="K179" i="1"/>
  <c r="L179" i="1" s="1"/>
  <c r="J179" i="1"/>
  <c r="I180" i="2"/>
  <c r="L179" i="2"/>
  <c r="M179" i="2" s="1"/>
  <c r="K179" i="2"/>
  <c r="E179" i="2"/>
  <c r="F179" i="2" s="1"/>
  <c r="D179" i="2"/>
  <c r="B180" i="2"/>
  <c r="H180" i="1"/>
  <c r="B179" i="3" l="1"/>
  <c r="C178" i="3"/>
  <c r="D178" i="3" s="1"/>
  <c r="E178" i="3" s="1"/>
  <c r="K180" i="1"/>
  <c r="L180" i="1" s="1"/>
  <c r="J180" i="1"/>
  <c r="L180" i="2"/>
  <c r="M180" i="2" s="1"/>
  <c r="I181" i="2"/>
  <c r="K180" i="2"/>
  <c r="E180" i="2"/>
  <c r="F180" i="2" s="1"/>
  <c r="B181" i="2"/>
  <c r="D180" i="2"/>
  <c r="H181" i="1"/>
  <c r="B180" i="3" l="1"/>
  <c r="C179" i="3"/>
  <c r="D179" i="3" s="1"/>
  <c r="E179" i="3" s="1"/>
  <c r="K181" i="1"/>
  <c r="L181" i="1" s="1"/>
  <c r="J181" i="1"/>
  <c r="I182" i="2"/>
  <c r="K181" i="2"/>
  <c r="L181" i="2"/>
  <c r="M181" i="2" s="1"/>
  <c r="D181" i="2"/>
  <c r="B182" i="2"/>
  <c r="E181" i="2"/>
  <c r="F181" i="2" s="1"/>
  <c r="H182" i="1"/>
  <c r="B181" i="3" l="1"/>
  <c r="C180" i="3"/>
  <c r="D180" i="3" s="1"/>
  <c r="E180" i="3" s="1"/>
  <c r="K182" i="1"/>
  <c r="L182" i="1" s="1"/>
  <c r="J182" i="1"/>
  <c r="K182" i="2"/>
  <c r="L182" i="2"/>
  <c r="M182" i="2" s="1"/>
  <c r="I183" i="2"/>
  <c r="E182" i="2"/>
  <c r="F182" i="2" s="1"/>
  <c r="D182" i="2"/>
  <c r="B183" i="2"/>
  <c r="H183" i="1"/>
  <c r="B182" i="3" l="1"/>
  <c r="C181" i="3"/>
  <c r="D181" i="3" s="1"/>
  <c r="E181" i="3" s="1"/>
  <c r="K183" i="1"/>
  <c r="L183" i="1" s="1"/>
  <c r="J183" i="1"/>
  <c r="K183" i="2"/>
  <c r="I184" i="2"/>
  <c r="L183" i="2"/>
  <c r="M183" i="2" s="1"/>
  <c r="E183" i="2"/>
  <c r="F183" i="2" s="1"/>
  <c r="D183" i="2"/>
  <c r="B184" i="2"/>
  <c r="H184" i="1"/>
  <c r="B183" i="3" l="1"/>
  <c r="C182" i="3"/>
  <c r="D182" i="3" s="1"/>
  <c r="E182" i="3" s="1"/>
  <c r="K184" i="1"/>
  <c r="L184" i="1" s="1"/>
  <c r="J184" i="1"/>
  <c r="L184" i="2"/>
  <c r="M184" i="2" s="1"/>
  <c r="K184" i="2"/>
  <c r="I185" i="2"/>
  <c r="B185" i="2"/>
  <c r="D184" i="2"/>
  <c r="E184" i="2"/>
  <c r="F184" i="2" s="1"/>
  <c r="H185" i="1"/>
  <c r="B184" i="3" l="1"/>
  <c r="C183" i="3"/>
  <c r="D183" i="3" s="1"/>
  <c r="E183" i="3" s="1"/>
  <c r="K185" i="1"/>
  <c r="L185" i="1" s="1"/>
  <c r="J185" i="1"/>
  <c r="I186" i="2"/>
  <c r="K185" i="2"/>
  <c r="L185" i="2"/>
  <c r="M185" i="2" s="1"/>
  <c r="B186" i="2"/>
  <c r="E185" i="2"/>
  <c r="F185" i="2" s="1"/>
  <c r="D185" i="2"/>
  <c r="H186" i="1"/>
  <c r="B185" i="3" l="1"/>
  <c r="C184" i="3"/>
  <c r="D184" i="3" s="1"/>
  <c r="E184" i="3" s="1"/>
  <c r="K186" i="1"/>
  <c r="L186" i="1" s="1"/>
  <c r="J186" i="1"/>
  <c r="I187" i="2"/>
  <c r="K186" i="2"/>
  <c r="L186" i="2"/>
  <c r="M186" i="2" s="1"/>
  <c r="E186" i="2"/>
  <c r="F186" i="2" s="1"/>
  <c r="B187" i="2"/>
  <c r="D186" i="2"/>
  <c r="H187" i="1"/>
  <c r="B186" i="3" l="1"/>
  <c r="C185" i="3"/>
  <c r="D185" i="3" s="1"/>
  <c r="E185" i="3" s="1"/>
  <c r="K187" i="1"/>
  <c r="L187" i="1" s="1"/>
  <c r="J187" i="1"/>
  <c r="L187" i="2"/>
  <c r="M187" i="2" s="1"/>
  <c r="I188" i="2"/>
  <c r="K187" i="2"/>
  <c r="B188" i="2"/>
  <c r="D187" i="2"/>
  <c r="E187" i="2"/>
  <c r="F187" i="2" s="1"/>
  <c r="H188" i="1"/>
  <c r="B187" i="3" l="1"/>
  <c r="C186" i="3"/>
  <c r="D186" i="3" s="1"/>
  <c r="E186" i="3" s="1"/>
  <c r="K188" i="1"/>
  <c r="L188" i="1" s="1"/>
  <c r="J188" i="1"/>
  <c r="L188" i="2"/>
  <c r="M188" i="2" s="1"/>
  <c r="K188" i="2"/>
  <c r="I189" i="2"/>
  <c r="E188" i="2"/>
  <c r="F188" i="2" s="1"/>
  <c r="D188" i="2"/>
  <c r="B189" i="2"/>
  <c r="H189" i="1"/>
  <c r="B188" i="3" l="1"/>
  <c r="C187" i="3"/>
  <c r="D187" i="3" s="1"/>
  <c r="E187" i="3" s="1"/>
  <c r="K189" i="1"/>
  <c r="L189" i="1" s="1"/>
  <c r="J189" i="1"/>
  <c r="L189" i="2"/>
  <c r="M189" i="2" s="1"/>
  <c r="K189" i="2"/>
  <c r="I190" i="2"/>
  <c r="B190" i="2"/>
  <c r="E189" i="2"/>
  <c r="F189" i="2" s="1"/>
  <c r="D189" i="2"/>
  <c r="H190" i="1"/>
  <c r="B189" i="3" l="1"/>
  <c r="C188" i="3"/>
  <c r="D188" i="3" s="1"/>
  <c r="E188" i="3" s="1"/>
  <c r="K190" i="1"/>
  <c r="L190" i="1" s="1"/>
  <c r="J190" i="1"/>
  <c r="L190" i="2"/>
  <c r="M190" i="2" s="1"/>
  <c r="I191" i="2"/>
  <c r="K190" i="2"/>
  <c r="B191" i="2"/>
  <c r="D190" i="2"/>
  <c r="E190" i="2"/>
  <c r="F190" i="2" s="1"/>
  <c r="H191" i="1"/>
  <c r="B190" i="3" l="1"/>
  <c r="C189" i="3"/>
  <c r="D189" i="3" s="1"/>
  <c r="E189" i="3" s="1"/>
  <c r="K191" i="1"/>
  <c r="L191" i="1" s="1"/>
  <c r="J191" i="1"/>
  <c r="L191" i="2"/>
  <c r="M191" i="2" s="1"/>
  <c r="K191" i="2"/>
  <c r="I192" i="2"/>
  <c r="D191" i="2"/>
  <c r="E191" i="2"/>
  <c r="F191" i="2" s="1"/>
  <c r="B192" i="2"/>
  <c r="H192" i="1"/>
  <c r="C190" i="3" l="1"/>
  <c r="D190" i="3" s="1"/>
  <c r="E190" i="3" s="1"/>
  <c r="B191" i="3"/>
  <c r="K192" i="1"/>
  <c r="L192" i="1" s="1"/>
  <c r="J192" i="1"/>
  <c r="L192" i="2"/>
  <c r="M192" i="2" s="1"/>
  <c r="I193" i="2"/>
  <c r="K192" i="2"/>
  <c r="B193" i="2"/>
  <c r="D192" i="2"/>
  <c r="E192" i="2"/>
  <c r="F192" i="2" s="1"/>
  <c r="H193" i="1"/>
  <c r="C191" i="3" l="1"/>
  <c r="D191" i="3" s="1"/>
  <c r="E191" i="3" s="1"/>
  <c r="B192" i="3"/>
  <c r="K193" i="1"/>
  <c r="L193" i="1" s="1"/>
  <c r="J193" i="1"/>
  <c r="K193" i="2"/>
  <c r="I194" i="2"/>
  <c r="L193" i="2"/>
  <c r="M193" i="2" s="1"/>
  <c r="D193" i="2"/>
  <c r="B194" i="2"/>
  <c r="E193" i="2"/>
  <c r="F193" i="2" s="1"/>
  <c r="H194" i="1"/>
  <c r="B193" i="3" l="1"/>
  <c r="C192" i="3"/>
  <c r="D192" i="3" s="1"/>
  <c r="E192" i="3" s="1"/>
  <c r="K194" i="1"/>
  <c r="L194" i="1" s="1"/>
  <c r="J194" i="1"/>
  <c r="K194" i="2"/>
  <c r="I195" i="2"/>
  <c r="L194" i="2"/>
  <c r="M194" i="2" s="1"/>
  <c r="E194" i="2"/>
  <c r="F194" i="2" s="1"/>
  <c r="B195" i="2"/>
  <c r="D194" i="2"/>
  <c r="H195" i="1"/>
  <c r="B194" i="3" l="1"/>
  <c r="C193" i="3"/>
  <c r="D193" i="3" s="1"/>
  <c r="E193" i="3" s="1"/>
  <c r="K195" i="1"/>
  <c r="L195" i="1" s="1"/>
  <c r="J195" i="1"/>
  <c r="L195" i="2"/>
  <c r="M195" i="2" s="1"/>
  <c r="K195" i="2"/>
  <c r="I196" i="2"/>
  <c r="D195" i="2"/>
  <c r="B196" i="2"/>
  <c r="E195" i="2"/>
  <c r="F195" i="2" s="1"/>
  <c r="H196" i="1"/>
  <c r="C194" i="3" l="1"/>
  <c r="D194" i="3" s="1"/>
  <c r="E194" i="3" s="1"/>
  <c r="B195" i="3"/>
  <c r="K196" i="1"/>
  <c r="L196" i="1" s="1"/>
  <c r="J196" i="1"/>
  <c r="K196" i="2"/>
  <c r="L196" i="2"/>
  <c r="M196" i="2" s="1"/>
  <c r="I197" i="2"/>
  <c r="D196" i="2"/>
  <c r="E196" i="2"/>
  <c r="F196" i="2" s="1"/>
  <c r="B197" i="2"/>
  <c r="H197" i="1"/>
  <c r="C195" i="3" l="1"/>
  <c r="D195" i="3" s="1"/>
  <c r="E195" i="3" s="1"/>
  <c r="B196" i="3"/>
  <c r="K197" i="1"/>
  <c r="L197" i="1" s="1"/>
  <c r="J197" i="1"/>
  <c r="K197" i="2"/>
  <c r="I198" i="2"/>
  <c r="L197" i="2"/>
  <c r="M197" i="2" s="1"/>
  <c r="E197" i="2"/>
  <c r="F197" i="2" s="1"/>
  <c r="D197" i="2"/>
  <c r="B198" i="2"/>
  <c r="H198" i="1"/>
  <c r="B197" i="3" l="1"/>
  <c r="C196" i="3"/>
  <c r="D196" i="3" s="1"/>
  <c r="E196" i="3" s="1"/>
  <c r="K198" i="1"/>
  <c r="L198" i="1" s="1"/>
  <c r="J198" i="1"/>
  <c r="I199" i="2"/>
  <c r="K198" i="2"/>
  <c r="L198" i="2"/>
  <c r="M198" i="2" s="1"/>
  <c r="E198" i="2"/>
  <c r="F198" i="2" s="1"/>
  <c r="B199" i="2"/>
  <c r="D198" i="2"/>
  <c r="H199" i="1"/>
  <c r="C197" i="3" l="1"/>
  <c r="D197" i="3" s="1"/>
  <c r="E197" i="3" s="1"/>
  <c r="B198" i="3"/>
  <c r="K199" i="1"/>
  <c r="L199" i="1" s="1"/>
  <c r="J199" i="1"/>
  <c r="I200" i="2"/>
  <c r="K199" i="2"/>
  <c r="L199" i="2"/>
  <c r="M199" i="2" s="1"/>
  <c r="D199" i="2"/>
  <c r="B200" i="2"/>
  <c r="E199" i="2"/>
  <c r="F199" i="2" s="1"/>
  <c r="H200" i="1"/>
  <c r="B199" i="3" l="1"/>
  <c r="C198" i="3"/>
  <c r="D198" i="3" s="1"/>
  <c r="E198" i="3" s="1"/>
  <c r="K200" i="1"/>
  <c r="L200" i="1" s="1"/>
  <c r="J200" i="1"/>
  <c r="L200" i="2"/>
  <c r="M200" i="2" s="1"/>
  <c r="K200" i="2"/>
  <c r="I201" i="2"/>
  <c r="E200" i="2"/>
  <c r="F200" i="2" s="1"/>
  <c r="D200" i="2"/>
  <c r="B201" i="2"/>
  <c r="H201" i="1"/>
  <c r="C199" i="3" l="1"/>
  <c r="D199" i="3" s="1"/>
  <c r="E199" i="3" s="1"/>
  <c r="B200" i="3"/>
  <c r="K201" i="1"/>
  <c r="L201" i="1" s="1"/>
  <c r="J201" i="1"/>
  <c r="L201" i="2"/>
  <c r="M201" i="2" s="1"/>
  <c r="I202" i="2"/>
  <c r="K201" i="2"/>
  <c r="B202" i="2"/>
  <c r="E201" i="2"/>
  <c r="F201" i="2" s="1"/>
  <c r="D201" i="2"/>
  <c r="H202" i="1"/>
  <c r="C200" i="3" l="1"/>
  <c r="D200" i="3" s="1"/>
  <c r="E200" i="3" s="1"/>
  <c r="B201" i="3"/>
  <c r="K202" i="1"/>
  <c r="L202" i="1" s="1"/>
  <c r="J202" i="1"/>
  <c r="K202" i="2"/>
  <c r="L202" i="2"/>
  <c r="M202" i="2" s="1"/>
  <c r="I203" i="2"/>
  <c r="D202" i="2"/>
  <c r="B203" i="2"/>
  <c r="E202" i="2"/>
  <c r="F202" i="2" s="1"/>
  <c r="H203" i="1"/>
  <c r="B202" i="3" l="1"/>
  <c r="C201" i="3"/>
  <c r="D201" i="3" s="1"/>
  <c r="E201" i="3" s="1"/>
  <c r="K203" i="1"/>
  <c r="L203" i="1" s="1"/>
  <c r="J203" i="1"/>
  <c r="L203" i="2"/>
  <c r="M203" i="2" s="1"/>
  <c r="I204" i="2"/>
  <c r="K203" i="2"/>
  <c r="E203" i="2"/>
  <c r="F203" i="2" s="1"/>
  <c r="D203" i="2"/>
  <c r="B204" i="2"/>
  <c r="H204" i="1"/>
  <c r="C202" i="3" l="1"/>
  <c r="D202" i="3" s="1"/>
  <c r="E202" i="3" s="1"/>
  <c r="B203" i="3"/>
  <c r="K204" i="1"/>
  <c r="L204" i="1" s="1"/>
  <c r="J204" i="1"/>
  <c r="K204" i="2"/>
  <c r="I205" i="2"/>
  <c r="L204" i="2"/>
  <c r="M204" i="2" s="1"/>
  <c r="E204" i="2"/>
  <c r="F204" i="2" s="1"/>
  <c r="D204" i="2"/>
  <c r="B205" i="2"/>
  <c r="H205" i="1"/>
  <c r="B204" i="3" l="1"/>
  <c r="C203" i="3"/>
  <c r="D203" i="3" s="1"/>
  <c r="E203" i="3" s="1"/>
  <c r="K205" i="1"/>
  <c r="L205" i="1" s="1"/>
  <c r="J205" i="1"/>
  <c r="L205" i="2"/>
  <c r="M205" i="2" s="1"/>
  <c r="K205" i="2"/>
  <c r="I206" i="2"/>
  <c r="B206" i="2"/>
  <c r="E205" i="2"/>
  <c r="F205" i="2" s="1"/>
  <c r="D205" i="2"/>
  <c r="H206" i="1"/>
  <c r="C204" i="3" l="1"/>
  <c r="D204" i="3" s="1"/>
  <c r="E204" i="3" s="1"/>
  <c r="B205" i="3"/>
  <c r="K206" i="1"/>
  <c r="L206" i="1" s="1"/>
  <c r="J206" i="1"/>
  <c r="L206" i="2"/>
  <c r="M206" i="2" s="1"/>
  <c r="I207" i="2"/>
  <c r="K206" i="2"/>
  <c r="B207" i="2"/>
  <c r="D206" i="2"/>
  <c r="E206" i="2"/>
  <c r="F206" i="2" s="1"/>
  <c r="H207" i="1"/>
  <c r="B206" i="3" l="1"/>
  <c r="C205" i="3"/>
  <c r="D205" i="3" s="1"/>
  <c r="E205" i="3" s="1"/>
  <c r="K207" i="1"/>
  <c r="L207" i="1" s="1"/>
  <c r="J207" i="1"/>
  <c r="I208" i="2"/>
  <c r="K207" i="2"/>
  <c r="L207" i="2"/>
  <c r="M207" i="2" s="1"/>
  <c r="B208" i="2"/>
  <c r="E207" i="2"/>
  <c r="F207" i="2" s="1"/>
  <c r="D207" i="2"/>
  <c r="H208" i="1"/>
  <c r="C206" i="3" l="1"/>
  <c r="D206" i="3" s="1"/>
  <c r="E206" i="3" s="1"/>
  <c r="B207" i="3"/>
  <c r="K208" i="1"/>
  <c r="L208" i="1" s="1"/>
  <c r="J208" i="1"/>
  <c r="L208" i="2"/>
  <c r="M208" i="2" s="1"/>
  <c r="K208" i="2"/>
  <c r="I209" i="2"/>
  <c r="D208" i="2"/>
  <c r="B209" i="2"/>
  <c r="E208" i="2"/>
  <c r="F208" i="2" s="1"/>
  <c r="H209" i="1"/>
  <c r="C207" i="3" l="1"/>
  <c r="D207" i="3" s="1"/>
  <c r="E207" i="3" s="1"/>
  <c r="B208" i="3"/>
  <c r="K209" i="1"/>
  <c r="L209" i="1" s="1"/>
  <c r="J209" i="1"/>
  <c r="L209" i="2"/>
  <c r="M209" i="2" s="1"/>
  <c r="I210" i="2"/>
  <c r="K209" i="2"/>
  <c r="B210" i="2"/>
  <c r="E209" i="2"/>
  <c r="F209" i="2" s="1"/>
  <c r="D209" i="2"/>
  <c r="H210" i="1"/>
  <c r="C208" i="3" l="1"/>
  <c r="D208" i="3" s="1"/>
  <c r="E208" i="3" s="1"/>
  <c r="B209" i="3"/>
  <c r="K210" i="1"/>
  <c r="L210" i="1" s="1"/>
  <c r="J210" i="1"/>
  <c r="K210" i="2"/>
  <c r="I211" i="2"/>
  <c r="L210" i="2"/>
  <c r="M210" i="2" s="1"/>
  <c r="E210" i="2"/>
  <c r="F210" i="2" s="1"/>
  <c r="B211" i="2"/>
  <c r="D210" i="2"/>
  <c r="H211" i="1"/>
  <c r="C209" i="3" l="1"/>
  <c r="D209" i="3" s="1"/>
  <c r="E209" i="3" s="1"/>
  <c r="B210" i="3"/>
  <c r="K211" i="1"/>
  <c r="L211" i="1" s="1"/>
  <c r="J211" i="1"/>
  <c r="I212" i="2"/>
  <c r="L211" i="2"/>
  <c r="M211" i="2" s="1"/>
  <c r="K211" i="2"/>
  <c r="B212" i="2"/>
  <c r="E211" i="2"/>
  <c r="F211" i="2" s="1"/>
  <c r="D211" i="2"/>
  <c r="H212" i="1"/>
  <c r="B211" i="3" l="1"/>
  <c r="C210" i="3"/>
  <c r="D210" i="3" s="1"/>
  <c r="E210" i="3" s="1"/>
  <c r="K212" i="1"/>
  <c r="L212" i="1" s="1"/>
  <c r="J212" i="1"/>
  <c r="K212" i="2"/>
  <c r="L212" i="2"/>
  <c r="M212" i="2" s="1"/>
  <c r="I213" i="2"/>
  <c r="B213" i="2"/>
  <c r="D212" i="2"/>
  <c r="E212" i="2"/>
  <c r="F212" i="2" s="1"/>
  <c r="H213" i="1"/>
  <c r="B212" i="3" l="1"/>
  <c r="C211" i="3"/>
  <c r="D211" i="3" s="1"/>
  <c r="E211" i="3" s="1"/>
  <c r="K213" i="1"/>
  <c r="L213" i="1" s="1"/>
  <c r="J213" i="1"/>
  <c r="L213" i="2"/>
  <c r="M213" i="2" s="1"/>
  <c r="K213" i="2"/>
  <c r="I214" i="2"/>
  <c r="E213" i="2"/>
  <c r="F213" i="2" s="1"/>
  <c r="D213" i="2"/>
  <c r="B214" i="2"/>
  <c r="H214" i="1"/>
  <c r="B213" i="3" l="1"/>
  <c r="C212" i="3"/>
  <c r="D212" i="3" s="1"/>
  <c r="E212" i="3" s="1"/>
  <c r="K214" i="1"/>
  <c r="L214" i="1" s="1"/>
  <c r="J214" i="1"/>
  <c r="L214" i="2"/>
  <c r="M214" i="2" s="1"/>
  <c r="I215" i="2"/>
  <c r="K214" i="2"/>
  <c r="B215" i="2"/>
  <c r="E214" i="2"/>
  <c r="F214" i="2" s="1"/>
  <c r="D214" i="2"/>
  <c r="H215" i="1"/>
  <c r="B214" i="3" l="1"/>
  <c r="C213" i="3"/>
  <c r="D213" i="3" s="1"/>
  <c r="E213" i="3" s="1"/>
  <c r="K215" i="1"/>
  <c r="L215" i="1" s="1"/>
  <c r="J215" i="1"/>
  <c r="I216" i="2"/>
  <c r="K215" i="2"/>
  <c r="L215" i="2"/>
  <c r="M215" i="2" s="1"/>
  <c r="E215" i="2"/>
  <c r="F215" i="2" s="1"/>
  <c r="D215" i="2"/>
  <c r="B216" i="2"/>
  <c r="H216" i="1"/>
  <c r="B215" i="3" l="1"/>
  <c r="C214" i="3"/>
  <c r="D214" i="3" s="1"/>
  <c r="E214" i="3" s="1"/>
  <c r="K216" i="1"/>
  <c r="L216" i="1" s="1"/>
  <c r="J216" i="1"/>
  <c r="L216" i="2"/>
  <c r="M216" i="2" s="1"/>
  <c r="I217" i="2"/>
  <c r="K216" i="2"/>
  <c r="E216" i="2"/>
  <c r="F216" i="2" s="1"/>
  <c r="B217" i="2"/>
  <c r="D216" i="2"/>
  <c r="H217" i="1"/>
  <c r="B216" i="3" l="1"/>
  <c r="C215" i="3"/>
  <c r="D215" i="3" s="1"/>
  <c r="E215" i="3" s="1"/>
  <c r="K217" i="1"/>
  <c r="L217" i="1" s="1"/>
  <c r="J217" i="1"/>
  <c r="K217" i="2"/>
  <c r="I218" i="2"/>
  <c r="L217" i="2"/>
  <c r="M217" i="2" s="1"/>
  <c r="D217" i="2"/>
  <c r="E217" i="2"/>
  <c r="F217" i="2" s="1"/>
  <c r="B218" i="2"/>
  <c r="H218" i="1"/>
  <c r="B217" i="3" l="1"/>
  <c r="C216" i="3"/>
  <c r="D216" i="3" s="1"/>
  <c r="E216" i="3" s="1"/>
  <c r="K218" i="1"/>
  <c r="L218" i="1" s="1"/>
  <c r="J218" i="1"/>
  <c r="K218" i="2"/>
  <c r="I219" i="2"/>
  <c r="L218" i="2"/>
  <c r="M218" i="2" s="1"/>
  <c r="D218" i="2"/>
  <c r="E218" i="2"/>
  <c r="F218" i="2" s="1"/>
  <c r="B219" i="2"/>
  <c r="H219" i="1"/>
  <c r="B218" i="3" l="1"/>
  <c r="C217" i="3"/>
  <c r="D217" i="3" s="1"/>
  <c r="E217" i="3" s="1"/>
  <c r="K219" i="1"/>
  <c r="L219" i="1" s="1"/>
  <c r="J219" i="1"/>
  <c r="L219" i="2"/>
  <c r="M219" i="2" s="1"/>
  <c r="K219" i="2"/>
  <c r="I220" i="2"/>
  <c r="E219" i="2"/>
  <c r="F219" i="2" s="1"/>
  <c r="B220" i="2"/>
  <c r="D219" i="2"/>
  <c r="H220" i="1"/>
  <c r="B219" i="3" l="1"/>
  <c r="C218" i="3"/>
  <c r="D218" i="3" s="1"/>
  <c r="E218" i="3" s="1"/>
  <c r="K220" i="1"/>
  <c r="L220" i="1" s="1"/>
  <c r="J220" i="1"/>
  <c r="L220" i="2"/>
  <c r="M220" i="2" s="1"/>
  <c r="I221" i="2"/>
  <c r="K220" i="2"/>
  <c r="E220" i="2"/>
  <c r="F220" i="2" s="1"/>
  <c r="D220" i="2"/>
  <c r="B221" i="2"/>
  <c r="H221" i="1"/>
  <c r="B220" i="3" l="1"/>
  <c r="C219" i="3"/>
  <c r="D219" i="3" s="1"/>
  <c r="E219" i="3" s="1"/>
  <c r="K221" i="1"/>
  <c r="L221" i="1" s="1"/>
  <c r="J221" i="1"/>
  <c r="K221" i="2"/>
  <c r="I222" i="2"/>
  <c r="L221" i="2"/>
  <c r="M221" i="2" s="1"/>
  <c r="E221" i="2"/>
  <c r="F221" i="2" s="1"/>
  <c r="D221" i="2"/>
  <c r="B222" i="2"/>
  <c r="H222" i="1"/>
  <c r="B221" i="3" l="1"/>
  <c r="C220" i="3"/>
  <c r="D220" i="3" s="1"/>
  <c r="E220" i="3" s="1"/>
  <c r="K222" i="1"/>
  <c r="L222" i="1" s="1"/>
  <c r="J222" i="1"/>
  <c r="L222" i="2"/>
  <c r="M222" i="2" s="1"/>
  <c r="I223" i="2"/>
  <c r="K222" i="2"/>
  <c r="D222" i="2"/>
  <c r="B223" i="2"/>
  <c r="E222" i="2"/>
  <c r="F222" i="2" s="1"/>
  <c r="H223" i="1"/>
  <c r="B222" i="3" l="1"/>
  <c r="C221" i="3"/>
  <c r="D221" i="3" s="1"/>
  <c r="E221" i="3" s="1"/>
  <c r="K223" i="1"/>
  <c r="L223" i="1" s="1"/>
  <c r="J223" i="1"/>
  <c r="K223" i="2"/>
  <c r="I224" i="2"/>
  <c r="L223" i="2"/>
  <c r="M223" i="2" s="1"/>
  <c r="B224" i="2"/>
  <c r="D223" i="2"/>
  <c r="E223" i="2"/>
  <c r="F223" i="2" s="1"/>
  <c r="H224" i="1"/>
  <c r="B223" i="3" l="1"/>
  <c r="C222" i="3"/>
  <c r="D222" i="3" s="1"/>
  <c r="E222" i="3" s="1"/>
  <c r="K224" i="1"/>
  <c r="L224" i="1" s="1"/>
  <c r="J224" i="1"/>
  <c r="L224" i="2"/>
  <c r="M224" i="2" s="1"/>
  <c r="I225" i="2"/>
  <c r="K224" i="2"/>
  <c r="E224" i="2"/>
  <c r="F224" i="2" s="1"/>
  <c r="D224" i="2"/>
  <c r="B225" i="2"/>
  <c r="H225" i="1"/>
  <c r="B224" i="3" l="1"/>
  <c r="C223" i="3"/>
  <c r="D223" i="3" s="1"/>
  <c r="E223" i="3" s="1"/>
  <c r="K225" i="1"/>
  <c r="L225" i="1" s="1"/>
  <c r="J225" i="1"/>
  <c r="K225" i="2"/>
  <c r="I226" i="2"/>
  <c r="L225" i="2"/>
  <c r="M225" i="2" s="1"/>
  <c r="E225" i="2"/>
  <c r="F225" i="2" s="1"/>
  <c r="D225" i="2"/>
  <c r="B226" i="2"/>
  <c r="H226" i="1"/>
  <c r="B225" i="3" l="1"/>
  <c r="C224" i="3"/>
  <c r="D224" i="3" s="1"/>
  <c r="E224" i="3" s="1"/>
  <c r="K226" i="1"/>
  <c r="L226" i="1" s="1"/>
  <c r="J226" i="1"/>
  <c r="L226" i="2"/>
  <c r="M226" i="2" s="1"/>
  <c r="I227" i="2"/>
  <c r="K226" i="2"/>
  <c r="E226" i="2"/>
  <c r="F226" i="2" s="1"/>
  <c r="D226" i="2"/>
  <c r="B227" i="2"/>
  <c r="H227" i="1"/>
  <c r="B226" i="3" l="1"/>
  <c r="C225" i="3"/>
  <c r="D225" i="3" s="1"/>
  <c r="E225" i="3" s="1"/>
  <c r="K227" i="1"/>
  <c r="L227" i="1" s="1"/>
  <c r="J227" i="1"/>
  <c r="I228" i="2"/>
  <c r="K227" i="2"/>
  <c r="L227" i="2"/>
  <c r="M227" i="2" s="1"/>
  <c r="E227" i="2"/>
  <c r="F227" i="2" s="1"/>
  <c r="D227" i="2"/>
  <c r="B228" i="2"/>
  <c r="H228" i="1"/>
  <c r="B227" i="3" l="1"/>
  <c r="C226" i="3"/>
  <c r="D226" i="3" s="1"/>
  <c r="E226" i="3" s="1"/>
  <c r="K228" i="1"/>
  <c r="L228" i="1" s="1"/>
  <c r="J228" i="1"/>
  <c r="K228" i="2"/>
  <c r="L228" i="2"/>
  <c r="M228" i="2" s="1"/>
  <c r="I229" i="2"/>
  <c r="B229" i="2"/>
  <c r="D228" i="2"/>
  <c r="E228" i="2"/>
  <c r="F228" i="2" s="1"/>
  <c r="H229" i="1"/>
  <c r="B228" i="3" l="1"/>
  <c r="C227" i="3"/>
  <c r="D227" i="3" s="1"/>
  <c r="E227" i="3" s="1"/>
  <c r="K229" i="1"/>
  <c r="L229" i="1" s="1"/>
  <c r="J229" i="1"/>
  <c r="K229" i="2"/>
  <c r="I230" i="2"/>
  <c r="L229" i="2"/>
  <c r="M229" i="2" s="1"/>
  <c r="E229" i="2"/>
  <c r="F229" i="2" s="1"/>
  <c r="B230" i="2"/>
  <c r="D229" i="2"/>
  <c r="H230" i="1"/>
  <c r="B229" i="3" l="1"/>
  <c r="C228" i="3"/>
  <c r="D228" i="3" s="1"/>
  <c r="E228" i="3" s="1"/>
  <c r="K230" i="1"/>
  <c r="L230" i="1" s="1"/>
  <c r="J230" i="1"/>
  <c r="L230" i="2"/>
  <c r="M230" i="2" s="1"/>
  <c r="I231" i="2"/>
  <c r="K230" i="2"/>
  <c r="E230" i="2"/>
  <c r="F230" i="2" s="1"/>
  <c r="D230" i="2"/>
  <c r="B231" i="2"/>
  <c r="H231" i="1"/>
  <c r="B230" i="3" l="1"/>
  <c r="C229" i="3"/>
  <c r="D229" i="3" s="1"/>
  <c r="E229" i="3" s="1"/>
  <c r="K231" i="1"/>
  <c r="L231" i="1" s="1"/>
  <c r="J231" i="1"/>
  <c r="L231" i="2"/>
  <c r="M231" i="2" s="1"/>
  <c r="K231" i="2"/>
  <c r="I232" i="2"/>
  <c r="E231" i="2"/>
  <c r="F231" i="2" s="1"/>
  <c r="B232" i="2"/>
  <c r="D231" i="2"/>
  <c r="H232" i="1"/>
  <c r="B231" i="3" l="1"/>
  <c r="C230" i="3"/>
  <c r="D230" i="3" s="1"/>
  <c r="E230" i="3" s="1"/>
  <c r="K232" i="1"/>
  <c r="L232" i="1" s="1"/>
  <c r="J232" i="1"/>
  <c r="K232" i="2"/>
  <c r="I233" i="2"/>
  <c r="L232" i="2"/>
  <c r="M232" i="2" s="1"/>
  <c r="B233" i="2"/>
  <c r="D232" i="2"/>
  <c r="E232" i="2"/>
  <c r="F232" i="2" s="1"/>
  <c r="H233" i="1"/>
  <c r="B232" i="3" l="1"/>
  <c r="C231" i="3"/>
  <c r="D231" i="3" s="1"/>
  <c r="E231" i="3" s="1"/>
  <c r="K233" i="1"/>
  <c r="L233" i="1" s="1"/>
  <c r="J233" i="1"/>
  <c r="L233" i="2"/>
  <c r="M233" i="2" s="1"/>
  <c r="I234" i="2"/>
  <c r="K233" i="2"/>
  <c r="E233" i="2"/>
  <c r="F233" i="2" s="1"/>
  <c r="B234" i="2"/>
  <c r="D233" i="2"/>
  <c r="H234" i="1"/>
  <c r="B233" i="3" l="1"/>
  <c r="C232" i="3"/>
  <c r="D232" i="3" s="1"/>
  <c r="E232" i="3" s="1"/>
  <c r="K234" i="1"/>
  <c r="L234" i="1" s="1"/>
  <c r="J234" i="1"/>
  <c r="L234" i="2"/>
  <c r="M234" i="2" s="1"/>
  <c r="K234" i="2"/>
  <c r="I235" i="2"/>
  <c r="D234" i="2"/>
  <c r="B235" i="2"/>
  <c r="E234" i="2"/>
  <c r="F234" i="2" s="1"/>
  <c r="H235" i="1"/>
  <c r="B234" i="3" l="1"/>
  <c r="C233" i="3"/>
  <c r="D233" i="3" s="1"/>
  <c r="E233" i="3" s="1"/>
  <c r="K235" i="1"/>
  <c r="L235" i="1" s="1"/>
  <c r="J235" i="1"/>
  <c r="I236" i="2"/>
  <c r="L235" i="2"/>
  <c r="M235" i="2" s="1"/>
  <c r="K235" i="2"/>
  <c r="B236" i="2"/>
  <c r="E235" i="2"/>
  <c r="F235" i="2" s="1"/>
  <c r="D235" i="2"/>
  <c r="H236" i="1"/>
  <c r="B235" i="3" l="1"/>
  <c r="C234" i="3"/>
  <c r="D234" i="3" s="1"/>
  <c r="E234" i="3" s="1"/>
  <c r="K236" i="1"/>
  <c r="L236" i="1" s="1"/>
  <c r="J236" i="1"/>
  <c r="I237" i="2"/>
  <c r="K236" i="2"/>
  <c r="L236" i="2"/>
  <c r="M236" i="2" s="1"/>
  <c r="B237" i="2"/>
  <c r="D236" i="2"/>
  <c r="E236" i="2"/>
  <c r="F236" i="2" s="1"/>
  <c r="H237" i="1"/>
  <c r="B236" i="3" l="1"/>
  <c r="C235" i="3"/>
  <c r="D235" i="3" s="1"/>
  <c r="E235" i="3" s="1"/>
  <c r="K237" i="1"/>
  <c r="L237" i="1" s="1"/>
  <c r="J237" i="1"/>
  <c r="L237" i="2"/>
  <c r="M237" i="2" s="1"/>
  <c r="K237" i="2"/>
  <c r="I238" i="2"/>
  <c r="B238" i="2"/>
  <c r="D237" i="2"/>
  <c r="E237" i="2"/>
  <c r="F237" i="2" s="1"/>
  <c r="H238" i="1"/>
  <c r="B237" i="3" l="1"/>
  <c r="C236" i="3"/>
  <c r="D236" i="3" s="1"/>
  <c r="E236" i="3" s="1"/>
  <c r="K238" i="1"/>
  <c r="L238" i="1" s="1"/>
  <c r="J238" i="1"/>
  <c r="L238" i="2"/>
  <c r="M238" i="2" s="1"/>
  <c r="I239" i="2"/>
  <c r="K238" i="2"/>
  <c r="E238" i="2"/>
  <c r="F238" i="2" s="1"/>
  <c r="B239" i="2"/>
  <c r="D238" i="2"/>
  <c r="H239" i="1"/>
  <c r="B238" i="3" l="1"/>
  <c r="C237" i="3"/>
  <c r="D237" i="3" s="1"/>
  <c r="E237" i="3" s="1"/>
  <c r="K239" i="1"/>
  <c r="L239" i="1" s="1"/>
  <c r="J239" i="1"/>
  <c r="K239" i="2"/>
  <c r="L239" i="2"/>
  <c r="M239" i="2" s="1"/>
  <c r="I240" i="2"/>
  <c r="E239" i="2"/>
  <c r="F239" i="2" s="1"/>
  <c r="B240" i="2"/>
  <c r="D239" i="2"/>
  <c r="H240" i="1"/>
  <c r="B239" i="3" l="1"/>
  <c r="C238" i="3"/>
  <c r="D238" i="3" s="1"/>
  <c r="E238" i="3" s="1"/>
  <c r="K240" i="1"/>
  <c r="L240" i="1" s="1"/>
  <c r="J240" i="1"/>
  <c r="L240" i="2"/>
  <c r="M240" i="2" s="1"/>
  <c r="K240" i="2"/>
  <c r="I241" i="2"/>
  <c r="B241" i="2"/>
  <c r="E240" i="2"/>
  <c r="F240" i="2" s="1"/>
  <c r="D240" i="2"/>
  <c r="H241" i="1"/>
  <c r="B240" i="3" l="1"/>
  <c r="C239" i="3"/>
  <c r="D239" i="3" s="1"/>
  <c r="E239" i="3" s="1"/>
  <c r="K241" i="1"/>
  <c r="L241" i="1" s="1"/>
  <c r="J241" i="1"/>
  <c r="I242" i="2"/>
  <c r="L241" i="2"/>
  <c r="M241" i="2" s="1"/>
  <c r="K241" i="2"/>
  <c r="B242" i="2"/>
  <c r="D241" i="2"/>
  <c r="E241" i="2"/>
  <c r="F241" i="2" s="1"/>
  <c r="H242" i="1"/>
  <c r="B241" i="3" l="1"/>
  <c r="C240" i="3"/>
  <c r="D240" i="3" s="1"/>
  <c r="E240" i="3" s="1"/>
  <c r="K242" i="1"/>
  <c r="L242" i="1" s="1"/>
  <c r="J242" i="1"/>
  <c r="K242" i="2"/>
  <c r="I243" i="2"/>
  <c r="L242" i="2"/>
  <c r="M242" i="2" s="1"/>
  <c r="D242" i="2"/>
  <c r="B243" i="2"/>
  <c r="E242" i="2"/>
  <c r="F242" i="2" s="1"/>
  <c r="H243" i="1"/>
  <c r="B242" i="3" l="1"/>
  <c r="C241" i="3"/>
  <c r="D241" i="3" s="1"/>
  <c r="E241" i="3" s="1"/>
  <c r="K243" i="1"/>
  <c r="L243" i="1" s="1"/>
  <c r="J243" i="1"/>
  <c r="K243" i="2"/>
  <c r="I244" i="2"/>
  <c r="L243" i="2"/>
  <c r="M243" i="2" s="1"/>
  <c r="B244" i="2"/>
  <c r="E243" i="2"/>
  <c r="F243" i="2" s="1"/>
  <c r="D243" i="2"/>
  <c r="H244" i="1"/>
  <c r="B243" i="3" l="1"/>
  <c r="C242" i="3"/>
  <c r="D242" i="3" s="1"/>
  <c r="E242" i="3" s="1"/>
  <c r="K244" i="1"/>
  <c r="L244" i="1" s="1"/>
  <c r="J244" i="1"/>
  <c r="L244" i="2"/>
  <c r="M244" i="2" s="1"/>
  <c r="I245" i="2"/>
  <c r="K244" i="2"/>
  <c r="E244" i="2"/>
  <c r="F244" i="2" s="1"/>
  <c r="D244" i="2"/>
  <c r="B245" i="2"/>
  <c r="H245" i="1"/>
  <c r="B244" i="3" l="1"/>
  <c r="C243" i="3"/>
  <c r="D243" i="3" s="1"/>
  <c r="E243" i="3" s="1"/>
  <c r="K245" i="1"/>
  <c r="L245" i="1" s="1"/>
  <c r="J245" i="1"/>
  <c r="I246" i="2"/>
  <c r="K245" i="2"/>
  <c r="L245" i="2"/>
  <c r="M245" i="2" s="1"/>
  <c r="D245" i="2"/>
  <c r="E245" i="2"/>
  <c r="F245" i="2" s="1"/>
  <c r="B246" i="2"/>
  <c r="H246" i="1"/>
  <c r="B245" i="3" l="1"/>
  <c r="C244" i="3"/>
  <c r="D244" i="3" s="1"/>
  <c r="E244" i="3" s="1"/>
  <c r="K246" i="1"/>
  <c r="L246" i="1" s="1"/>
  <c r="J246" i="1"/>
  <c r="I247" i="2"/>
  <c r="L246" i="2"/>
  <c r="M246" i="2" s="1"/>
  <c r="K246" i="2"/>
  <c r="E246" i="2"/>
  <c r="F246" i="2" s="1"/>
  <c r="D246" i="2"/>
  <c r="B247" i="2"/>
  <c r="H247" i="1"/>
  <c r="B246" i="3" l="1"/>
  <c r="C245" i="3"/>
  <c r="D245" i="3" s="1"/>
  <c r="E245" i="3" s="1"/>
  <c r="K247" i="1"/>
  <c r="L247" i="1" s="1"/>
  <c r="J247" i="1"/>
  <c r="L247" i="2"/>
  <c r="M247" i="2" s="1"/>
  <c r="I248" i="2"/>
  <c r="K247" i="2"/>
  <c r="D247" i="2"/>
  <c r="B248" i="2"/>
  <c r="E247" i="2"/>
  <c r="F247" i="2" s="1"/>
  <c r="H248" i="1"/>
  <c r="B247" i="3" l="1"/>
  <c r="C246" i="3"/>
  <c r="D246" i="3" s="1"/>
  <c r="E246" i="3" s="1"/>
  <c r="K248" i="1"/>
  <c r="L248" i="1" s="1"/>
  <c r="J248" i="1"/>
  <c r="I249" i="2"/>
  <c r="K248" i="2"/>
  <c r="L248" i="2"/>
  <c r="M248" i="2" s="1"/>
  <c r="D248" i="2"/>
  <c r="B249" i="2"/>
  <c r="E248" i="2"/>
  <c r="F248" i="2" s="1"/>
  <c r="H249" i="1"/>
  <c r="B248" i="3" l="1"/>
  <c r="C247" i="3"/>
  <c r="D247" i="3" s="1"/>
  <c r="E247" i="3" s="1"/>
  <c r="K249" i="1"/>
  <c r="L249" i="1" s="1"/>
  <c r="J249" i="1"/>
  <c r="L249" i="2"/>
  <c r="M249" i="2" s="1"/>
  <c r="K249" i="2"/>
  <c r="I250" i="2"/>
  <c r="E249" i="2"/>
  <c r="F249" i="2" s="1"/>
  <c r="D249" i="2"/>
  <c r="B250" i="2"/>
  <c r="H250" i="1"/>
  <c r="B249" i="3" l="1"/>
  <c r="C248" i="3"/>
  <c r="D248" i="3" s="1"/>
  <c r="E248" i="3" s="1"/>
  <c r="K250" i="1"/>
  <c r="L250" i="1" s="1"/>
  <c r="J250" i="1"/>
  <c r="K250" i="2"/>
  <c r="L250" i="2"/>
  <c r="M250" i="2" s="1"/>
  <c r="I251" i="2"/>
  <c r="D250" i="2"/>
  <c r="E250" i="2"/>
  <c r="F250" i="2" s="1"/>
  <c r="B251" i="2"/>
  <c r="H251" i="1"/>
  <c r="B250" i="3" l="1"/>
  <c r="C249" i="3"/>
  <c r="D249" i="3" s="1"/>
  <c r="E249" i="3" s="1"/>
  <c r="K251" i="1"/>
  <c r="L251" i="1" s="1"/>
  <c r="J251" i="1"/>
  <c r="K251" i="2"/>
  <c r="L251" i="2"/>
  <c r="M251" i="2" s="1"/>
  <c r="I252" i="2"/>
  <c r="D251" i="2"/>
  <c r="E251" i="2"/>
  <c r="F251" i="2" s="1"/>
  <c r="B252" i="2"/>
  <c r="H252" i="1"/>
  <c r="B251" i="3" l="1"/>
  <c r="C250" i="3"/>
  <c r="D250" i="3" s="1"/>
  <c r="E250" i="3" s="1"/>
  <c r="K252" i="1"/>
  <c r="L252" i="1" s="1"/>
  <c r="J252" i="1"/>
  <c r="K252" i="2"/>
  <c r="L252" i="2"/>
  <c r="M252" i="2" s="1"/>
  <c r="I253" i="2"/>
  <c r="D252" i="2"/>
  <c r="E252" i="2"/>
  <c r="F252" i="2" s="1"/>
  <c r="B253" i="2"/>
  <c r="H253" i="1"/>
  <c r="B252" i="3" l="1"/>
  <c r="C251" i="3"/>
  <c r="D251" i="3" s="1"/>
  <c r="E251" i="3" s="1"/>
  <c r="K253" i="1"/>
  <c r="L253" i="1" s="1"/>
  <c r="J253" i="1"/>
  <c r="K253" i="2"/>
  <c r="L253" i="2"/>
  <c r="M253" i="2" s="1"/>
  <c r="I254" i="2"/>
  <c r="D253" i="2"/>
  <c r="E253" i="2"/>
  <c r="F253" i="2" s="1"/>
  <c r="B254" i="2"/>
  <c r="H254" i="1"/>
  <c r="B253" i="3" l="1"/>
  <c r="C252" i="3"/>
  <c r="D252" i="3" s="1"/>
  <c r="E252" i="3" s="1"/>
  <c r="K254" i="1"/>
  <c r="L254" i="1" s="1"/>
  <c r="J254" i="1"/>
  <c r="K254" i="2"/>
  <c r="L254" i="2"/>
  <c r="M254" i="2" s="1"/>
  <c r="I255" i="2"/>
  <c r="D254" i="2"/>
  <c r="E254" i="2"/>
  <c r="F254" i="2" s="1"/>
  <c r="B255" i="2"/>
  <c r="H255" i="1"/>
  <c r="B254" i="3" l="1"/>
  <c r="C253" i="3"/>
  <c r="D253" i="3" s="1"/>
  <c r="E253" i="3" s="1"/>
  <c r="K255" i="1"/>
  <c r="L255" i="1" s="1"/>
  <c r="J255" i="1"/>
  <c r="K255" i="2"/>
  <c r="L255" i="2"/>
  <c r="M255" i="2" s="1"/>
  <c r="I256" i="2"/>
  <c r="D255" i="2"/>
  <c r="E255" i="2"/>
  <c r="F255" i="2" s="1"/>
  <c r="B256" i="2"/>
  <c r="H256" i="1"/>
  <c r="B255" i="3" l="1"/>
  <c r="C254" i="3"/>
  <c r="D254" i="3" s="1"/>
  <c r="E254" i="3" s="1"/>
  <c r="K256" i="1"/>
  <c r="L256" i="1" s="1"/>
  <c r="J256" i="1"/>
  <c r="K256" i="2"/>
  <c r="L256" i="2"/>
  <c r="M256" i="2" s="1"/>
  <c r="I257" i="2"/>
  <c r="D256" i="2"/>
  <c r="E256" i="2"/>
  <c r="F256" i="2" s="1"/>
  <c r="B257" i="2"/>
  <c r="H257" i="1"/>
  <c r="B256" i="3" l="1"/>
  <c r="C255" i="3"/>
  <c r="D255" i="3" s="1"/>
  <c r="E255" i="3" s="1"/>
  <c r="K257" i="1"/>
  <c r="L257" i="1" s="1"/>
  <c r="J257" i="1"/>
  <c r="K257" i="2"/>
  <c r="L257" i="2"/>
  <c r="M257" i="2" s="1"/>
  <c r="I258" i="2"/>
  <c r="D257" i="2"/>
  <c r="E257" i="2"/>
  <c r="F257" i="2" s="1"/>
  <c r="B258" i="2"/>
  <c r="H258" i="1"/>
  <c r="B257" i="3" l="1"/>
  <c r="C256" i="3"/>
  <c r="D256" i="3" s="1"/>
  <c r="E256" i="3" s="1"/>
  <c r="K258" i="1"/>
  <c r="L258" i="1" s="1"/>
  <c r="J258" i="1"/>
  <c r="K258" i="2"/>
  <c r="L258" i="2"/>
  <c r="M258" i="2" s="1"/>
  <c r="I259" i="2"/>
  <c r="D258" i="2"/>
  <c r="E258" i="2"/>
  <c r="F258" i="2" s="1"/>
  <c r="B259" i="2"/>
  <c r="H259" i="1"/>
  <c r="B258" i="3" l="1"/>
  <c r="C257" i="3"/>
  <c r="D257" i="3" s="1"/>
  <c r="E257" i="3" s="1"/>
  <c r="K259" i="1"/>
  <c r="L259" i="1" s="1"/>
  <c r="J259" i="1"/>
  <c r="K259" i="2"/>
  <c r="L259" i="2"/>
  <c r="M259" i="2" s="1"/>
  <c r="I260" i="2"/>
  <c r="D259" i="2"/>
  <c r="E259" i="2"/>
  <c r="F259" i="2" s="1"/>
  <c r="B260" i="2"/>
  <c r="H260" i="1"/>
  <c r="B259" i="3" l="1"/>
  <c r="C258" i="3"/>
  <c r="D258" i="3" s="1"/>
  <c r="E258" i="3" s="1"/>
  <c r="K260" i="1"/>
  <c r="L260" i="1" s="1"/>
  <c r="J260" i="1"/>
  <c r="K260" i="2"/>
  <c r="L260" i="2"/>
  <c r="M260" i="2" s="1"/>
  <c r="I261" i="2"/>
  <c r="D260" i="2"/>
  <c r="E260" i="2"/>
  <c r="F260" i="2" s="1"/>
  <c r="B261" i="2"/>
  <c r="H261" i="1"/>
  <c r="B260" i="3" l="1"/>
  <c r="C259" i="3"/>
  <c r="D259" i="3" s="1"/>
  <c r="E259" i="3" s="1"/>
  <c r="K261" i="1"/>
  <c r="L261" i="1" s="1"/>
  <c r="J261" i="1"/>
  <c r="K261" i="2"/>
  <c r="L261" i="2"/>
  <c r="M261" i="2" s="1"/>
  <c r="I262" i="2"/>
  <c r="D261" i="2"/>
  <c r="E261" i="2"/>
  <c r="F261" i="2" s="1"/>
  <c r="B262" i="2"/>
  <c r="H262" i="1"/>
  <c r="B261" i="3" l="1"/>
  <c r="C260" i="3"/>
  <c r="D260" i="3" s="1"/>
  <c r="E260" i="3" s="1"/>
  <c r="K262" i="1"/>
  <c r="L262" i="1" s="1"/>
  <c r="J262" i="1"/>
  <c r="K262" i="2"/>
  <c r="L262" i="2"/>
  <c r="M262" i="2" s="1"/>
  <c r="I263" i="2"/>
  <c r="D262" i="2"/>
  <c r="E262" i="2"/>
  <c r="F262" i="2" s="1"/>
  <c r="B263" i="2"/>
  <c r="H263" i="1"/>
  <c r="B262" i="3" l="1"/>
  <c r="C261" i="3"/>
  <c r="D261" i="3" s="1"/>
  <c r="E261" i="3" s="1"/>
  <c r="K263" i="1"/>
  <c r="L263" i="1" s="1"/>
  <c r="J263" i="1"/>
  <c r="K263" i="2"/>
  <c r="L263" i="2"/>
  <c r="M263" i="2" s="1"/>
  <c r="I264" i="2"/>
  <c r="D263" i="2"/>
  <c r="E263" i="2"/>
  <c r="F263" i="2" s="1"/>
  <c r="B264" i="2"/>
  <c r="H264" i="1"/>
  <c r="B263" i="3" l="1"/>
  <c r="C262" i="3"/>
  <c r="D262" i="3" s="1"/>
  <c r="E262" i="3" s="1"/>
  <c r="K264" i="1"/>
  <c r="L264" i="1" s="1"/>
  <c r="J264" i="1"/>
  <c r="K264" i="2"/>
  <c r="L264" i="2"/>
  <c r="M264" i="2" s="1"/>
  <c r="I265" i="2"/>
  <c r="D264" i="2"/>
  <c r="E264" i="2"/>
  <c r="F264" i="2" s="1"/>
  <c r="B265" i="2"/>
  <c r="H265" i="1"/>
  <c r="B264" i="3" l="1"/>
  <c r="C263" i="3"/>
  <c r="D263" i="3" s="1"/>
  <c r="E263" i="3" s="1"/>
  <c r="K265" i="1"/>
  <c r="L265" i="1" s="1"/>
  <c r="J265" i="1"/>
  <c r="K265" i="2"/>
  <c r="L265" i="2"/>
  <c r="M265" i="2" s="1"/>
  <c r="I266" i="2"/>
  <c r="D265" i="2"/>
  <c r="E265" i="2"/>
  <c r="F265" i="2" s="1"/>
  <c r="B266" i="2"/>
  <c r="H266" i="1"/>
  <c r="B265" i="3" l="1"/>
  <c r="C264" i="3"/>
  <c r="D264" i="3" s="1"/>
  <c r="E264" i="3" s="1"/>
  <c r="K266" i="1"/>
  <c r="L266" i="1" s="1"/>
  <c r="J266" i="1"/>
  <c r="K266" i="2"/>
  <c r="L266" i="2"/>
  <c r="M266" i="2" s="1"/>
  <c r="I267" i="2"/>
  <c r="D266" i="2"/>
  <c r="E266" i="2"/>
  <c r="F266" i="2" s="1"/>
  <c r="B267" i="2"/>
  <c r="H267" i="1"/>
  <c r="B266" i="3" l="1"/>
  <c r="C265" i="3"/>
  <c r="D265" i="3" s="1"/>
  <c r="E265" i="3" s="1"/>
  <c r="K267" i="1"/>
  <c r="L267" i="1" s="1"/>
  <c r="J267" i="1"/>
  <c r="K267" i="2"/>
  <c r="L267" i="2"/>
  <c r="M267" i="2" s="1"/>
  <c r="I268" i="2"/>
  <c r="D267" i="2"/>
  <c r="E267" i="2"/>
  <c r="F267" i="2" s="1"/>
  <c r="B268" i="2"/>
  <c r="H268" i="1"/>
  <c r="B267" i="3" l="1"/>
  <c r="C266" i="3"/>
  <c r="D266" i="3" s="1"/>
  <c r="E266" i="3" s="1"/>
  <c r="K268" i="1"/>
  <c r="L268" i="1" s="1"/>
  <c r="J268" i="1"/>
  <c r="K268" i="2"/>
  <c r="L268" i="2"/>
  <c r="M268" i="2" s="1"/>
  <c r="I269" i="2"/>
  <c r="D268" i="2"/>
  <c r="E268" i="2"/>
  <c r="F268" i="2" s="1"/>
  <c r="B269" i="2"/>
  <c r="H269" i="1"/>
  <c r="B268" i="3" l="1"/>
  <c r="C267" i="3"/>
  <c r="D267" i="3" s="1"/>
  <c r="E267" i="3" s="1"/>
  <c r="K269" i="1"/>
  <c r="L269" i="1" s="1"/>
  <c r="J269" i="1"/>
  <c r="K269" i="2"/>
  <c r="L269" i="2"/>
  <c r="M269" i="2" s="1"/>
  <c r="I270" i="2"/>
  <c r="D269" i="2"/>
  <c r="E269" i="2"/>
  <c r="F269" i="2" s="1"/>
  <c r="B270" i="2"/>
  <c r="H270" i="1"/>
  <c r="B269" i="3" l="1"/>
  <c r="C268" i="3"/>
  <c r="D268" i="3" s="1"/>
  <c r="E268" i="3" s="1"/>
  <c r="K270" i="1"/>
  <c r="L270" i="1" s="1"/>
  <c r="J270" i="1"/>
  <c r="K270" i="2"/>
  <c r="L270" i="2"/>
  <c r="M270" i="2" s="1"/>
  <c r="I271" i="2"/>
  <c r="D270" i="2"/>
  <c r="E270" i="2"/>
  <c r="F270" i="2" s="1"/>
  <c r="B271" i="2"/>
  <c r="H271" i="1"/>
  <c r="B270" i="3" l="1"/>
  <c r="C269" i="3"/>
  <c r="D269" i="3" s="1"/>
  <c r="E269" i="3" s="1"/>
  <c r="K271" i="1"/>
  <c r="L271" i="1" s="1"/>
  <c r="J271" i="1"/>
  <c r="K271" i="2"/>
  <c r="L271" i="2"/>
  <c r="M271" i="2" s="1"/>
  <c r="I272" i="2"/>
  <c r="D271" i="2"/>
  <c r="E271" i="2"/>
  <c r="F271" i="2" s="1"/>
  <c r="B272" i="2"/>
  <c r="H272" i="1"/>
  <c r="B271" i="3" l="1"/>
  <c r="C270" i="3"/>
  <c r="D270" i="3" s="1"/>
  <c r="E270" i="3" s="1"/>
  <c r="K272" i="1"/>
  <c r="L272" i="1" s="1"/>
  <c r="J272" i="1"/>
  <c r="K272" i="2"/>
  <c r="I273" i="2"/>
  <c r="L272" i="2"/>
  <c r="M272" i="2" s="1"/>
  <c r="D272" i="2"/>
  <c r="E272" i="2"/>
  <c r="F272" i="2" s="1"/>
  <c r="B273" i="2"/>
  <c r="H273" i="1"/>
  <c r="B272" i="3" l="1"/>
  <c r="C271" i="3"/>
  <c r="D271" i="3" s="1"/>
  <c r="E271" i="3" s="1"/>
  <c r="K273" i="1"/>
  <c r="L273" i="1" s="1"/>
  <c r="J273" i="1"/>
  <c r="K273" i="2"/>
  <c r="I274" i="2"/>
  <c r="L273" i="2"/>
  <c r="M273" i="2" s="1"/>
  <c r="E273" i="2"/>
  <c r="F273" i="2" s="1"/>
  <c r="B274" i="2"/>
  <c r="D273" i="2"/>
  <c r="H274" i="1"/>
  <c r="B273" i="3" l="1"/>
  <c r="C272" i="3"/>
  <c r="D272" i="3" s="1"/>
  <c r="E272" i="3" s="1"/>
  <c r="K274" i="1"/>
  <c r="L274" i="1" s="1"/>
  <c r="J274" i="1"/>
  <c r="I275" i="2"/>
  <c r="L274" i="2"/>
  <c r="M274" i="2" s="1"/>
  <c r="K274" i="2"/>
  <c r="D274" i="2"/>
  <c r="E274" i="2"/>
  <c r="F274" i="2" s="1"/>
  <c r="B275" i="2"/>
  <c r="H275" i="1"/>
  <c r="B274" i="3" l="1"/>
  <c r="C273" i="3"/>
  <c r="D273" i="3" s="1"/>
  <c r="E273" i="3" s="1"/>
  <c r="K275" i="1"/>
  <c r="L275" i="1" s="1"/>
  <c r="J275" i="1"/>
  <c r="I276" i="2"/>
  <c r="L275" i="2"/>
  <c r="M275" i="2" s="1"/>
  <c r="K275" i="2"/>
  <c r="D275" i="2"/>
  <c r="E275" i="2"/>
  <c r="F275" i="2" s="1"/>
  <c r="B276" i="2"/>
  <c r="H276" i="1"/>
  <c r="B275" i="3" l="1"/>
  <c r="C274" i="3"/>
  <c r="D274" i="3" s="1"/>
  <c r="E274" i="3" s="1"/>
  <c r="K276" i="1"/>
  <c r="L276" i="1" s="1"/>
  <c r="J276" i="1"/>
  <c r="K276" i="2"/>
  <c r="I277" i="2"/>
  <c r="L276" i="2"/>
  <c r="M276" i="2" s="1"/>
  <c r="D276" i="2"/>
  <c r="E276" i="2"/>
  <c r="F276" i="2" s="1"/>
  <c r="B277" i="2"/>
  <c r="H277" i="1"/>
  <c r="B276" i="3" l="1"/>
  <c r="C275" i="3"/>
  <c r="D275" i="3" s="1"/>
  <c r="E275" i="3" s="1"/>
  <c r="K277" i="1"/>
  <c r="L277" i="1" s="1"/>
  <c r="J277" i="1"/>
  <c r="K277" i="2"/>
  <c r="I278" i="2"/>
  <c r="L277" i="2"/>
  <c r="M277" i="2" s="1"/>
  <c r="B278" i="2"/>
  <c r="E277" i="2"/>
  <c r="F277" i="2" s="1"/>
  <c r="D277" i="2"/>
  <c r="H278" i="1"/>
  <c r="B277" i="3" l="1"/>
  <c r="C276" i="3"/>
  <c r="D276" i="3" s="1"/>
  <c r="E276" i="3" s="1"/>
  <c r="K278" i="1"/>
  <c r="L278" i="1" s="1"/>
  <c r="J278" i="1"/>
  <c r="K278" i="2"/>
  <c r="L278" i="2"/>
  <c r="M278" i="2" s="1"/>
  <c r="I279" i="2"/>
  <c r="B279" i="2"/>
  <c r="E278" i="2"/>
  <c r="F278" i="2" s="1"/>
  <c r="D278" i="2"/>
  <c r="H279" i="1"/>
  <c r="B278" i="3" l="1"/>
  <c r="C277" i="3"/>
  <c r="D277" i="3" s="1"/>
  <c r="E277" i="3" s="1"/>
  <c r="K279" i="1"/>
  <c r="L279" i="1" s="1"/>
  <c r="J279" i="1"/>
  <c r="K279" i="2"/>
  <c r="I280" i="2"/>
  <c r="L279" i="2"/>
  <c r="M279" i="2" s="1"/>
  <c r="D279" i="2"/>
  <c r="E279" i="2"/>
  <c r="F279" i="2" s="1"/>
  <c r="B280" i="2"/>
  <c r="H280" i="1"/>
  <c r="B279" i="3" l="1"/>
  <c r="C278" i="3"/>
  <c r="D278" i="3" s="1"/>
  <c r="E278" i="3" s="1"/>
  <c r="K280" i="1"/>
  <c r="L280" i="1" s="1"/>
  <c r="J280" i="1"/>
  <c r="L280" i="2"/>
  <c r="M280" i="2" s="1"/>
  <c r="I281" i="2"/>
  <c r="K280" i="2"/>
  <c r="D280" i="2"/>
  <c r="B281" i="2"/>
  <c r="E280" i="2"/>
  <c r="F280" i="2" s="1"/>
  <c r="H281" i="1"/>
  <c r="B280" i="3" l="1"/>
  <c r="C279" i="3"/>
  <c r="D279" i="3" s="1"/>
  <c r="E279" i="3" s="1"/>
  <c r="K281" i="1"/>
  <c r="L281" i="1" s="1"/>
  <c r="J281" i="1"/>
  <c r="L281" i="2"/>
  <c r="M281" i="2" s="1"/>
  <c r="I282" i="2"/>
  <c r="K281" i="2"/>
  <c r="B282" i="2"/>
  <c r="D281" i="2"/>
  <c r="E281" i="2"/>
  <c r="F281" i="2" s="1"/>
  <c r="H282" i="1"/>
  <c r="B281" i="3" l="1"/>
  <c r="C280" i="3"/>
  <c r="D280" i="3" s="1"/>
  <c r="E280" i="3" s="1"/>
  <c r="K282" i="1"/>
  <c r="L282" i="1" s="1"/>
  <c r="J282" i="1"/>
  <c r="L282" i="2"/>
  <c r="M282" i="2" s="1"/>
  <c r="I283" i="2"/>
  <c r="K282" i="2"/>
  <c r="E282" i="2"/>
  <c r="F282" i="2" s="1"/>
  <c r="D282" i="2"/>
  <c r="B283" i="2"/>
  <c r="H283" i="1"/>
  <c r="B282" i="3" l="1"/>
  <c r="C281" i="3"/>
  <c r="D281" i="3" s="1"/>
  <c r="E281" i="3" s="1"/>
  <c r="K283" i="1"/>
  <c r="L283" i="1" s="1"/>
  <c r="J283" i="1"/>
  <c r="K283" i="2"/>
  <c r="I284" i="2"/>
  <c r="L283" i="2"/>
  <c r="M283" i="2" s="1"/>
  <c r="D283" i="2"/>
  <c r="E283" i="2"/>
  <c r="F283" i="2" s="1"/>
  <c r="B284" i="2"/>
  <c r="H284" i="1"/>
  <c r="B283" i="3" l="1"/>
  <c r="C282" i="3"/>
  <c r="D282" i="3" s="1"/>
  <c r="E282" i="3" s="1"/>
  <c r="K284" i="1"/>
  <c r="L284" i="1" s="1"/>
  <c r="J284" i="1"/>
  <c r="K284" i="2"/>
  <c r="L284" i="2"/>
  <c r="M284" i="2" s="1"/>
  <c r="I285" i="2"/>
  <c r="D284" i="2"/>
  <c r="B285" i="2"/>
  <c r="E284" i="2"/>
  <c r="F284" i="2" s="1"/>
  <c r="H285" i="1"/>
  <c r="B284" i="3" l="1"/>
  <c r="C283" i="3"/>
  <c r="D283" i="3" s="1"/>
  <c r="E283" i="3" s="1"/>
  <c r="K285" i="1"/>
  <c r="L285" i="1" s="1"/>
  <c r="J285" i="1"/>
  <c r="K285" i="2"/>
  <c r="I286" i="2"/>
  <c r="L285" i="2"/>
  <c r="M285" i="2" s="1"/>
  <c r="B286" i="2"/>
  <c r="E285" i="2"/>
  <c r="F285" i="2" s="1"/>
  <c r="D285" i="2"/>
  <c r="H286" i="1"/>
  <c r="B285" i="3" l="1"/>
  <c r="C284" i="3"/>
  <c r="D284" i="3" s="1"/>
  <c r="E284" i="3" s="1"/>
  <c r="K286" i="1"/>
  <c r="L286" i="1" s="1"/>
  <c r="J286" i="1"/>
  <c r="I287" i="2"/>
  <c r="K286" i="2"/>
  <c r="L286" i="2"/>
  <c r="M286" i="2" s="1"/>
  <c r="E286" i="2"/>
  <c r="F286" i="2" s="1"/>
  <c r="D286" i="2"/>
  <c r="B287" i="2"/>
  <c r="H287" i="1"/>
  <c r="B286" i="3" l="1"/>
  <c r="C285" i="3"/>
  <c r="D285" i="3" s="1"/>
  <c r="E285" i="3" s="1"/>
  <c r="K287" i="1"/>
  <c r="L287" i="1" s="1"/>
  <c r="J287" i="1"/>
  <c r="I288" i="2"/>
  <c r="L287" i="2"/>
  <c r="M287" i="2" s="1"/>
  <c r="K287" i="2"/>
  <c r="D287" i="2"/>
  <c r="E287" i="2"/>
  <c r="F287" i="2" s="1"/>
  <c r="B288" i="2"/>
  <c r="H288" i="1"/>
  <c r="B287" i="3" l="1"/>
  <c r="C286" i="3"/>
  <c r="D286" i="3" s="1"/>
  <c r="E286" i="3" s="1"/>
  <c r="K288" i="1"/>
  <c r="L288" i="1" s="1"/>
  <c r="J288" i="1"/>
  <c r="K288" i="2"/>
  <c r="L288" i="2"/>
  <c r="M288" i="2" s="1"/>
  <c r="I289" i="2"/>
  <c r="E288" i="2"/>
  <c r="F288" i="2" s="1"/>
  <c r="B289" i="2"/>
  <c r="D288" i="2"/>
  <c r="H289" i="1"/>
  <c r="B288" i="3" l="1"/>
  <c r="C287" i="3"/>
  <c r="D287" i="3" s="1"/>
  <c r="E287" i="3" s="1"/>
  <c r="K289" i="1"/>
  <c r="L289" i="1" s="1"/>
  <c r="J289" i="1"/>
  <c r="K289" i="2"/>
  <c r="I290" i="2"/>
  <c r="L289" i="2"/>
  <c r="M289" i="2" s="1"/>
  <c r="D289" i="2"/>
  <c r="E289" i="2"/>
  <c r="F289" i="2" s="1"/>
  <c r="B290" i="2"/>
  <c r="H290" i="1"/>
  <c r="B289" i="3" l="1"/>
  <c r="C288" i="3"/>
  <c r="D288" i="3" s="1"/>
  <c r="E288" i="3" s="1"/>
  <c r="K290" i="1"/>
  <c r="L290" i="1" s="1"/>
  <c r="J290" i="1"/>
  <c r="L290" i="2"/>
  <c r="M290" i="2" s="1"/>
  <c r="I291" i="2"/>
  <c r="K290" i="2"/>
  <c r="D290" i="2"/>
  <c r="B291" i="2"/>
  <c r="E290" i="2"/>
  <c r="F290" i="2" s="1"/>
  <c r="H291" i="1"/>
  <c r="B290" i="3" l="1"/>
  <c r="C289" i="3"/>
  <c r="D289" i="3" s="1"/>
  <c r="E289" i="3" s="1"/>
  <c r="K291" i="1"/>
  <c r="L291" i="1" s="1"/>
  <c r="J291" i="1"/>
  <c r="L291" i="2"/>
  <c r="M291" i="2" s="1"/>
  <c r="K291" i="2"/>
  <c r="I292" i="2"/>
  <c r="E291" i="2"/>
  <c r="F291" i="2" s="1"/>
  <c r="D291" i="2"/>
  <c r="B292" i="2"/>
  <c r="H292" i="1"/>
  <c r="B291" i="3" l="1"/>
  <c r="C290" i="3"/>
  <c r="D290" i="3" s="1"/>
  <c r="E290" i="3" s="1"/>
  <c r="K292" i="1"/>
  <c r="L292" i="1" s="1"/>
  <c r="J292" i="1"/>
  <c r="L292" i="2"/>
  <c r="M292" i="2" s="1"/>
  <c r="K292" i="2"/>
  <c r="I293" i="2"/>
  <c r="B293" i="2"/>
  <c r="E292" i="2"/>
  <c r="F292" i="2" s="1"/>
  <c r="D292" i="2"/>
  <c r="H293" i="1"/>
  <c r="B292" i="3" l="1"/>
  <c r="C291" i="3"/>
  <c r="D291" i="3" s="1"/>
  <c r="E291" i="3" s="1"/>
  <c r="K293" i="1"/>
  <c r="L293" i="1" s="1"/>
  <c r="J293" i="1"/>
  <c r="L293" i="2"/>
  <c r="M293" i="2" s="1"/>
  <c r="I294" i="2"/>
  <c r="K293" i="2"/>
  <c r="D293" i="2"/>
  <c r="B294" i="2"/>
  <c r="E293" i="2"/>
  <c r="F293" i="2" s="1"/>
  <c r="H294" i="1"/>
  <c r="B293" i="3" l="1"/>
  <c r="C292" i="3"/>
  <c r="D292" i="3" s="1"/>
  <c r="E292" i="3" s="1"/>
  <c r="K294" i="1"/>
  <c r="L294" i="1" s="1"/>
  <c r="J294" i="1"/>
  <c r="I295" i="2"/>
  <c r="L294" i="2"/>
  <c r="M294" i="2" s="1"/>
  <c r="K294" i="2"/>
  <c r="D294" i="2"/>
  <c r="E294" i="2"/>
  <c r="F294" i="2" s="1"/>
  <c r="B295" i="2"/>
  <c r="H295" i="1"/>
  <c r="B294" i="3" l="1"/>
  <c r="C293" i="3"/>
  <c r="D293" i="3" s="1"/>
  <c r="E293" i="3" s="1"/>
  <c r="K295" i="1"/>
  <c r="L295" i="1" s="1"/>
  <c r="J295" i="1"/>
  <c r="I296" i="2"/>
  <c r="K295" i="2"/>
  <c r="L295" i="2"/>
  <c r="M295" i="2" s="1"/>
  <c r="E295" i="2"/>
  <c r="F295" i="2" s="1"/>
  <c r="B296" i="2"/>
  <c r="D295" i="2"/>
  <c r="H296" i="1"/>
  <c r="B295" i="3" l="1"/>
  <c r="C294" i="3"/>
  <c r="D294" i="3" s="1"/>
  <c r="E294" i="3" s="1"/>
  <c r="K296" i="1"/>
  <c r="L296" i="1" s="1"/>
  <c r="J296" i="1"/>
  <c r="L296" i="2"/>
  <c r="M296" i="2" s="1"/>
  <c r="K296" i="2"/>
  <c r="I297" i="2"/>
  <c r="B297" i="2"/>
  <c r="E296" i="2"/>
  <c r="F296" i="2" s="1"/>
  <c r="D296" i="2"/>
  <c r="H297" i="1"/>
  <c r="B296" i="3" l="1"/>
  <c r="C295" i="3"/>
  <c r="D295" i="3" s="1"/>
  <c r="E295" i="3" s="1"/>
  <c r="K297" i="1"/>
  <c r="L297" i="1" s="1"/>
  <c r="J297" i="1"/>
  <c r="K297" i="2"/>
  <c r="I298" i="2"/>
  <c r="L297" i="2"/>
  <c r="M297" i="2" s="1"/>
  <c r="B298" i="2"/>
  <c r="D297" i="2"/>
  <c r="E297" i="2"/>
  <c r="F297" i="2" s="1"/>
  <c r="H298" i="1"/>
  <c r="B297" i="3" l="1"/>
  <c r="C296" i="3"/>
  <c r="D296" i="3" s="1"/>
  <c r="E296" i="3" s="1"/>
  <c r="K298" i="1"/>
  <c r="L298" i="1" s="1"/>
  <c r="J298" i="1"/>
  <c r="L298" i="2"/>
  <c r="M298" i="2" s="1"/>
  <c r="K298" i="2"/>
  <c r="I299" i="2"/>
  <c r="D298" i="2"/>
  <c r="E298" i="2"/>
  <c r="F298" i="2" s="1"/>
  <c r="B299" i="2"/>
  <c r="H299" i="1"/>
  <c r="B298" i="3" l="1"/>
  <c r="C297" i="3"/>
  <c r="D297" i="3" s="1"/>
  <c r="E297" i="3" s="1"/>
  <c r="K299" i="1"/>
  <c r="L299" i="1" s="1"/>
  <c r="J299" i="1"/>
  <c r="L299" i="2"/>
  <c r="M299" i="2" s="1"/>
  <c r="I300" i="2"/>
  <c r="K299" i="2"/>
  <c r="D299" i="2"/>
  <c r="E299" i="2"/>
  <c r="F299" i="2" s="1"/>
  <c r="B300" i="2"/>
  <c r="H300" i="1"/>
  <c r="B299" i="3" l="1"/>
  <c r="C298" i="3"/>
  <c r="D298" i="3" s="1"/>
  <c r="E298" i="3" s="1"/>
  <c r="K300" i="1"/>
  <c r="L300" i="1" s="1"/>
  <c r="J300" i="1"/>
  <c r="L300" i="2"/>
  <c r="M300" i="2" s="1"/>
  <c r="K300" i="2"/>
  <c r="I301" i="2"/>
  <c r="B301" i="2"/>
  <c r="E300" i="2"/>
  <c r="F300" i="2" s="1"/>
  <c r="D300" i="2"/>
  <c r="H301" i="1"/>
  <c r="B300" i="3" l="1"/>
  <c r="C299" i="3"/>
  <c r="D299" i="3" s="1"/>
  <c r="E299" i="3" s="1"/>
  <c r="K301" i="1"/>
  <c r="L301" i="1" s="1"/>
  <c r="J301" i="1"/>
  <c r="K301" i="2"/>
  <c r="L301" i="2"/>
  <c r="M301" i="2" s="1"/>
  <c r="I302" i="2"/>
  <c r="D301" i="2"/>
  <c r="E301" i="2"/>
  <c r="F301" i="2" s="1"/>
  <c r="B302" i="2"/>
  <c r="H302" i="1"/>
  <c r="B301" i="3" l="1"/>
  <c r="C300" i="3"/>
  <c r="D300" i="3" s="1"/>
  <c r="E300" i="3" s="1"/>
  <c r="K302" i="1"/>
  <c r="L302" i="1" s="1"/>
  <c r="J302" i="1"/>
  <c r="K302" i="2"/>
  <c r="L302" i="2"/>
  <c r="M302" i="2" s="1"/>
  <c r="I303" i="2"/>
  <c r="E302" i="2"/>
  <c r="F302" i="2" s="1"/>
  <c r="B303" i="2"/>
  <c r="D302" i="2"/>
  <c r="H303" i="1"/>
  <c r="B302" i="3" l="1"/>
  <c r="C301" i="3"/>
  <c r="D301" i="3" s="1"/>
  <c r="E301" i="3" s="1"/>
  <c r="K303" i="1"/>
  <c r="L303" i="1" s="1"/>
  <c r="J303" i="1"/>
  <c r="I304" i="2"/>
  <c r="L303" i="2"/>
  <c r="M303" i="2" s="1"/>
  <c r="K303" i="2"/>
  <c r="E303" i="2"/>
  <c r="F303" i="2" s="1"/>
  <c r="D303" i="2"/>
  <c r="B304" i="2"/>
  <c r="H304" i="1"/>
  <c r="B303" i="3" l="1"/>
  <c r="C302" i="3"/>
  <c r="D302" i="3" s="1"/>
  <c r="E302" i="3" s="1"/>
  <c r="K304" i="1"/>
  <c r="L304" i="1" s="1"/>
  <c r="J304" i="1"/>
  <c r="I305" i="2"/>
  <c r="K304" i="2"/>
  <c r="L304" i="2"/>
  <c r="M304" i="2" s="1"/>
  <c r="E304" i="2"/>
  <c r="F304" i="2" s="1"/>
  <c r="D304" i="2"/>
  <c r="B305" i="2"/>
  <c r="H305" i="1"/>
  <c r="B304" i="3" l="1"/>
  <c r="C303" i="3"/>
  <c r="D303" i="3" s="1"/>
  <c r="E303" i="3" s="1"/>
  <c r="K305" i="1"/>
  <c r="L305" i="1" s="1"/>
  <c r="J305" i="1"/>
  <c r="K305" i="2"/>
  <c r="I306" i="2"/>
  <c r="L305" i="2"/>
  <c r="M305" i="2" s="1"/>
  <c r="E305" i="2"/>
  <c r="F305" i="2" s="1"/>
  <c r="D305" i="2"/>
  <c r="B306" i="2"/>
  <c r="H306" i="1"/>
  <c r="C304" i="3" l="1"/>
  <c r="D304" i="3" s="1"/>
  <c r="E304" i="3" s="1"/>
  <c r="B305" i="3"/>
  <c r="K306" i="1"/>
  <c r="L306" i="1" s="1"/>
  <c r="J306" i="1"/>
  <c r="L306" i="2"/>
  <c r="M306" i="2" s="1"/>
  <c r="I307" i="2"/>
  <c r="K306" i="2"/>
  <c r="D306" i="2"/>
  <c r="B307" i="2"/>
  <c r="E306" i="2"/>
  <c r="F306" i="2" s="1"/>
  <c r="H307" i="1"/>
  <c r="B306" i="3" l="1"/>
  <c r="C305" i="3"/>
  <c r="D305" i="3" s="1"/>
  <c r="E305" i="3" s="1"/>
  <c r="K307" i="1"/>
  <c r="L307" i="1" s="1"/>
  <c r="J307" i="1"/>
  <c r="L307" i="2"/>
  <c r="M307" i="2" s="1"/>
  <c r="K307" i="2"/>
  <c r="I308" i="2"/>
  <c r="E307" i="2"/>
  <c r="F307" i="2" s="1"/>
  <c r="D307" i="2"/>
  <c r="B308" i="2"/>
  <c r="H308" i="1"/>
  <c r="B307" i="3" l="1"/>
  <c r="C306" i="3"/>
  <c r="D306" i="3" s="1"/>
  <c r="E306" i="3" s="1"/>
  <c r="K308" i="1"/>
  <c r="L308" i="1" s="1"/>
  <c r="J308" i="1"/>
  <c r="L308" i="2"/>
  <c r="M308" i="2" s="1"/>
  <c r="I309" i="2"/>
  <c r="K308" i="2"/>
  <c r="E308" i="2"/>
  <c r="F308" i="2" s="1"/>
  <c r="B309" i="2"/>
  <c r="D308" i="2"/>
  <c r="H309" i="1"/>
  <c r="B308" i="3" l="1"/>
  <c r="C307" i="3"/>
  <c r="D307" i="3" s="1"/>
  <c r="E307" i="3" s="1"/>
  <c r="K309" i="1"/>
  <c r="L309" i="1" s="1"/>
  <c r="J309" i="1"/>
  <c r="K309" i="2"/>
  <c r="I310" i="2"/>
  <c r="L309" i="2"/>
  <c r="M309" i="2" s="1"/>
  <c r="E309" i="2"/>
  <c r="F309" i="2" s="1"/>
  <c r="D309" i="2"/>
  <c r="B310" i="2"/>
  <c r="H310" i="1"/>
  <c r="B309" i="3" l="1"/>
  <c r="C308" i="3"/>
  <c r="D308" i="3" s="1"/>
  <c r="E308" i="3" s="1"/>
  <c r="K310" i="1"/>
  <c r="L310" i="1" s="1"/>
  <c r="J310" i="1"/>
  <c r="I311" i="2"/>
  <c r="L310" i="2"/>
  <c r="M310" i="2" s="1"/>
  <c r="K310" i="2"/>
  <c r="E310" i="2"/>
  <c r="F310" i="2" s="1"/>
  <c r="D310" i="2"/>
  <c r="B311" i="2"/>
  <c r="H311" i="1"/>
  <c r="B310" i="3" l="1"/>
  <c r="C309" i="3"/>
  <c r="D309" i="3" s="1"/>
  <c r="E309" i="3" s="1"/>
  <c r="K311" i="1"/>
  <c r="L311" i="1" s="1"/>
  <c r="J311" i="1"/>
  <c r="L311" i="2"/>
  <c r="M311" i="2" s="1"/>
  <c r="I312" i="2"/>
  <c r="K311" i="2"/>
  <c r="E311" i="2"/>
  <c r="F311" i="2" s="1"/>
  <c r="B312" i="2"/>
  <c r="D311" i="2"/>
  <c r="H312" i="1"/>
  <c r="C310" i="3" l="1"/>
  <c r="D310" i="3" s="1"/>
  <c r="E310" i="3" s="1"/>
  <c r="B311" i="3"/>
  <c r="K312" i="1"/>
  <c r="L312" i="1" s="1"/>
  <c r="J312" i="1"/>
  <c r="L312" i="2"/>
  <c r="M312" i="2" s="1"/>
  <c r="I313" i="2"/>
  <c r="K312" i="2"/>
  <c r="E312" i="2"/>
  <c r="F312" i="2" s="1"/>
  <c r="D312" i="2"/>
  <c r="B313" i="2"/>
  <c r="H313" i="1"/>
  <c r="B312" i="3" l="1"/>
  <c r="C311" i="3"/>
  <c r="D311" i="3" s="1"/>
  <c r="E311" i="3" s="1"/>
  <c r="K313" i="1"/>
  <c r="L313" i="1" s="1"/>
  <c r="J313" i="1"/>
  <c r="L313" i="2"/>
  <c r="M313" i="2" s="1"/>
  <c r="K313" i="2"/>
  <c r="I314" i="2"/>
  <c r="B314" i="2"/>
  <c r="D313" i="2"/>
  <c r="E313" i="2"/>
  <c r="F313" i="2" s="1"/>
  <c r="H314" i="1"/>
  <c r="B313" i="3" l="1"/>
  <c r="C312" i="3"/>
  <c r="D312" i="3" s="1"/>
  <c r="E312" i="3" s="1"/>
  <c r="K314" i="1"/>
  <c r="L314" i="1" s="1"/>
  <c r="J314" i="1"/>
  <c r="K314" i="2"/>
  <c r="L314" i="2"/>
  <c r="M314" i="2" s="1"/>
  <c r="I315" i="2"/>
  <c r="E314" i="2"/>
  <c r="F314" i="2" s="1"/>
  <c r="B315" i="2"/>
  <c r="D314" i="2"/>
  <c r="H315" i="1"/>
  <c r="B314" i="3" l="1"/>
  <c r="C313" i="3"/>
  <c r="D313" i="3" s="1"/>
  <c r="E313" i="3" s="1"/>
  <c r="K315" i="1"/>
  <c r="L315" i="1" s="1"/>
  <c r="J315" i="1"/>
  <c r="L315" i="2"/>
  <c r="M315" i="2" s="1"/>
  <c r="K315" i="2"/>
  <c r="I316" i="2"/>
  <c r="B316" i="2"/>
  <c r="D315" i="2"/>
  <c r="E315" i="2"/>
  <c r="F315" i="2" s="1"/>
  <c r="H316" i="1"/>
  <c r="B315" i="3" l="1"/>
  <c r="C314" i="3"/>
  <c r="D314" i="3" s="1"/>
  <c r="E314" i="3" s="1"/>
  <c r="K316" i="1"/>
  <c r="L316" i="1" s="1"/>
  <c r="J316" i="1"/>
  <c r="I317" i="2"/>
  <c r="L316" i="2"/>
  <c r="M316" i="2" s="1"/>
  <c r="K316" i="2"/>
  <c r="D316" i="2"/>
  <c r="B317" i="2"/>
  <c r="E316" i="2"/>
  <c r="F316" i="2" s="1"/>
  <c r="H317" i="1"/>
  <c r="B316" i="3" l="1"/>
  <c r="C315" i="3"/>
  <c r="D315" i="3" s="1"/>
  <c r="E315" i="3" s="1"/>
  <c r="K317" i="1"/>
  <c r="L317" i="1" s="1"/>
  <c r="J317" i="1"/>
  <c r="L317" i="2"/>
  <c r="M317" i="2" s="1"/>
  <c r="K317" i="2"/>
  <c r="I318" i="2"/>
  <c r="E317" i="2"/>
  <c r="F317" i="2" s="1"/>
  <c r="B318" i="2"/>
  <c r="D317" i="2"/>
  <c r="H318" i="1"/>
  <c r="B317" i="3" l="1"/>
  <c r="C316" i="3"/>
  <c r="D316" i="3" s="1"/>
  <c r="E316" i="3" s="1"/>
  <c r="K318" i="1"/>
  <c r="L318" i="1" s="1"/>
  <c r="J318" i="1"/>
  <c r="L318" i="2"/>
  <c r="M318" i="2" s="1"/>
  <c r="I319" i="2"/>
  <c r="K318" i="2"/>
  <c r="B319" i="2"/>
  <c r="D318" i="2"/>
  <c r="E318" i="2"/>
  <c r="F318" i="2" s="1"/>
  <c r="H319" i="1"/>
  <c r="B318" i="3" l="1"/>
  <c r="C317" i="3"/>
  <c r="D317" i="3" s="1"/>
  <c r="E317" i="3" s="1"/>
  <c r="K319" i="1"/>
  <c r="L319" i="1" s="1"/>
  <c r="J319" i="1"/>
  <c r="I320" i="2"/>
  <c r="K319" i="2"/>
  <c r="L319" i="2"/>
  <c r="M319" i="2" s="1"/>
  <c r="D319" i="2"/>
  <c r="E319" i="2"/>
  <c r="F319" i="2" s="1"/>
  <c r="B320" i="2"/>
  <c r="H320" i="1"/>
  <c r="B319" i="3" l="1"/>
  <c r="C318" i="3"/>
  <c r="D318" i="3" s="1"/>
  <c r="E318" i="3" s="1"/>
  <c r="K320" i="1"/>
  <c r="L320" i="1" s="1"/>
  <c r="J320" i="1"/>
  <c r="L320" i="2"/>
  <c r="M320" i="2" s="1"/>
  <c r="K320" i="2"/>
  <c r="I321" i="2"/>
  <c r="E320" i="2"/>
  <c r="F320" i="2" s="1"/>
  <c r="D320" i="2"/>
  <c r="B321" i="2"/>
  <c r="H321" i="1"/>
  <c r="B320" i="3" l="1"/>
  <c r="C319" i="3"/>
  <c r="D319" i="3" s="1"/>
  <c r="E319" i="3" s="1"/>
  <c r="K321" i="1"/>
  <c r="L321" i="1" s="1"/>
  <c r="J321" i="1"/>
  <c r="L321" i="2"/>
  <c r="M321" i="2" s="1"/>
  <c r="K321" i="2"/>
  <c r="I322" i="2"/>
  <c r="D321" i="2"/>
  <c r="E321" i="2"/>
  <c r="F321" i="2" s="1"/>
  <c r="B322" i="2"/>
  <c r="H322" i="1"/>
  <c r="B321" i="3" l="1"/>
  <c r="C320" i="3"/>
  <c r="D320" i="3" s="1"/>
  <c r="E320" i="3" s="1"/>
  <c r="K322" i="1"/>
  <c r="L322" i="1" s="1"/>
  <c r="J322" i="1"/>
  <c r="L322" i="2"/>
  <c r="M322" i="2" s="1"/>
  <c r="K322" i="2"/>
  <c r="I323" i="2"/>
  <c r="D322" i="2"/>
  <c r="B323" i="2"/>
  <c r="E322" i="2"/>
  <c r="F322" i="2" s="1"/>
  <c r="H323" i="1"/>
  <c r="B322" i="3" l="1"/>
  <c r="C321" i="3"/>
  <c r="D321" i="3" s="1"/>
  <c r="E321" i="3" s="1"/>
  <c r="K323" i="1"/>
  <c r="L323" i="1" s="1"/>
  <c r="J323" i="1"/>
  <c r="I324" i="2"/>
  <c r="K323" i="2"/>
  <c r="L323" i="2"/>
  <c r="M323" i="2" s="1"/>
  <c r="D323" i="2"/>
  <c r="B324" i="2"/>
  <c r="E323" i="2"/>
  <c r="F323" i="2" s="1"/>
  <c r="H324" i="1"/>
  <c r="B323" i="3" l="1"/>
  <c r="C322" i="3"/>
  <c r="D322" i="3" s="1"/>
  <c r="E322" i="3" s="1"/>
  <c r="K324" i="1"/>
  <c r="L324" i="1" s="1"/>
  <c r="J324" i="1"/>
  <c r="K324" i="2"/>
  <c r="I325" i="2"/>
  <c r="L324" i="2"/>
  <c r="M324" i="2" s="1"/>
  <c r="E324" i="2"/>
  <c r="F324" i="2" s="1"/>
  <c r="D324" i="2"/>
  <c r="B325" i="2"/>
  <c r="H325" i="1"/>
  <c r="B324" i="3" l="1"/>
  <c r="C323" i="3"/>
  <c r="D323" i="3" s="1"/>
  <c r="E323" i="3" s="1"/>
  <c r="K325" i="1"/>
  <c r="L325" i="1" s="1"/>
  <c r="J325" i="1"/>
  <c r="K325" i="2"/>
  <c r="I326" i="2"/>
  <c r="L325" i="2"/>
  <c r="M325" i="2" s="1"/>
  <c r="D325" i="2"/>
  <c r="B326" i="2"/>
  <c r="E325" i="2"/>
  <c r="F325" i="2" s="1"/>
  <c r="H326" i="1"/>
  <c r="B325" i="3" l="1"/>
  <c r="C324" i="3"/>
  <c r="D324" i="3" s="1"/>
  <c r="E324" i="3" s="1"/>
  <c r="K326" i="1"/>
  <c r="L326" i="1" s="1"/>
  <c r="J326" i="1"/>
  <c r="I327" i="2"/>
  <c r="K326" i="2"/>
  <c r="L326" i="2"/>
  <c r="M326" i="2" s="1"/>
  <c r="D326" i="2"/>
  <c r="E326" i="2"/>
  <c r="F326" i="2" s="1"/>
  <c r="B327" i="2"/>
  <c r="H327" i="1"/>
  <c r="B326" i="3" l="1"/>
  <c r="C325" i="3"/>
  <c r="D325" i="3" s="1"/>
  <c r="E325" i="3" s="1"/>
  <c r="K327" i="1"/>
  <c r="L327" i="1" s="1"/>
  <c r="J327" i="1"/>
  <c r="I328" i="2"/>
  <c r="L327" i="2"/>
  <c r="M327" i="2" s="1"/>
  <c r="K327" i="2"/>
  <c r="E327" i="2"/>
  <c r="F327" i="2" s="1"/>
  <c r="B328" i="2"/>
  <c r="D327" i="2"/>
  <c r="H328" i="1"/>
  <c r="B327" i="3" l="1"/>
  <c r="C326" i="3"/>
  <c r="D326" i="3" s="1"/>
  <c r="E326" i="3" s="1"/>
  <c r="K328" i="1"/>
  <c r="L328" i="1" s="1"/>
  <c r="J328" i="1"/>
  <c r="K328" i="2"/>
  <c r="L328" i="2"/>
  <c r="M328" i="2" s="1"/>
  <c r="I329" i="2"/>
  <c r="D328" i="2"/>
  <c r="E328" i="2"/>
  <c r="F328" i="2" s="1"/>
  <c r="B329" i="2"/>
  <c r="H329" i="1"/>
  <c r="B328" i="3" l="1"/>
  <c r="C327" i="3"/>
  <c r="D327" i="3" s="1"/>
  <c r="E327" i="3" s="1"/>
  <c r="K329" i="1"/>
  <c r="L329" i="1" s="1"/>
  <c r="J329" i="1"/>
  <c r="L329" i="2"/>
  <c r="M329" i="2" s="1"/>
  <c r="I330" i="2"/>
  <c r="K329" i="2"/>
  <c r="D329" i="2"/>
  <c r="E329" i="2"/>
  <c r="F329" i="2" s="1"/>
  <c r="B330" i="2"/>
  <c r="H330" i="1"/>
  <c r="B329" i="3" l="1"/>
  <c r="C328" i="3"/>
  <c r="D328" i="3" s="1"/>
  <c r="E328" i="3" s="1"/>
  <c r="J330" i="1"/>
  <c r="K330" i="1"/>
  <c r="L330" i="1" s="1"/>
  <c r="L330" i="2"/>
  <c r="M330" i="2" s="1"/>
  <c r="K330" i="2"/>
  <c r="I331" i="2"/>
  <c r="E330" i="2"/>
  <c r="F330" i="2" s="1"/>
  <c r="B331" i="2"/>
  <c r="D330" i="2"/>
  <c r="H331" i="1"/>
  <c r="B330" i="3" l="1"/>
  <c r="C329" i="3"/>
  <c r="D329" i="3" s="1"/>
  <c r="E329" i="3" s="1"/>
  <c r="K331" i="1"/>
  <c r="L331" i="1" s="1"/>
  <c r="J331" i="1"/>
  <c r="K331" i="2"/>
  <c r="I332" i="2"/>
  <c r="L331" i="2"/>
  <c r="M331" i="2" s="1"/>
  <c r="E331" i="2"/>
  <c r="F331" i="2" s="1"/>
  <c r="B332" i="2"/>
  <c r="D331" i="2"/>
  <c r="H332" i="1"/>
  <c r="B331" i="3" l="1"/>
  <c r="C330" i="3"/>
  <c r="D330" i="3" s="1"/>
  <c r="E330" i="3" s="1"/>
  <c r="K332" i="1"/>
  <c r="L332" i="1" s="1"/>
  <c r="J332" i="1"/>
  <c r="K332" i="2"/>
  <c r="L332" i="2"/>
  <c r="M332" i="2" s="1"/>
  <c r="I333" i="2"/>
  <c r="B333" i="2"/>
  <c r="E332" i="2"/>
  <c r="F332" i="2" s="1"/>
  <c r="D332" i="2"/>
  <c r="H333" i="1"/>
  <c r="B332" i="3" l="1"/>
  <c r="C331" i="3"/>
  <c r="D331" i="3" s="1"/>
  <c r="E331" i="3" s="1"/>
  <c r="J333" i="1"/>
  <c r="K333" i="1"/>
  <c r="L333" i="1" s="1"/>
  <c r="L333" i="2"/>
  <c r="M333" i="2" s="1"/>
  <c r="K333" i="2"/>
  <c r="I334" i="2"/>
  <c r="E333" i="2"/>
  <c r="F333" i="2" s="1"/>
  <c r="D333" i="2"/>
  <c r="B334" i="2"/>
  <c r="H334" i="1"/>
  <c r="B333" i="3" l="1"/>
  <c r="C332" i="3"/>
  <c r="D332" i="3" s="1"/>
  <c r="E332" i="3" s="1"/>
  <c r="K334" i="1"/>
  <c r="L334" i="1" s="1"/>
  <c r="J334" i="1"/>
  <c r="I335" i="2"/>
  <c r="L334" i="2"/>
  <c r="M334" i="2" s="1"/>
  <c r="K334" i="2"/>
  <c r="D334" i="2"/>
  <c r="E334" i="2"/>
  <c r="F334" i="2" s="1"/>
  <c r="B335" i="2"/>
  <c r="H335" i="1"/>
  <c r="B334" i="3" l="1"/>
  <c r="C333" i="3"/>
  <c r="D333" i="3" s="1"/>
  <c r="E333" i="3" s="1"/>
  <c r="K335" i="1"/>
  <c r="L335" i="1" s="1"/>
  <c r="J335" i="1"/>
  <c r="L335" i="2"/>
  <c r="M335" i="2" s="1"/>
  <c r="K335" i="2"/>
  <c r="I336" i="2"/>
  <c r="B336" i="2"/>
  <c r="D335" i="2"/>
  <c r="E335" i="2"/>
  <c r="F335" i="2" s="1"/>
  <c r="H336" i="1"/>
  <c r="B335" i="3" l="1"/>
  <c r="C334" i="3"/>
  <c r="D334" i="3" s="1"/>
  <c r="E334" i="3" s="1"/>
  <c r="J336" i="1"/>
  <c r="K336" i="1"/>
  <c r="L336" i="1" s="1"/>
  <c r="L336" i="2"/>
  <c r="M336" i="2" s="1"/>
  <c r="K336" i="2"/>
  <c r="I337" i="2"/>
  <c r="D336" i="2"/>
  <c r="E336" i="2"/>
  <c r="F336" i="2" s="1"/>
  <c r="B337" i="2"/>
  <c r="H337" i="1"/>
  <c r="B336" i="3" l="1"/>
  <c r="C335" i="3"/>
  <c r="D335" i="3" s="1"/>
  <c r="E335" i="3" s="1"/>
  <c r="K337" i="1"/>
  <c r="L337" i="1" s="1"/>
  <c r="J337" i="1"/>
  <c r="K337" i="2"/>
  <c r="L337" i="2"/>
  <c r="M337" i="2" s="1"/>
  <c r="I338" i="2"/>
  <c r="D337" i="2"/>
  <c r="E337" i="2"/>
  <c r="F337" i="2" s="1"/>
  <c r="B338" i="2"/>
  <c r="H338" i="1"/>
  <c r="B337" i="3" l="1"/>
  <c r="C336" i="3"/>
  <c r="D336" i="3" s="1"/>
  <c r="E336" i="3" s="1"/>
  <c r="K338" i="1"/>
  <c r="L338" i="1" s="1"/>
  <c r="J338" i="1"/>
  <c r="K338" i="2"/>
  <c r="L338" i="2"/>
  <c r="M338" i="2" s="1"/>
  <c r="I339" i="2"/>
  <c r="D338" i="2"/>
  <c r="E338" i="2"/>
  <c r="F338" i="2" s="1"/>
  <c r="B339" i="2"/>
  <c r="H339" i="1"/>
  <c r="B338" i="3" l="1"/>
  <c r="C337" i="3"/>
  <c r="D337" i="3" s="1"/>
  <c r="E337" i="3" s="1"/>
  <c r="J339" i="1"/>
  <c r="K339" i="1"/>
  <c r="L339" i="1" s="1"/>
  <c r="L339" i="2"/>
  <c r="M339" i="2" s="1"/>
  <c r="I340" i="2"/>
  <c r="K339" i="2"/>
  <c r="D339" i="2"/>
  <c r="E339" i="2"/>
  <c r="F339" i="2" s="1"/>
  <c r="B340" i="2"/>
  <c r="H340" i="1"/>
  <c r="B339" i="3" l="1"/>
  <c r="C338" i="3"/>
  <c r="D338" i="3" s="1"/>
  <c r="E338" i="3" s="1"/>
  <c r="K340" i="1"/>
  <c r="L340" i="1" s="1"/>
  <c r="J340" i="1"/>
  <c r="I341" i="2"/>
  <c r="K340" i="2"/>
  <c r="L340" i="2"/>
  <c r="M340" i="2" s="1"/>
  <c r="E340" i="2"/>
  <c r="F340" i="2" s="1"/>
  <c r="B341" i="2"/>
  <c r="D340" i="2"/>
  <c r="H341" i="1"/>
  <c r="B340" i="3" l="1"/>
  <c r="C339" i="3"/>
  <c r="D339" i="3" s="1"/>
  <c r="E339" i="3" s="1"/>
  <c r="K341" i="1"/>
  <c r="L341" i="1" s="1"/>
  <c r="J341" i="1"/>
  <c r="L341" i="2"/>
  <c r="M341" i="2" s="1"/>
  <c r="I342" i="2"/>
  <c r="K341" i="2"/>
  <c r="E341" i="2"/>
  <c r="F341" i="2" s="1"/>
  <c r="B342" i="2"/>
  <c r="D341" i="2"/>
  <c r="H342" i="1"/>
  <c r="B341" i="3" l="1"/>
  <c r="C340" i="3"/>
  <c r="D340" i="3" s="1"/>
  <c r="E340" i="3" s="1"/>
  <c r="J342" i="1"/>
  <c r="K342" i="1"/>
  <c r="L342" i="1" s="1"/>
  <c r="L342" i="2"/>
  <c r="M342" i="2" s="1"/>
  <c r="I343" i="2"/>
  <c r="K342" i="2"/>
  <c r="E342" i="2"/>
  <c r="F342" i="2" s="1"/>
  <c r="B343" i="2"/>
  <c r="D342" i="2"/>
  <c r="H343" i="1"/>
  <c r="B342" i="3" l="1"/>
  <c r="C341" i="3"/>
  <c r="D341" i="3" s="1"/>
  <c r="E341" i="3" s="1"/>
  <c r="K343" i="1"/>
  <c r="L343" i="1" s="1"/>
  <c r="J343" i="1"/>
  <c r="L343" i="2"/>
  <c r="M343" i="2" s="1"/>
  <c r="K343" i="2"/>
  <c r="I344" i="2"/>
  <c r="E343" i="2"/>
  <c r="F343" i="2" s="1"/>
  <c r="B344" i="2"/>
  <c r="D343" i="2"/>
  <c r="H344" i="1"/>
  <c r="B343" i="3" l="1"/>
  <c r="C342" i="3"/>
  <c r="D342" i="3" s="1"/>
  <c r="E342" i="3" s="1"/>
  <c r="K344" i="1"/>
  <c r="L344" i="1" s="1"/>
  <c r="J344" i="1"/>
  <c r="L344" i="2"/>
  <c r="M344" i="2" s="1"/>
  <c r="I345" i="2"/>
  <c r="K344" i="2"/>
  <c r="D344" i="2"/>
  <c r="B345" i="2"/>
  <c r="E344" i="2"/>
  <c r="F344" i="2" s="1"/>
  <c r="H345" i="1"/>
  <c r="B344" i="3" l="1"/>
  <c r="C343" i="3"/>
  <c r="D343" i="3" s="1"/>
  <c r="E343" i="3" s="1"/>
  <c r="J345" i="1"/>
  <c r="K345" i="1"/>
  <c r="L345" i="1" s="1"/>
  <c r="L345" i="2"/>
  <c r="M345" i="2" s="1"/>
  <c r="K345" i="2"/>
  <c r="I346" i="2"/>
  <c r="E345" i="2"/>
  <c r="F345" i="2" s="1"/>
  <c r="D345" i="2"/>
  <c r="B346" i="2"/>
  <c r="H346" i="1"/>
  <c r="B345" i="3" l="1"/>
  <c r="C344" i="3"/>
  <c r="D344" i="3" s="1"/>
  <c r="E344" i="3" s="1"/>
  <c r="K346" i="1"/>
  <c r="L346" i="1" s="1"/>
  <c r="J346" i="1"/>
  <c r="K346" i="2"/>
  <c r="L346" i="2"/>
  <c r="M346" i="2" s="1"/>
  <c r="I347" i="2"/>
  <c r="E346" i="2"/>
  <c r="F346" i="2" s="1"/>
  <c r="D346" i="2"/>
  <c r="B347" i="2"/>
  <c r="H347" i="1"/>
  <c r="B346" i="3" l="1"/>
  <c r="C345" i="3"/>
  <c r="D345" i="3" s="1"/>
  <c r="E345" i="3" s="1"/>
  <c r="K347" i="1"/>
  <c r="L347" i="1" s="1"/>
  <c r="J347" i="1"/>
  <c r="K347" i="2"/>
  <c r="L347" i="2"/>
  <c r="M347" i="2" s="1"/>
  <c r="I348" i="2"/>
  <c r="D347" i="2"/>
  <c r="E347" i="2"/>
  <c r="F347" i="2" s="1"/>
  <c r="B348" i="2"/>
  <c r="H348" i="1"/>
  <c r="B347" i="3" l="1"/>
  <c r="C346" i="3"/>
  <c r="D346" i="3" s="1"/>
  <c r="E346" i="3" s="1"/>
  <c r="J348" i="1"/>
  <c r="K348" i="1"/>
  <c r="L348" i="1" s="1"/>
  <c r="L348" i="2"/>
  <c r="M348" i="2" s="1"/>
  <c r="I349" i="2"/>
  <c r="K348" i="2"/>
  <c r="E348" i="2"/>
  <c r="F348" i="2" s="1"/>
  <c r="B349" i="2"/>
  <c r="D348" i="2"/>
  <c r="H349" i="1"/>
  <c r="B348" i="3" l="1"/>
  <c r="C347" i="3"/>
  <c r="D347" i="3" s="1"/>
  <c r="E347" i="3" s="1"/>
  <c r="K349" i="1"/>
  <c r="L349" i="1" s="1"/>
  <c r="J349" i="1"/>
  <c r="L349" i="2"/>
  <c r="M349" i="2" s="1"/>
  <c r="I350" i="2"/>
  <c r="K349" i="2"/>
  <c r="E349" i="2"/>
  <c r="F349" i="2" s="1"/>
  <c r="B350" i="2"/>
  <c r="D349" i="2"/>
  <c r="H350" i="1"/>
  <c r="B349" i="3" l="1"/>
  <c r="C348" i="3"/>
  <c r="D348" i="3" s="1"/>
  <c r="E348" i="3" s="1"/>
  <c r="K350" i="1"/>
  <c r="L350" i="1" s="1"/>
  <c r="J350" i="1"/>
  <c r="L350" i="2"/>
  <c r="M350" i="2" s="1"/>
  <c r="I351" i="2"/>
  <c r="K350" i="2"/>
  <c r="E350" i="2"/>
  <c r="F350" i="2" s="1"/>
  <c r="B351" i="2"/>
  <c r="D350" i="2"/>
  <c r="H351" i="1"/>
  <c r="B350" i="3" l="1"/>
  <c r="C349" i="3"/>
  <c r="D349" i="3" s="1"/>
  <c r="E349" i="3" s="1"/>
  <c r="J351" i="1"/>
  <c r="K351" i="1"/>
  <c r="L351" i="1" s="1"/>
  <c r="L351" i="2"/>
  <c r="M351" i="2" s="1"/>
  <c r="I352" i="2"/>
  <c r="K351" i="2"/>
  <c r="E351" i="2"/>
  <c r="F351" i="2" s="1"/>
  <c r="B352" i="2"/>
  <c r="D351" i="2"/>
  <c r="H352" i="1"/>
  <c r="B351" i="3" l="1"/>
  <c r="C350" i="3"/>
  <c r="D350" i="3" s="1"/>
  <c r="E350" i="3" s="1"/>
  <c r="K352" i="1"/>
  <c r="L352" i="1" s="1"/>
  <c r="J352" i="1"/>
  <c r="K352" i="2"/>
  <c r="I353" i="2"/>
  <c r="L352" i="2"/>
  <c r="M352" i="2" s="1"/>
  <c r="E352" i="2"/>
  <c r="F352" i="2" s="1"/>
  <c r="B353" i="2"/>
  <c r="D352" i="2"/>
  <c r="H353" i="1"/>
  <c r="B352" i="3" l="1"/>
  <c r="C351" i="3"/>
  <c r="D351" i="3" s="1"/>
  <c r="E351" i="3" s="1"/>
  <c r="K353" i="1"/>
  <c r="L353" i="1" s="1"/>
  <c r="J353" i="1"/>
  <c r="L353" i="2"/>
  <c r="M353" i="2" s="1"/>
  <c r="K353" i="2"/>
  <c r="I354" i="2"/>
  <c r="B354" i="2"/>
  <c r="D353" i="2"/>
  <c r="E353" i="2"/>
  <c r="F353" i="2" s="1"/>
  <c r="H354" i="1"/>
  <c r="B353" i="3" l="1"/>
  <c r="C352" i="3"/>
  <c r="D352" i="3" s="1"/>
  <c r="E352" i="3" s="1"/>
  <c r="J354" i="1"/>
  <c r="K354" i="1"/>
  <c r="L354" i="1" s="1"/>
  <c r="L354" i="2"/>
  <c r="M354" i="2" s="1"/>
  <c r="K354" i="2"/>
  <c r="I355" i="2"/>
  <c r="E354" i="2"/>
  <c r="F354" i="2" s="1"/>
  <c r="D354" i="2"/>
  <c r="B355" i="2"/>
  <c r="H355" i="1"/>
  <c r="B354" i="3" l="1"/>
  <c r="C353" i="3"/>
  <c r="D353" i="3" s="1"/>
  <c r="E353" i="3" s="1"/>
  <c r="K355" i="1"/>
  <c r="L355" i="1" s="1"/>
  <c r="J355" i="1"/>
  <c r="K355" i="2"/>
  <c r="L355" i="2"/>
  <c r="M355" i="2" s="1"/>
  <c r="I356" i="2"/>
  <c r="B356" i="2"/>
  <c r="D355" i="2"/>
  <c r="E355" i="2"/>
  <c r="F355" i="2" s="1"/>
  <c r="H356" i="1"/>
  <c r="B355" i="3" l="1"/>
  <c r="C354" i="3"/>
  <c r="D354" i="3" s="1"/>
  <c r="E354" i="3" s="1"/>
  <c r="K356" i="1"/>
  <c r="L356" i="1" s="1"/>
  <c r="J356" i="1"/>
  <c r="L356" i="2"/>
  <c r="M356" i="2" s="1"/>
  <c r="K356" i="2"/>
  <c r="I357" i="2"/>
  <c r="E356" i="2"/>
  <c r="F356" i="2" s="1"/>
  <c r="B357" i="2"/>
  <c r="D356" i="2"/>
  <c r="H357" i="1"/>
  <c r="B356" i="3" l="1"/>
  <c r="C355" i="3"/>
  <c r="D355" i="3" s="1"/>
  <c r="E355" i="3" s="1"/>
  <c r="J357" i="1"/>
  <c r="K357" i="1"/>
  <c r="L357" i="1" s="1"/>
  <c r="L357" i="2"/>
  <c r="M357" i="2" s="1"/>
  <c r="K357" i="2"/>
  <c r="I358" i="2"/>
  <c r="D357" i="2"/>
  <c r="E357" i="2"/>
  <c r="F357" i="2" s="1"/>
  <c r="B358" i="2"/>
  <c r="H358" i="1"/>
  <c r="B357" i="3" l="1"/>
  <c r="C356" i="3"/>
  <c r="D356" i="3" s="1"/>
  <c r="E356" i="3" s="1"/>
  <c r="K358" i="1"/>
  <c r="L358" i="1" s="1"/>
  <c r="J358" i="1"/>
  <c r="L358" i="2"/>
  <c r="M358" i="2" s="1"/>
  <c r="K358" i="2"/>
  <c r="I359" i="2"/>
  <c r="E358" i="2"/>
  <c r="F358" i="2" s="1"/>
  <c r="B359" i="2"/>
  <c r="D358" i="2"/>
  <c r="H359" i="1"/>
  <c r="B358" i="3" l="1"/>
  <c r="C357" i="3"/>
  <c r="D357" i="3" s="1"/>
  <c r="E357" i="3" s="1"/>
  <c r="K359" i="1"/>
  <c r="L359" i="1" s="1"/>
  <c r="J359" i="1"/>
  <c r="L359" i="2"/>
  <c r="M359" i="2" s="1"/>
  <c r="K359" i="2"/>
  <c r="I360" i="2"/>
  <c r="E359" i="2"/>
  <c r="F359" i="2" s="1"/>
  <c r="D359" i="2"/>
  <c r="B360" i="2"/>
  <c r="H360" i="1"/>
  <c r="B359" i="3" l="1"/>
  <c r="C358" i="3"/>
  <c r="D358" i="3" s="1"/>
  <c r="E358" i="3" s="1"/>
  <c r="J360" i="1"/>
  <c r="K360" i="1"/>
  <c r="L360" i="1" s="1"/>
  <c r="L360" i="2"/>
  <c r="M360" i="2" s="1"/>
  <c r="I361" i="2"/>
  <c r="K360" i="2"/>
  <c r="E360" i="2"/>
  <c r="F360" i="2" s="1"/>
  <c r="B361" i="2"/>
  <c r="D360" i="2"/>
  <c r="H361" i="1"/>
  <c r="B360" i="3" l="1"/>
  <c r="C359" i="3"/>
  <c r="D359" i="3" s="1"/>
  <c r="E359" i="3" s="1"/>
  <c r="K361" i="1"/>
  <c r="L361" i="1" s="1"/>
  <c r="J361" i="1"/>
  <c r="L361" i="2"/>
  <c r="M361" i="2" s="1"/>
  <c r="K361" i="2"/>
  <c r="I362" i="2"/>
  <c r="E361" i="2"/>
  <c r="F361" i="2" s="1"/>
  <c r="B362" i="2"/>
  <c r="D361" i="2"/>
  <c r="H362" i="1"/>
  <c r="B361" i="3" l="1"/>
  <c r="C360" i="3"/>
  <c r="D360" i="3" s="1"/>
  <c r="E360" i="3" s="1"/>
  <c r="K362" i="1"/>
  <c r="L362" i="1" s="1"/>
  <c r="J362" i="1"/>
  <c r="L362" i="2"/>
  <c r="M362" i="2" s="1"/>
  <c r="K362" i="2"/>
  <c r="I363" i="2"/>
  <c r="D362" i="2"/>
  <c r="E362" i="2"/>
  <c r="F362" i="2" s="1"/>
  <c r="B363" i="2"/>
  <c r="H363" i="1"/>
  <c r="C361" i="3" l="1"/>
  <c r="D361" i="3" s="1"/>
  <c r="E361" i="3" s="1"/>
  <c r="B362" i="3"/>
  <c r="J363" i="1"/>
  <c r="K363" i="1"/>
  <c r="L363" i="1" s="1"/>
  <c r="L363" i="2"/>
  <c r="M363" i="2" s="1"/>
  <c r="K363" i="2"/>
  <c r="I364" i="2"/>
  <c r="E363" i="2"/>
  <c r="F363" i="2" s="1"/>
  <c r="D363" i="2"/>
  <c r="B364" i="2"/>
  <c r="H364" i="1"/>
  <c r="C362" i="3" l="1"/>
  <c r="D362" i="3" s="1"/>
  <c r="E362" i="3" s="1"/>
  <c r="B363" i="3"/>
  <c r="K364" i="1"/>
  <c r="L364" i="1" s="1"/>
  <c r="J364" i="1"/>
  <c r="L364" i="2"/>
  <c r="M364" i="2" s="1"/>
  <c r="I365" i="2"/>
  <c r="K364" i="2"/>
  <c r="D364" i="2"/>
  <c r="B365" i="2"/>
  <c r="E364" i="2"/>
  <c r="F364" i="2" s="1"/>
  <c r="H365" i="1"/>
  <c r="B364" i="3" l="1"/>
  <c r="C363" i="3"/>
  <c r="D363" i="3" s="1"/>
  <c r="E363" i="3" s="1"/>
  <c r="K365" i="1"/>
  <c r="L365" i="1" s="1"/>
  <c r="J365" i="1"/>
  <c r="L365" i="2"/>
  <c r="M365" i="2" s="1"/>
  <c r="I366" i="2"/>
  <c r="K365" i="2"/>
  <c r="E365" i="2"/>
  <c r="F365" i="2" s="1"/>
  <c r="B366" i="2"/>
  <c r="D365" i="2"/>
  <c r="H366" i="1"/>
  <c r="C364" i="3" l="1"/>
  <c r="D364" i="3" s="1"/>
  <c r="E364" i="3" s="1"/>
  <c r="B365" i="3"/>
  <c r="C365" i="3" s="1"/>
  <c r="D365" i="3" s="1"/>
  <c r="E365" i="3" s="1"/>
  <c r="E2" i="3" s="1"/>
  <c r="K366" i="1"/>
  <c r="L366" i="1" s="1"/>
  <c r="J366" i="1"/>
  <c r="L366" i="2"/>
  <c r="M366" i="2" s="1"/>
  <c r="I367" i="2"/>
  <c r="K366" i="2"/>
  <c r="D366" i="2"/>
  <c r="B367" i="2"/>
  <c r="E366" i="2"/>
  <c r="F366" i="2" s="1"/>
  <c r="H367" i="1"/>
  <c r="K367" i="1" l="1"/>
  <c r="L367" i="1" s="1"/>
  <c r="J367" i="1"/>
  <c r="K367" i="2"/>
  <c r="L367" i="2"/>
  <c r="M367" i="2" s="1"/>
  <c r="E367" i="2"/>
  <c r="F367" i="2" s="1"/>
  <c r="D367"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tc={83B550B7-4755-499C-8535-760003E27AD8}</author>
  </authors>
  <commentList>
    <comment ref="AK19" authorId="0" shapeId="0" xr:uid="{83B550B7-4755-499C-8535-760003E27AD8}">
      <text>
        <t>[Threaded comment]
Your version of Excel allows you to read this threaded comment; however, any edits to it will get removed if the file is opened in a newer version of Excel. Learn more: https://go.microsoft.com/fwlink/?linkid=870924
Comment:
    0.785(DH2 –DS2)</t>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
    <bk>
      <extLst>
        <ext uri="{3e2802c4-a4d2-4d8b-9148-e3be6c30e623}">
          <xlrd:rvb i="0"/>
        </ext>
      </extLst>
    </bk>
    <bk>
      <extLst>
        <ext uri="{3e2802c4-a4d2-4d8b-9148-e3be6c30e623}">
          <xlrd:rvb i="1"/>
        </ext>
      </extLst>
    </bk>
  </futureMetadata>
  <cellMetadata count="1">
    <bk>
      <rc t="1" v="0"/>
    </bk>
  </cellMetadata>
  <valueMetadata count="2">
    <bk>
      <rc t="2" v="0"/>
    </bk>
    <bk>
      <rc t="2" v="1"/>
    </bk>
  </valueMetadata>
</metadata>
</file>

<file path=xl/sharedStrings.xml><?xml version="1.0" encoding="utf-8"?>
<sst xmlns="http://schemas.openxmlformats.org/spreadsheetml/2006/main" count="256" uniqueCount="175">
  <si>
    <t>Inlet</t>
  </si>
  <si>
    <t>Start at BDC (CW)</t>
  </si>
  <si>
    <t>Part</t>
  </si>
  <si>
    <t>RPM</t>
  </si>
  <si>
    <t>Piston Velocity</t>
  </si>
  <si>
    <t>Date</t>
  </si>
  <si>
    <t>Degree</t>
  </si>
  <si>
    <t>Rise</t>
  </si>
  <si>
    <t>Weight</t>
  </si>
  <si>
    <t>m/s</t>
  </si>
  <si>
    <t>Air Tempreture</t>
  </si>
  <si>
    <r>
      <t>14</t>
    </r>
    <r>
      <rPr>
        <sz val="11"/>
        <color theme="1"/>
        <rFont val="Aptos Narrow"/>
        <family val="2"/>
      </rPr>
      <t>°C</t>
    </r>
  </si>
  <si>
    <t>(mm)</t>
  </si>
  <si>
    <t>(g)</t>
  </si>
  <si>
    <t>Air Pressure</t>
  </si>
  <si>
    <t>1002 mb</t>
  </si>
  <si>
    <t>Air Density</t>
  </si>
  <si>
    <r>
      <t>1.209024 kg/m</t>
    </r>
    <r>
      <rPr>
        <sz val="11"/>
        <color theme="1"/>
        <rFont val="Aptos Narrow"/>
        <family val="2"/>
      </rPr>
      <t>³</t>
    </r>
  </si>
  <si>
    <t>Humidity</t>
  </si>
  <si>
    <t>89-91%</t>
  </si>
  <si>
    <t>Valves</t>
  </si>
  <si>
    <t>Valve springs</t>
  </si>
  <si>
    <t>Retainers</t>
  </si>
  <si>
    <t>Buckets/followers</t>
  </si>
  <si>
    <t>mm</t>
  </si>
  <si>
    <t>m</t>
  </si>
  <si>
    <t>Bore</t>
  </si>
  <si>
    <t>Stroke</t>
  </si>
  <si>
    <t>Recommended RPM</t>
  </si>
  <si>
    <t>Max RPM</t>
  </si>
  <si>
    <t>Exhaust</t>
  </si>
  <si>
    <t>Velocity</t>
  </si>
  <si>
    <t>Acceleration</t>
  </si>
  <si>
    <t>Jerk</t>
  </si>
  <si>
    <t xml:space="preserve">  </t>
  </si>
  <si>
    <t>Valve</t>
  </si>
  <si>
    <t>(m/s)</t>
  </si>
  <si>
    <t>(m/s^2)</t>
  </si>
  <si>
    <t>(m/s^3)</t>
  </si>
  <si>
    <t>con rod length = 137mm</t>
  </si>
  <si>
    <t>Crank radius = 41.55mm</t>
  </si>
  <si>
    <t xml:space="preserve">Piston Position </t>
  </si>
  <si>
    <t>Piston Velocuty</t>
  </si>
  <si>
    <t xml:space="preserve">Crank angle </t>
  </si>
  <si>
    <t>Radians</t>
  </si>
  <si>
    <t>Mean psiton speed = 2 * stroke (m) * rpm / 60</t>
  </si>
  <si>
    <t>Stroke = 0.814</t>
  </si>
  <si>
    <t>Total moving mass</t>
  </si>
  <si>
    <t xml:space="preserve">Sprig stiffness </t>
  </si>
  <si>
    <t>Initail spring compression = 0.009</t>
  </si>
  <si>
    <t>Exhaust = 0.2716kg</t>
  </si>
  <si>
    <t xml:space="preserve">Intake = 111500N/m </t>
  </si>
  <si>
    <t>Exhaust = 50000N/m</t>
  </si>
  <si>
    <t>Valve Lift = 0.0082(m)</t>
  </si>
  <si>
    <t>RPM Float = 60/pi * sqrt*(Peak Spring Force / Effective moving mass * valve lift)</t>
  </si>
  <si>
    <t>Peak Spring Focre = Spring Stiffess * Initail Spring Coefficient</t>
  </si>
  <si>
    <t>1919N</t>
  </si>
  <si>
    <t xml:space="preserve">0.0023kg </t>
  </si>
  <si>
    <t>Intake = 0.2796kg</t>
  </si>
  <si>
    <t xml:space="preserve">Float RPM Calculation for Intake </t>
  </si>
  <si>
    <t>Float RPM Calculation for Exhaust</t>
  </si>
  <si>
    <t>450N</t>
  </si>
  <si>
    <t>0.0022kg</t>
  </si>
  <si>
    <t>450/0.0022 = 196000</t>
  </si>
  <si>
    <t>SQRT(196000) = 440</t>
  </si>
  <si>
    <t xml:space="preserve">RPM convert = 60/pi *(440) </t>
  </si>
  <si>
    <t>8400 RPM</t>
  </si>
  <si>
    <t>Crank Angle Degrees</t>
  </si>
  <si>
    <t xml:space="preserve"> </t>
  </si>
  <si>
    <t>25% increase = 10500</t>
  </si>
  <si>
    <t xml:space="preserve">Material </t>
  </si>
  <si>
    <t>Steel</t>
  </si>
  <si>
    <t>Titanium</t>
  </si>
  <si>
    <t>Component</t>
  </si>
  <si>
    <t>Mass</t>
  </si>
  <si>
    <t>% Reduction</t>
  </si>
  <si>
    <t>1 = 1/(1.25)^2 = 1 - 0.64 = 0.36 (36%)</t>
  </si>
  <si>
    <t>To achieve a 25% increase in RPM the valvetrain must have an approximate 36% reduction in mass. This can be achieved by  replacing the steel valves with titanium valves. This would achieve a 40% decrease in mass, making it very possible to allow for a 25% increase in RPM.</t>
  </si>
  <si>
    <t xml:space="preserve">0.031 - 40% - 0.0186 </t>
  </si>
  <si>
    <t>25% increase:                                                     new mass =  old mass/(1.25)^2</t>
  </si>
  <si>
    <t>Test Flow (l/s/sq cm)</t>
  </si>
  <si>
    <t>1919/0.0023 = 830000</t>
  </si>
  <si>
    <t>SQRT(830000) = 911</t>
  </si>
  <si>
    <t xml:space="preserve">RPM convert = 60/pi *(911) </t>
  </si>
  <si>
    <t>17400 RPM</t>
  </si>
  <si>
    <t>25% increase = 21750</t>
  </si>
  <si>
    <t xml:space="preserve">
To accurately measure the relevant components of the practical the team and I used several different methods to guarantee the precision required for the task at hand. To measure the components involved in our practical, such as engine bore and stroke, we used a Vernia calliper, although this is a simple tool to use, it can also be easy to misuse, often resulting in a number of issues further into the assignment. To ensure accuracy, whenever measurements were taken, precautions were made. Multiple positions were used to find a consistent value about a point. We would ensure that the item being measured was clean and had no debris that could tamper with the data. As well as this we would also take the same measurement multiple times allowing no confusion to what the measurement would be. This proven essential when using the data as it removed any uncertain error margines when calculating further data in the assignment.</t>
  </si>
  <si>
    <t>Max lift value = 8.19  =  8.2</t>
  </si>
  <si>
    <t xml:space="preserve">Effective moving mass * Valve lift </t>
  </si>
  <si>
    <t>Max Piston Velocity =</t>
  </si>
  <si>
    <t>Masses (Standard)</t>
  </si>
  <si>
    <t>Spring Data (Standard)</t>
  </si>
  <si>
    <t>Intake</t>
  </si>
  <si>
    <t xml:space="preserve">Outer </t>
  </si>
  <si>
    <t>Inner</t>
  </si>
  <si>
    <t>Mass (Kg)</t>
  </si>
  <si>
    <t>Quantity</t>
  </si>
  <si>
    <t>Total (Kg)</t>
  </si>
  <si>
    <t>Initial Compression - Lo (m)</t>
  </si>
  <si>
    <t>Amount of Coils</t>
  </si>
  <si>
    <t>Shim</t>
  </si>
  <si>
    <t>Inner Diameter (m)</t>
  </si>
  <si>
    <t>Bucket</t>
  </si>
  <si>
    <t>Pitch Diameter - D (m)</t>
  </si>
  <si>
    <t>Collet</t>
  </si>
  <si>
    <t>Wire Diameter - d (m)</t>
  </si>
  <si>
    <t>Outer Spring</t>
  </si>
  <si>
    <t>Working coils - N</t>
  </si>
  <si>
    <t>Inner Spring</t>
  </si>
  <si>
    <t>Modulus of Rigidity - G (N/m²)</t>
  </si>
  <si>
    <t>Retainer</t>
  </si>
  <si>
    <t>C</t>
  </si>
  <si>
    <t>Total Moving Mass (Intake) - M (Kg)</t>
  </si>
  <si>
    <t>Total Moving Mass (Exhaust) - M (Kg)</t>
  </si>
  <si>
    <t>Spring Stiffness - k (N/m)</t>
  </si>
  <si>
    <t>Comp Ratio</t>
  </si>
  <si>
    <t>Clearance Vol</t>
  </si>
  <si>
    <t>cc</t>
  </si>
  <si>
    <t>Cylinders</t>
  </si>
  <si>
    <t>Con Rod Length</t>
  </si>
  <si>
    <t>Capacity</t>
  </si>
  <si>
    <t>Mean Piston Spd</t>
  </si>
  <si>
    <t>flow coefficient</t>
  </si>
  <si>
    <t>Test Description:</t>
  </si>
  <si>
    <t>2 Litre Duratec MCR head 16V</t>
  </si>
  <si>
    <t>Test Number</t>
  </si>
  <si>
    <t>Head Description:</t>
  </si>
  <si>
    <t>2 Litre Duratec</t>
  </si>
  <si>
    <t>Serial Number</t>
  </si>
  <si>
    <t>Intake Valve:</t>
  </si>
  <si>
    <t>Valve Seat Angle</t>
  </si>
  <si>
    <t>Degrees</t>
  </si>
  <si>
    <t>Intake Port:</t>
  </si>
  <si>
    <t>Port Volume</t>
  </si>
  <si>
    <t>Radiused Inlet:</t>
  </si>
  <si>
    <t>Port Length</t>
  </si>
  <si>
    <t>Exhaust Valve:</t>
  </si>
  <si>
    <t>Exhaust Seat Angle</t>
  </si>
  <si>
    <t>Intake Manifold:</t>
  </si>
  <si>
    <t>Runner Length</t>
  </si>
  <si>
    <t>Cylinder Bore:</t>
  </si>
  <si>
    <t>Test Operator:</t>
  </si>
  <si>
    <t>Head Porter</t>
  </si>
  <si>
    <t>Test Setup Data</t>
  </si>
  <si>
    <t>Diameter</t>
  </si>
  <si>
    <t>Stem</t>
  </si>
  <si>
    <t>Lift Increments</t>
  </si>
  <si>
    <t>Effective Area</t>
  </si>
  <si>
    <t>Leakage</t>
  </si>
  <si>
    <t>Seat Width</t>
  </si>
  <si>
    <t>Intake Valve</t>
  </si>
  <si>
    <t>sq.cm</t>
  </si>
  <si>
    <t>litres/sec</t>
  </si>
  <si>
    <t>Exhaust Valve</t>
  </si>
  <si>
    <t>Valve Lift/Diameter (L/D) Ratio</t>
  </si>
  <si>
    <t>A. Intake Valve Lift (mm)</t>
  </si>
  <si>
    <t>B. Exhaust Valve Lift (mm)</t>
  </si>
  <si>
    <t>Range</t>
  </si>
  <si>
    <t>E. Intake</t>
  </si>
  <si>
    <t>F. Exhaust</t>
  </si>
  <si>
    <t>Intake Valve Test Data</t>
  </si>
  <si>
    <t>Test Pressure</t>
  </si>
  <si>
    <t>Valve Lift (A)</t>
  </si>
  <si>
    <t>Flow Range (1-6)</t>
  </si>
  <si>
    <t>Flow Scale Reading (%)</t>
  </si>
  <si>
    <t>Flow Scale (5./100)</t>
  </si>
  <si>
    <t>Raw Test Flow l/s (6. x E)</t>
  </si>
  <si>
    <t>Leakage (l/s)</t>
  </si>
  <si>
    <t>Test Flow (l/s) (7-8)</t>
  </si>
  <si>
    <t>Average Flow</t>
  </si>
  <si>
    <t>l/s</t>
  </si>
  <si>
    <t>Maximum Flow</t>
  </si>
  <si>
    <t>Exhaust Valve Test Data</t>
  </si>
  <si>
    <t>Raw Test Flow l/s (6. xF.)</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</si>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</sst>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8" formatCode="0.0"/>
    <numFmt numFmtId="169" formatCode="0.000"/>
  </numFmts>
  <fonts count="14" x14ac:knownFonts="1">
    <font>
      <sz val="11"/>
      <color theme="1"/>
      <name val="Aptos Narrow"/>
      <family val="2"/>
      <scheme val="minor"/>
    </font>
    <font>
      <sz val="11"/>
      <color theme="1"/>
      <name val="Aptos Narrow"/>
      <family val="2"/>
    </font>
    <font>
      <b/>
      <sz val="11"/>
      <color theme="1"/>
      <name val="Aptos Narrow"/>
      <family val="2"/>
      <scheme val="minor"/>
    </font>
    <font>
      <i/>
      <sz val="11"/>
      <color theme="1"/>
      <name val="Aptos Narrow"/>
      <family val="2"/>
      <scheme val="minor"/>
    </font>
    <font>
      <sz val="11"/>
      <color theme="0"/>
      <name val="Aptos Narrow"/>
      <family val="2"/>
      <scheme val="minor"/>
    </font>
    <font>
      <b/>
      <u/>
      <sz val="12"/>
      <color indexed="10"/>
      <name val="Arial"/>
      <family val="2"/>
    </font>
    <font>
      <b/>
      <sz val="10"/>
      <color indexed="12"/>
      <name val="Arial"/>
      <family val="2"/>
    </font>
    <font>
      <sz val="10"/>
      <color indexed="12"/>
      <name val="Arial"/>
      <family val="2"/>
    </font>
    <font>
      <b/>
      <sz val="10"/>
      <color indexed="10"/>
      <name val="Arial"/>
      <family val="2"/>
    </font>
    <font>
      <b/>
      <sz val="10"/>
      <name val="Arial"/>
      <family val="2"/>
    </font>
    <font>
      <sz val="10"/>
      <name val="Arial"/>
      <family val="2"/>
    </font>
    <font>
      <sz val="10"/>
      <color theme="1"/>
      <name val="Arial"/>
      <family val="2"/>
    </font>
    <font>
      <b/>
      <i/>
      <sz val="11"/>
      <color theme="1"/>
      <name val="Aptos Narrow"/>
      <family val="2"/>
      <scheme val="minor"/>
    </font>
    <font>
      <sz val="9"/>
      <color indexed="81"/>
      <name val="Tahoma"/>
      <family val="2"/>
    </font>
  </fonts>
  <fills count="9">
    <fill>
      <patternFill patternType="none"/>
    </fill>
    <fill>
      <patternFill patternType="gray125"/>
    </fill>
    <fill>
      <patternFill patternType="solid">
        <fgColor rgb="FFFFFF00"/>
        <bgColor indexed="64"/>
      </patternFill>
    </fill>
    <fill>
      <patternFill patternType="solid">
        <fgColor theme="0" tint="-0.249977111117893"/>
        <bgColor indexed="64"/>
      </patternFill>
    </fill>
    <fill>
      <patternFill patternType="solid">
        <fgColor theme="3" tint="0.749992370372631"/>
        <bgColor indexed="64"/>
      </patternFill>
    </fill>
    <fill>
      <patternFill patternType="solid">
        <fgColor theme="0"/>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theme="1" tint="4.9989318521683403E-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medium">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diagonal/>
    </border>
    <border>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auto="1"/>
      </left>
      <right/>
      <top style="thin">
        <color auto="1"/>
      </top>
      <bottom style="medium">
        <color indexed="64"/>
      </bottom>
      <diagonal/>
    </border>
    <border>
      <left style="thin">
        <color auto="1"/>
      </left>
      <right style="thin">
        <color auto="1"/>
      </right>
      <top/>
      <bottom/>
      <diagonal/>
    </border>
  </borders>
  <cellStyleXfs count="2">
    <xf numFmtId="0" fontId="0" fillId="0" borderId="0"/>
    <xf numFmtId="0" fontId="10" fillId="0" borderId="0"/>
  </cellStyleXfs>
  <cellXfs count="149">
    <xf numFmtId="0" fontId="0" fillId="0" borderId="0" xfId="0"/>
    <xf numFmtId="0" fontId="0" fillId="0" borderId="1" xfId="0" applyBorder="1" applyAlignment="1">
      <alignment horizontal="center"/>
    </xf>
    <xf numFmtId="0" fontId="0" fillId="0" borderId="1" xfId="0" applyBorder="1"/>
    <xf numFmtId="0" fontId="0" fillId="2" borderId="1" xfId="0" applyFill="1" applyBorder="1"/>
    <xf numFmtId="0" fontId="0" fillId="0" borderId="0" xfId="0" applyAlignment="1">
      <alignment vertical="center"/>
    </xf>
    <xf numFmtId="0" fontId="0" fillId="0" borderId="0" xfId="0" applyAlignment="1">
      <alignment horizontal="center"/>
    </xf>
    <xf numFmtId="0" fontId="0" fillId="0" borderId="11" xfId="0" applyBorder="1" applyAlignment="1">
      <alignment horizontal="center"/>
    </xf>
    <xf numFmtId="0" fontId="0" fillId="0" borderId="11" xfId="0" applyBorder="1"/>
    <xf numFmtId="0" fontId="0" fillId="0" borderId="12" xfId="0" applyBorder="1"/>
    <xf numFmtId="0" fontId="0" fillId="0" borderId="1" xfId="0"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right" vertical="center" wrapText="1"/>
    </xf>
    <xf numFmtId="0" fontId="2" fillId="0" borderId="0" xfId="0" applyFont="1" applyAlignment="1">
      <alignment horizontal="right" vertical="center" wrapText="1"/>
    </xf>
    <xf numFmtId="0" fontId="2" fillId="0" borderId="0" xfId="0" applyFont="1" applyAlignment="1">
      <alignment horizontal="center" vertical="center" wrapText="1"/>
    </xf>
    <xf numFmtId="0" fontId="0" fillId="0" borderId="0" xfId="0" applyAlignment="1">
      <alignment vertical="center" wrapText="1"/>
    </xf>
    <xf numFmtId="0" fontId="2" fillId="0" borderId="0" xfId="0" applyFont="1" applyAlignment="1">
      <alignment vertical="center" wrapText="1"/>
    </xf>
    <xf numFmtId="2" fontId="0" fillId="0" borderId="0" xfId="0" applyNumberFormat="1"/>
    <xf numFmtId="0" fontId="0" fillId="0" borderId="0" xfId="0" applyAlignment="1">
      <alignment vertical="top"/>
    </xf>
    <xf numFmtId="0" fontId="3" fillId="3" borderId="13" xfId="0" applyFont="1" applyFill="1" applyBorder="1"/>
    <xf numFmtId="0" fontId="0" fillId="0" borderId="13" xfId="0" applyBorder="1"/>
    <xf numFmtId="0" fontId="0" fillId="0" borderId="8" xfId="0" applyBorder="1" applyAlignment="1">
      <alignment horizontal="center"/>
    </xf>
    <xf numFmtId="0" fontId="0" fillId="0" borderId="9" xfId="0" applyBorder="1" applyAlignment="1">
      <alignment horizontal="center"/>
    </xf>
    <xf numFmtId="14" fontId="0" fillId="0" borderId="8" xfId="0" applyNumberFormat="1" applyBorder="1" applyAlignment="1">
      <alignment horizontal="center"/>
    </xf>
    <xf numFmtId="14" fontId="0" fillId="0" borderId="9" xfId="0" applyNumberFormat="1" applyBorder="1" applyAlignment="1">
      <alignment horizontal="center"/>
    </xf>
    <xf numFmtId="0" fontId="0" fillId="3" borderId="1" xfId="0" applyFill="1" applyBorder="1" applyAlignment="1">
      <alignment horizontal="center"/>
    </xf>
    <xf numFmtId="0" fontId="0" fillId="0" borderId="1" xfId="0" applyBorder="1" applyAlignment="1">
      <alignment horizontal="center"/>
    </xf>
    <xf numFmtId="0" fontId="0" fillId="0" borderId="0" xfId="0" applyAlignment="1">
      <alignment horizont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6" xfId="0" applyFill="1" applyBorder="1" applyAlignment="1">
      <alignment horizontal="center" vertical="center"/>
    </xf>
    <xf numFmtId="0" fontId="0" fillId="3" borderId="7" xfId="0" applyFill="1" applyBorder="1" applyAlignment="1">
      <alignment horizontal="center" vertical="center"/>
    </xf>
    <xf numFmtId="2" fontId="0" fillId="0" borderId="1" xfId="0" applyNumberFormat="1" applyBorder="1" applyAlignment="1">
      <alignment horizontal="center"/>
    </xf>
    <xf numFmtId="0" fontId="0" fillId="3" borderId="8" xfId="0" applyFill="1" applyBorder="1" applyAlignment="1">
      <alignment horizontal="center"/>
    </xf>
    <xf numFmtId="0" fontId="0" fillId="3" borderId="9" xfId="0" applyFill="1" applyBorder="1" applyAlignment="1">
      <alignment horizont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5" xfId="0" applyFill="1" applyBorder="1" applyAlignment="1">
      <alignment horizontal="center"/>
    </xf>
    <xf numFmtId="0" fontId="0" fillId="3" borderId="6" xfId="0" applyFill="1" applyBorder="1" applyAlignment="1">
      <alignment horizontal="center"/>
    </xf>
    <xf numFmtId="0" fontId="0" fillId="3" borderId="7" xfId="0" applyFill="1" applyBorder="1" applyAlignment="1">
      <alignment horizontal="center"/>
    </xf>
    <xf numFmtId="2" fontId="0" fillId="2" borderId="1" xfId="0" applyNumberFormat="1" applyFill="1" applyBorder="1" applyAlignment="1">
      <alignment horizontal="center"/>
    </xf>
    <xf numFmtId="0" fontId="0" fillId="2" borderId="1" xfId="0" applyFill="1" applyBorder="1" applyAlignment="1">
      <alignment horizontal="center"/>
    </xf>
    <xf numFmtId="0" fontId="0" fillId="0" borderId="1" xfId="0" applyBorder="1" applyAlignment="1">
      <alignment horizontal="center" wrapText="1"/>
    </xf>
    <xf numFmtId="0" fontId="0" fillId="0" borderId="1" xfId="0" applyBorder="1" applyAlignment="1">
      <alignment horizontal="center" vertical="center" wrapText="1"/>
    </xf>
    <xf numFmtId="0" fontId="0" fillId="0" borderId="10" xfId="0" applyBorder="1" applyAlignment="1">
      <alignment horizontal="center"/>
    </xf>
    <xf numFmtId="0" fontId="0" fillId="0" borderId="8" xfId="0" applyBorder="1" applyAlignment="1">
      <alignment horizontal="center" wrapText="1"/>
    </xf>
    <xf numFmtId="0" fontId="0" fillId="0" borderId="10" xfId="0" applyBorder="1" applyAlignment="1">
      <alignment horizontal="center" wrapText="1"/>
    </xf>
    <xf numFmtId="0" fontId="0" fillId="0" borderId="9" xfId="0" applyBorder="1" applyAlignment="1">
      <alignment horizontal="center" wrapText="1"/>
    </xf>
    <xf numFmtId="0" fontId="0" fillId="2" borderId="0" xfId="0" applyFill="1" applyAlignment="1">
      <alignment horizontal="center"/>
    </xf>
    <xf numFmtId="0" fontId="0" fillId="0" borderId="0" xfId="0" applyAlignment="1">
      <alignment horizontal="center" vertical="center" wrapText="1"/>
    </xf>
    <xf numFmtId="0" fontId="0" fillId="0" borderId="8" xfId="0" applyBorder="1" applyAlignment="1">
      <alignment horizontal="center" vertical="center" wrapText="1"/>
    </xf>
    <xf numFmtId="0" fontId="0" fillId="0" borderId="10" xfId="0" applyBorder="1" applyAlignment="1">
      <alignment horizontal="center" vertical="center" wrapText="1"/>
    </xf>
    <xf numFmtId="0" fontId="0" fillId="0" borderId="9" xfId="0" applyBorder="1" applyAlignment="1">
      <alignment horizontal="center" vertical="center" wrapText="1"/>
    </xf>
    <xf numFmtId="9" fontId="0" fillId="0" borderId="1" xfId="0" applyNumberFormat="1" applyBorder="1" applyAlignment="1">
      <alignment horizontal="center" vertical="center" wrapText="1"/>
    </xf>
    <xf numFmtId="0" fontId="0" fillId="0" borderId="0" xfId="0" applyAlignment="1">
      <alignment vertical="top" wrapText="1"/>
    </xf>
    <xf numFmtId="0" fontId="0" fillId="0" borderId="1" xfId="0" applyBorder="1" applyAlignment="1">
      <alignment horizontal="center" vertical="center"/>
    </xf>
    <xf numFmtId="0" fontId="0" fillId="4" borderId="0" xfId="0" applyFill="1" applyAlignment="1">
      <alignment horizontal="center"/>
    </xf>
    <xf numFmtId="0" fontId="0" fillId="0" borderId="0" xfId="0" applyBorder="1"/>
    <xf numFmtId="0" fontId="0" fillId="0" borderId="0" xfId="0" applyFill="1" applyBorder="1"/>
    <xf numFmtId="0" fontId="0" fillId="0" borderId="0" xfId="0" applyAlignment="1">
      <alignment horizontal="left" vertical="top" wrapText="1"/>
    </xf>
    <xf numFmtId="0" fontId="0" fillId="2" borderId="0" xfId="0" applyFill="1" applyBorder="1"/>
    <xf numFmtId="0" fontId="0" fillId="0" borderId="0" xfId="0" applyFill="1" applyBorder="1" applyAlignment="1">
      <alignment vertical="top" wrapText="1"/>
    </xf>
    <xf numFmtId="0" fontId="5" fillId="5" borderId="1" xfId="0" applyFont="1" applyFill="1" applyBorder="1"/>
    <xf numFmtId="0" fontId="0" fillId="5" borderId="0" xfId="0" applyFill="1"/>
    <xf numFmtId="0" fontId="0" fillId="5" borderId="6" xfId="0" applyFill="1" applyBorder="1"/>
    <xf numFmtId="0" fontId="0" fillId="5" borderId="14" xfId="0" applyFill="1" applyBorder="1"/>
    <xf numFmtId="0" fontId="6" fillId="5" borderId="1" xfId="0" applyFont="1" applyFill="1" applyBorder="1"/>
    <xf numFmtId="0" fontId="0" fillId="5" borderId="8" xfId="0" applyFill="1" applyBorder="1"/>
    <xf numFmtId="0" fontId="0" fillId="5" borderId="10" xfId="0" applyFill="1" applyBorder="1"/>
    <xf numFmtId="0" fontId="0" fillId="5" borderId="9" xfId="0" applyFill="1" applyBorder="1"/>
    <xf numFmtId="0" fontId="0" fillId="5" borderId="1" xfId="0" applyFill="1" applyBorder="1"/>
    <xf numFmtId="0" fontId="7" fillId="5" borderId="1" xfId="0" applyFont="1" applyFill="1" applyBorder="1"/>
    <xf numFmtId="0" fontId="8" fillId="5" borderId="1" xfId="0" applyFont="1" applyFill="1" applyBorder="1"/>
    <xf numFmtId="0" fontId="9" fillId="5" borderId="1" xfId="0" applyFont="1" applyFill="1" applyBorder="1"/>
    <xf numFmtId="168" fontId="9" fillId="5" borderId="1" xfId="0" applyNumberFormat="1" applyFont="1" applyFill="1" applyBorder="1"/>
    <xf numFmtId="169" fontId="9" fillId="5" borderId="1" xfId="0" applyNumberFormat="1" applyFont="1" applyFill="1" applyBorder="1"/>
    <xf numFmtId="0" fontId="7" fillId="5" borderId="11" xfId="0" applyFont="1" applyFill="1" applyBorder="1"/>
    <xf numFmtId="0" fontId="9" fillId="5" borderId="11" xfId="0" applyFont="1" applyFill="1" applyBorder="1"/>
    <xf numFmtId="0" fontId="7" fillId="5" borderId="12" xfId="0" applyFont="1" applyFill="1" applyBorder="1"/>
    <xf numFmtId="0" fontId="9" fillId="5" borderId="12" xfId="0" applyFont="1" applyFill="1" applyBorder="1"/>
    <xf numFmtId="0" fontId="10" fillId="6" borderId="1" xfId="1" applyFill="1" applyBorder="1"/>
    <xf numFmtId="0" fontId="10" fillId="5" borderId="1" xfId="1" applyFill="1" applyBorder="1"/>
    <xf numFmtId="0" fontId="10" fillId="0" borderId="1" xfId="1" applyBorder="1"/>
    <xf numFmtId="2" fontId="10" fillId="0" borderId="1" xfId="1" applyNumberFormat="1" applyBorder="1"/>
    <xf numFmtId="0" fontId="11" fillId="0" borderId="1" xfId="0" applyFont="1" applyBorder="1"/>
    <xf numFmtId="2" fontId="0" fillId="0" borderId="1" xfId="0" applyNumberFormat="1" applyBorder="1"/>
    <xf numFmtId="0" fontId="10" fillId="7" borderId="1" xfId="1" applyFill="1" applyBorder="1"/>
    <xf numFmtId="2" fontId="0" fillId="0" borderId="0" xfId="0" applyNumberFormat="1" applyBorder="1"/>
    <xf numFmtId="0" fontId="3" fillId="3" borderId="20" xfId="0" applyFont="1" applyFill="1" applyBorder="1" applyAlignment="1">
      <alignment horizontal="right"/>
    </xf>
    <xf numFmtId="0" fontId="0" fillId="5" borderId="21" xfId="0" applyFill="1" applyBorder="1" applyAlignment="1">
      <alignment horizontal="center"/>
    </xf>
    <xf numFmtId="0" fontId="0" fillId="5" borderId="22" xfId="0" applyFill="1" applyBorder="1" applyAlignment="1">
      <alignment horizontal="center"/>
    </xf>
    <xf numFmtId="0" fontId="0" fillId="5" borderId="23" xfId="0" applyFill="1" applyBorder="1" applyAlignment="1">
      <alignment horizontal="center"/>
    </xf>
    <xf numFmtId="0" fontId="3" fillId="3" borderId="24" xfId="0" applyFont="1" applyFill="1" applyBorder="1" applyAlignment="1">
      <alignment horizontal="right"/>
    </xf>
    <xf numFmtId="0" fontId="3" fillId="3" borderId="25" xfId="0" applyFont="1" applyFill="1" applyBorder="1" applyAlignment="1">
      <alignment horizontal="right"/>
    </xf>
    <xf numFmtId="0" fontId="0" fillId="0" borderId="21" xfId="0" applyBorder="1"/>
    <xf numFmtId="0" fontId="0" fillId="0" borderId="22" xfId="0" applyBorder="1"/>
    <xf numFmtId="0" fontId="3" fillId="3" borderId="0" xfId="0" applyFont="1" applyFill="1" applyAlignment="1">
      <alignment horizontal="right"/>
    </xf>
    <xf numFmtId="0" fontId="0" fillId="5" borderId="26" xfId="0" applyFill="1" applyBorder="1" applyAlignment="1">
      <alignment horizontal="center"/>
    </xf>
    <xf numFmtId="0" fontId="0" fillId="5" borderId="10" xfId="0" applyFill="1" applyBorder="1" applyAlignment="1">
      <alignment horizontal="center"/>
    </xf>
    <xf numFmtId="0" fontId="0" fillId="5" borderId="27" xfId="0" applyFill="1" applyBorder="1" applyAlignment="1">
      <alignment horizontal="center"/>
    </xf>
    <xf numFmtId="0" fontId="3" fillId="3" borderId="28" xfId="0" applyFont="1" applyFill="1" applyBorder="1" applyAlignment="1">
      <alignment horizontal="right"/>
    </xf>
    <xf numFmtId="0" fontId="3" fillId="3" borderId="29" xfId="0" applyFont="1" applyFill="1" applyBorder="1" applyAlignment="1">
      <alignment horizontal="right"/>
    </xf>
    <xf numFmtId="0" fontId="0" fillId="0" borderId="26" xfId="0" applyBorder="1"/>
    <xf numFmtId="0" fontId="0" fillId="0" borderId="10" xfId="0" applyBorder="1"/>
    <xf numFmtId="0" fontId="0" fillId="0" borderId="30" xfId="0" applyBorder="1"/>
    <xf numFmtId="0" fontId="0" fillId="3" borderId="2" xfId="0" applyFill="1" applyBorder="1"/>
    <xf numFmtId="0" fontId="0" fillId="3" borderId="4" xfId="0" applyFill="1" applyBorder="1"/>
    <xf numFmtId="0" fontId="0" fillId="0" borderId="31" xfId="0" applyBorder="1"/>
    <xf numFmtId="0" fontId="0" fillId="3" borderId="6" xfId="0" applyFill="1" applyBorder="1"/>
    <xf numFmtId="0" fontId="3" fillId="3" borderId="32" xfId="0" applyFont="1" applyFill="1" applyBorder="1" applyAlignment="1">
      <alignment horizontal="right"/>
    </xf>
    <xf numFmtId="0" fontId="0" fillId="5" borderId="33" xfId="0" applyFill="1" applyBorder="1" applyAlignment="1">
      <alignment horizontal="center"/>
    </xf>
    <xf numFmtId="0" fontId="0" fillId="5" borderId="34" xfId="0" applyFill="1" applyBorder="1" applyAlignment="1">
      <alignment horizontal="center"/>
    </xf>
    <xf numFmtId="0" fontId="0" fillId="5" borderId="35" xfId="0" applyFill="1" applyBorder="1" applyAlignment="1">
      <alignment horizontal="center"/>
    </xf>
    <xf numFmtId="0" fontId="3" fillId="3" borderId="36" xfId="0" applyFont="1" applyFill="1" applyBorder="1" applyAlignment="1">
      <alignment horizontal="right"/>
    </xf>
    <xf numFmtId="0" fontId="3" fillId="3" borderId="37" xfId="0" applyFont="1" applyFill="1" applyBorder="1" applyAlignment="1">
      <alignment horizontal="right"/>
    </xf>
    <xf numFmtId="0" fontId="0" fillId="0" borderId="33" xfId="0" applyBorder="1"/>
    <xf numFmtId="0" fontId="0" fillId="0" borderId="34" xfId="0" applyBorder="1"/>
    <xf numFmtId="0" fontId="0" fillId="8" borderId="20" xfId="0" applyFill="1" applyBorder="1"/>
    <xf numFmtId="0" fontId="4" fillId="8" borderId="20" xfId="0" applyFont="1" applyFill="1" applyBorder="1"/>
    <xf numFmtId="0" fontId="4" fillId="8" borderId="20" xfId="0" applyFont="1" applyFill="1" applyBorder="1" applyAlignment="1">
      <alignment horizontal="center"/>
    </xf>
    <xf numFmtId="0" fontId="3" fillId="5" borderId="0" xfId="0" applyFont="1" applyFill="1"/>
    <xf numFmtId="0" fontId="3" fillId="3" borderId="0" xfId="0" applyFont="1" applyFill="1"/>
    <xf numFmtId="0" fontId="3" fillId="3" borderId="32" xfId="0" applyFont="1" applyFill="1" applyBorder="1"/>
    <xf numFmtId="0" fontId="3" fillId="5" borderId="0" xfId="0" applyFont="1" applyFill="1" applyAlignment="1">
      <alignment horizontal="right"/>
    </xf>
    <xf numFmtId="0" fontId="3" fillId="3" borderId="25" xfId="0" applyFont="1" applyFill="1" applyBorder="1" applyAlignment="1">
      <alignment horizontal="right"/>
    </xf>
    <xf numFmtId="2" fontId="3" fillId="3" borderId="15" xfId="0" applyNumberFormat="1" applyFont="1" applyFill="1" applyBorder="1"/>
    <xf numFmtId="2" fontId="3" fillId="3" borderId="16" xfId="0" applyNumberFormat="1" applyFont="1" applyFill="1" applyBorder="1"/>
    <xf numFmtId="0" fontId="3" fillId="3" borderId="16" xfId="0" applyFont="1" applyFill="1" applyBorder="1"/>
    <xf numFmtId="2" fontId="0" fillId="0" borderId="18" xfId="0" applyNumberFormat="1" applyBorder="1"/>
    <xf numFmtId="0" fontId="3" fillId="0" borderId="1" xfId="0" applyFont="1" applyBorder="1"/>
    <xf numFmtId="0" fontId="0" fillId="0" borderId="19" xfId="0" applyBorder="1"/>
    <xf numFmtId="0" fontId="3" fillId="3" borderId="25" xfId="0" applyFont="1" applyFill="1" applyBorder="1"/>
    <xf numFmtId="0" fontId="0" fillId="3" borderId="15" xfId="0" applyFill="1" applyBorder="1" applyAlignment="1">
      <alignment horizontal="center"/>
    </xf>
    <xf numFmtId="0" fontId="0" fillId="3" borderId="16" xfId="0" applyFill="1" applyBorder="1" applyAlignment="1">
      <alignment horizontal="center"/>
    </xf>
    <xf numFmtId="0" fontId="0" fillId="3" borderId="17" xfId="0" applyFill="1" applyBorder="1" applyAlignment="1">
      <alignment horizontal="center"/>
    </xf>
    <xf numFmtId="0" fontId="0" fillId="5" borderId="28" xfId="0" applyFill="1" applyBorder="1"/>
    <xf numFmtId="0" fontId="0" fillId="3" borderId="29" xfId="0" applyFill="1" applyBorder="1"/>
    <xf numFmtId="0" fontId="0" fillId="5" borderId="18" xfId="0" applyFill="1" applyBorder="1"/>
    <xf numFmtId="0" fontId="0" fillId="3" borderId="37" xfId="0" applyFill="1" applyBorder="1"/>
    <xf numFmtId="0" fontId="0" fillId="5" borderId="19" xfId="0" applyFill="1" applyBorder="1"/>
    <xf numFmtId="0" fontId="0" fillId="5" borderId="13" xfId="0" applyFill="1" applyBorder="1"/>
    <xf numFmtId="0" fontId="0" fillId="5" borderId="38" xfId="0" applyFill="1" applyBorder="1"/>
    <xf numFmtId="0" fontId="3" fillId="3" borderId="12" xfId="0" applyFont="1" applyFill="1" applyBorder="1"/>
    <xf numFmtId="0" fontId="3" fillId="3" borderId="1" xfId="0" applyFont="1" applyFill="1" applyBorder="1"/>
    <xf numFmtId="0" fontId="3" fillId="3" borderId="39" xfId="0" applyFont="1" applyFill="1" applyBorder="1"/>
    <xf numFmtId="0" fontId="12" fillId="5" borderId="0" xfId="0" applyFont="1" applyFill="1" applyAlignment="1">
      <alignment horizontal="right"/>
    </xf>
    <xf numFmtId="0" fontId="3" fillId="5" borderId="14" xfId="0" applyFont="1" applyFill="1" applyBorder="1"/>
  </cellXfs>
  <cellStyles count="2">
    <cellStyle name="Normal" xfId="0" builtinId="0"/>
    <cellStyle name="Normal 2" xfId="1" xr:uid="{6FEC75CA-C7F0-464F-9C62-694F38146CB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sharedStrings" Target="sharedStrings.xml"/><Relationship Id="rId17" Type="http://schemas.microsoft.com/office/2017/10/relationships/person" Target="persons/person.xml"/><Relationship Id="rId2" Type="http://schemas.openxmlformats.org/officeDocument/2006/relationships/worksheet" Target="worksheets/sheet2.xml"/><Relationship Id="rId16" Type="http://schemas.microsoft.com/office/2017/06/relationships/rdRichValueTypes" Target="richData/rdRichValueTyp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microsoft.com/office/2017/06/relationships/rdRichValueStructure" Target="richData/rdrichvaluestructure.xml"/><Relationship Id="rId10" Type="http://schemas.openxmlformats.org/officeDocument/2006/relationships/theme" Target="theme/theme1.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microsoft.com/office/2017/06/relationships/rdRichValue" Target="richData/rdrichvalue.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9.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10.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1.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Valve Lift vs Crank Angle</a:t>
            </a:r>
          </a:p>
        </c:rich>
      </c:tx>
      <c:layout>
        <c:manualLayout>
          <c:xMode val="edge"/>
          <c:yMode val="edge"/>
          <c:x val="0.18614664501426056"/>
          <c:y val="2.777777777777777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4232034975409353E-2"/>
          <c:y val="0.1745771144278607"/>
          <c:w val="0.71355389401123948"/>
          <c:h val="0.58155090688290834"/>
        </c:manualLayout>
      </c:layout>
      <c:lineChart>
        <c:grouping val="standard"/>
        <c:varyColors val="0"/>
        <c:ser>
          <c:idx val="0"/>
          <c:order val="0"/>
          <c:tx>
            <c:v>Inlet Valve Position (mm)</c:v>
          </c:tx>
          <c:spPr>
            <a:ln w="28575" cap="rnd">
              <a:solidFill>
                <a:schemeClr val="accent1"/>
              </a:solidFill>
              <a:round/>
            </a:ln>
            <a:effectLst/>
          </c:spPr>
          <c:marker>
            <c:symbol val="none"/>
          </c:marker>
          <c:cat>
            <c:numRef>
              <c:f>Data!$H$7:$H$367</c:f>
              <c:numCache>
                <c:formatCode>General</c:formatCode>
                <c:ptCount val="361"/>
                <c:pt idx="0">
                  <c:v>0</c:v>
                </c:pt>
                <c:pt idx="1">
                  <c:v>2</c:v>
                </c:pt>
                <c:pt idx="2">
                  <c:v>4</c:v>
                </c:pt>
                <c:pt idx="3">
                  <c:v>6</c:v>
                </c:pt>
                <c:pt idx="4">
                  <c:v>8</c:v>
                </c:pt>
                <c:pt idx="5">
                  <c:v>10</c:v>
                </c:pt>
                <c:pt idx="6">
                  <c:v>12</c:v>
                </c:pt>
                <c:pt idx="7">
                  <c:v>14</c:v>
                </c:pt>
                <c:pt idx="8">
                  <c:v>16</c:v>
                </c:pt>
                <c:pt idx="9">
                  <c:v>18</c:v>
                </c:pt>
                <c:pt idx="10">
                  <c:v>20</c:v>
                </c:pt>
                <c:pt idx="11">
                  <c:v>22</c:v>
                </c:pt>
                <c:pt idx="12">
                  <c:v>24</c:v>
                </c:pt>
                <c:pt idx="13">
                  <c:v>26</c:v>
                </c:pt>
                <c:pt idx="14">
                  <c:v>28</c:v>
                </c:pt>
                <c:pt idx="15">
                  <c:v>30</c:v>
                </c:pt>
                <c:pt idx="16">
                  <c:v>32</c:v>
                </c:pt>
                <c:pt idx="17">
                  <c:v>34</c:v>
                </c:pt>
                <c:pt idx="18">
                  <c:v>36</c:v>
                </c:pt>
                <c:pt idx="19">
                  <c:v>38</c:v>
                </c:pt>
                <c:pt idx="20">
                  <c:v>40</c:v>
                </c:pt>
                <c:pt idx="21">
                  <c:v>42</c:v>
                </c:pt>
                <c:pt idx="22">
                  <c:v>44</c:v>
                </c:pt>
                <c:pt idx="23">
                  <c:v>46</c:v>
                </c:pt>
                <c:pt idx="24">
                  <c:v>48</c:v>
                </c:pt>
                <c:pt idx="25">
                  <c:v>50</c:v>
                </c:pt>
                <c:pt idx="26">
                  <c:v>52</c:v>
                </c:pt>
                <c:pt idx="27">
                  <c:v>54</c:v>
                </c:pt>
                <c:pt idx="28">
                  <c:v>56</c:v>
                </c:pt>
                <c:pt idx="29">
                  <c:v>58</c:v>
                </c:pt>
                <c:pt idx="30">
                  <c:v>60</c:v>
                </c:pt>
                <c:pt idx="31">
                  <c:v>62</c:v>
                </c:pt>
                <c:pt idx="32">
                  <c:v>64</c:v>
                </c:pt>
                <c:pt idx="33">
                  <c:v>66</c:v>
                </c:pt>
                <c:pt idx="34">
                  <c:v>68</c:v>
                </c:pt>
                <c:pt idx="35">
                  <c:v>70</c:v>
                </c:pt>
                <c:pt idx="36">
                  <c:v>72</c:v>
                </c:pt>
                <c:pt idx="37">
                  <c:v>74</c:v>
                </c:pt>
                <c:pt idx="38">
                  <c:v>76</c:v>
                </c:pt>
                <c:pt idx="39">
                  <c:v>78</c:v>
                </c:pt>
                <c:pt idx="40">
                  <c:v>80</c:v>
                </c:pt>
                <c:pt idx="41">
                  <c:v>82</c:v>
                </c:pt>
                <c:pt idx="42">
                  <c:v>84</c:v>
                </c:pt>
                <c:pt idx="43">
                  <c:v>86</c:v>
                </c:pt>
                <c:pt idx="44">
                  <c:v>88</c:v>
                </c:pt>
                <c:pt idx="45">
                  <c:v>90</c:v>
                </c:pt>
                <c:pt idx="46">
                  <c:v>92</c:v>
                </c:pt>
                <c:pt idx="47">
                  <c:v>94</c:v>
                </c:pt>
                <c:pt idx="48">
                  <c:v>96</c:v>
                </c:pt>
                <c:pt idx="49">
                  <c:v>98</c:v>
                </c:pt>
                <c:pt idx="50">
                  <c:v>100</c:v>
                </c:pt>
                <c:pt idx="51">
                  <c:v>102</c:v>
                </c:pt>
                <c:pt idx="52">
                  <c:v>104</c:v>
                </c:pt>
                <c:pt idx="53">
                  <c:v>106</c:v>
                </c:pt>
                <c:pt idx="54">
                  <c:v>108</c:v>
                </c:pt>
                <c:pt idx="55">
                  <c:v>110</c:v>
                </c:pt>
                <c:pt idx="56">
                  <c:v>112</c:v>
                </c:pt>
                <c:pt idx="57">
                  <c:v>114</c:v>
                </c:pt>
                <c:pt idx="58">
                  <c:v>116</c:v>
                </c:pt>
                <c:pt idx="59">
                  <c:v>118</c:v>
                </c:pt>
                <c:pt idx="60">
                  <c:v>120</c:v>
                </c:pt>
                <c:pt idx="61">
                  <c:v>122</c:v>
                </c:pt>
                <c:pt idx="62">
                  <c:v>124</c:v>
                </c:pt>
                <c:pt idx="63">
                  <c:v>126</c:v>
                </c:pt>
                <c:pt idx="64">
                  <c:v>128</c:v>
                </c:pt>
                <c:pt idx="65">
                  <c:v>130</c:v>
                </c:pt>
                <c:pt idx="66">
                  <c:v>132</c:v>
                </c:pt>
                <c:pt idx="67">
                  <c:v>134</c:v>
                </c:pt>
                <c:pt idx="68">
                  <c:v>136</c:v>
                </c:pt>
                <c:pt idx="69">
                  <c:v>138</c:v>
                </c:pt>
                <c:pt idx="70">
                  <c:v>140</c:v>
                </c:pt>
                <c:pt idx="71">
                  <c:v>142</c:v>
                </c:pt>
                <c:pt idx="72">
                  <c:v>144</c:v>
                </c:pt>
                <c:pt idx="73">
                  <c:v>146</c:v>
                </c:pt>
                <c:pt idx="74">
                  <c:v>148</c:v>
                </c:pt>
                <c:pt idx="75">
                  <c:v>150</c:v>
                </c:pt>
                <c:pt idx="76">
                  <c:v>152</c:v>
                </c:pt>
                <c:pt idx="77">
                  <c:v>154</c:v>
                </c:pt>
                <c:pt idx="78">
                  <c:v>156</c:v>
                </c:pt>
                <c:pt idx="79">
                  <c:v>158</c:v>
                </c:pt>
                <c:pt idx="80">
                  <c:v>160</c:v>
                </c:pt>
                <c:pt idx="81">
                  <c:v>162</c:v>
                </c:pt>
                <c:pt idx="82">
                  <c:v>164</c:v>
                </c:pt>
                <c:pt idx="83">
                  <c:v>166</c:v>
                </c:pt>
                <c:pt idx="84">
                  <c:v>168</c:v>
                </c:pt>
                <c:pt idx="85">
                  <c:v>170</c:v>
                </c:pt>
                <c:pt idx="86">
                  <c:v>172</c:v>
                </c:pt>
                <c:pt idx="87">
                  <c:v>174</c:v>
                </c:pt>
                <c:pt idx="88">
                  <c:v>176</c:v>
                </c:pt>
                <c:pt idx="89">
                  <c:v>178</c:v>
                </c:pt>
                <c:pt idx="90">
                  <c:v>180</c:v>
                </c:pt>
                <c:pt idx="91">
                  <c:v>182</c:v>
                </c:pt>
                <c:pt idx="92">
                  <c:v>184</c:v>
                </c:pt>
                <c:pt idx="93">
                  <c:v>186</c:v>
                </c:pt>
                <c:pt idx="94">
                  <c:v>188</c:v>
                </c:pt>
                <c:pt idx="95">
                  <c:v>190</c:v>
                </c:pt>
                <c:pt idx="96">
                  <c:v>192</c:v>
                </c:pt>
                <c:pt idx="97">
                  <c:v>194</c:v>
                </c:pt>
                <c:pt idx="98">
                  <c:v>196</c:v>
                </c:pt>
                <c:pt idx="99">
                  <c:v>198</c:v>
                </c:pt>
                <c:pt idx="100">
                  <c:v>200</c:v>
                </c:pt>
                <c:pt idx="101">
                  <c:v>202</c:v>
                </c:pt>
                <c:pt idx="102">
                  <c:v>204</c:v>
                </c:pt>
                <c:pt idx="103">
                  <c:v>206</c:v>
                </c:pt>
                <c:pt idx="104">
                  <c:v>208</c:v>
                </c:pt>
                <c:pt idx="105">
                  <c:v>210</c:v>
                </c:pt>
                <c:pt idx="106">
                  <c:v>212</c:v>
                </c:pt>
                <c:pt idx="107">
                  <c:v>214</c:v>
                </c:pt>
                <c:pt idx="108">
                  <c:v>216</c:v>
                </c:pt>
                <c:pt idx="109">
                  <c:v>218</c:v>
                </c:pt>
                <c:pt idx="110">
                  <c:v>220</c:v>
                </c:pt>
                <c:pt idx="111">
                  <c:v>222</c:v>
                </c:pt>
                <c:pt idx="112">
                  <c:v>224</c:v>
                </c:pt>
                <c:pt idx="113">
                  <c:v>226</c:v>
                </c:pt>
                <c:pt idx="114">
                  <c:v>228</c:v>
                </c:pt>
                <c:pt idx="115">
                  <c:v>230</c:v>
                </c:pt>
                <c:pt idx="116">
                  <c:v>232</c:v>
                </c:pt>
                <c:pt idx="117">
                  <c:v>234</c:v>
                </c:pt>
                <c:pt idx="118">
                  <c:v>236</c:v>
                </c:pt>
                <c:pt idx="119">
                  <c:v>238</c:v>
                </c:pt>
                <c:pt idx="120">
                  <c:v>240</c:v>
                </c:pt>
                <c:pt idx="121">
                  <c:v>242</c:v>
                </c:pt>
                <c:pt idx="122">
                  <c:v>244</c:v>
                </c:pt>
                <c:pt idx="123">
                  <c:v>246</c:v>
                </c:pt>
                <c:pt idx="124">
                  <c:v>248</c:v>
                </c:pt>
                <c:pt idx="125">
                  <c:v>250</c:v>
                </c:pt>
                <c:pt idx="126">
                  <c:v>252</c:v>
                </c:pt>
                <c:pt idx="127">
                  <c:v>254</c:v>
                </c:pt>
                <c:pt idx="128">
                  <c:v>256</c:v>
                </c:pt>
                <c:pt idx="129">
                  <c:v>258</c:v>
                </c:pt>
                <c:pt idx="130">
                  <c:v>260</c:v>
                </c:pt>
                <c:pt idx="131">
                  <c:v>262</c:v>
                </c:pt>
                <c:pt idx="132">
                  <c:v>264</c:v>
                </c:pt>
                <c:pt idx="133">
                  <c:v>266</c:v>
                </c:pt>
                <c:pt idx="134">
                  <c:v>268</c:v>
                </c:pt>
                <c:pt idx="135">
                  <c:v>270</c:v>
                </c:pt>
                <c:pt idx="136">
                  <c:v>272</c:v>
                </c:pt>
                <c:pt idx="137">
                  <c:v>274</c:v>
                </c:pt>
                <c:pt idx="138">
                  <c:v>276</c:v>
                </c:pt>
                <c:pt idx="139">
                  <c:v>278</c:v>
                </c:pt>
                <c:pt idx="140">
                  <c:v>280</c:v>
                </c:pt>
                <c:pt idx="141">
                  <c:v>282</c:v>
                </c:pt>
                <c:pt idx="142">
                  <c:v>284</c:v>
                </c:pt>
                <c:pt idx="143">
                  <c:v>286</c:v>
                </c:pt>
                <c:pt idx="144">
                  <c:v>288</c:v>
                </c:pt>
                <c:pt idx="145">
                  <c:v>290</c:v>
                </c:pt>
                <c:pt idx="146">
                  <c:v>292</c:v>
                </c:pt>
                <c:pt idx="147">
                  <c:v>294</c:v>
                </c:pt>
                <c:pt idx="148">
                  <c:v>296</c:v>
                </c:pt>
                <c:pt idx="149">
                  <c:v>298</c:v>
                </c:pt>
                <c:pt idx="150">
                  <c:v>300</c:v>
                </c:pt>
                <c:pt idx="151">
                  <c:v>302</c:v>
                </c:pt>
                <c:pt idx="152">
                  <c:v>304</c:v>
                </c:pt>
                <c:pt idx="153">
                  <c:v>306</c:v>
                </c:pt>
                <c:pt idx="154">
                  <c:v>308</c:v>
                </c:pt>
                <c:pt idx="155">
                  <c:v>310</c:v>
                </c:pt>
                <c:pt idx="156">
                  <c:v>312</c:v>
                </c:pt>
                <c:pt idx="157">
                  <c:v>314</c:v>
                </c:pt>
                <c:pt idx="158">
                  <c:v>316</c:v>
                </c:pt>
                <c:pt idx="159">
                  <c:v>318</c:v>
                </c:pt>
                <c:pt idx="160">
                  <c:v>320</c:v>
                </c:pt>
                <c:pt idx="161">
                  <c:v>322</c:v>
                </c:pt>
                <c:pt idx="162">
                  <c:v>324</c:v>
                </c:pt>
                <c:pt idx="163">
                  <c:v>326</c:v>
                </c:pt>
                <c:pt idx="164">
                  <c:v>328</c:v>
                </c:pt>
                <c:pt idx="165">
                  <c:v>330</c:v>
                </c:pt>
                <c:pt idx="166">
                  <c:v>332</c:v>
                </c:pt>
                <c:pt idx="167">
                  <c:v>334</c:v>
                </c:pt>
                <c:pt idx="168">
                  <c:v>336</c:v>
                </c:pt>
                <c:pt idx="169">
                  <c:v>338</c:v>
                </c:pt>
                <c:pt idx="170">
                  <c:v>340</c:v>
                </c:pt>
                <c:pt idx="171">
                  <c:v>342</c:v>
                </c:pt>
                <c:pt idx="172">
                  <c:v>344</c:v>
                </c:pt>
                <c:pt idx="173">
                  <c:v>346</c:v>
                </c:pt>
                <c:pt idx="174">
                  <c:v>348</c:v>
                </c:pt>
                <c:pt idx="175">
                  <c:v>350</c:v>
                </c:pt>
                <c:pt idx="176">
                  <c:v>352</c:v>
                </c:pt>
                <c:pt idx="177">
                  <c:v>354</c:v>
                </c:pt>
                <c:pt idx="178">
                  <c:v>356</c:v>
                </c:pt>
                <c:pt idx="179">
                  <c:v>358</c:v>
                </c:pt>
                <c:pt idx="180">
                  <c:v>360</c:v>
                </c:pt>
                <c:pt idx="181">
                  <c:v>362</c:v>
                </c:pt>
                <c:pt idx="182">
                  <c:v>364</c:v>
                </c:pt>
                <c:pt idx="183">
                  <c:v>366</c:v>
                </c:pt>
                <c:pt idx="184">
                  <c:v>368</c:v>
                </c:pt>
                <c:pt idx="185">
                  <c:v>370</c:v>
                </c:pt>
                <c:pt idx="186">
                  <c:v>372</c:v>
                </c:pt>
                <c:pt idx="187">
                  <c:v>374</c:v>
                </c:pt>
                <c:pt idx="188">
                  <c:v>376</c:v>
                </c:pt>
                <c:pt idx="189">
                  <c:v>378</c:v>
                </c:pt>
                <c:pt idx="190">
                  <c:v>380</c:v>
                </c:pt>
                <c:pt idx="191">
                  <c:v>382</c:v>
                </c:pt>
                <c:pt idx="192">
                  <c:v>384</c:v>
                </c:pt>
                <c:pt idx="193">
                  <c:v>386</c:v>
                </c:pt>
                <c:pt idx="194">
                  <c:v>388</c:v>
                </c:pt>
                <c:pt idx="195">
                  <c:v>390</c:v>
                </c:pt>
                <c:pt idx="196">
                  <c:v>392</c:v>
                </c:pt>
                <c:pt idx="197">
                  <c:v>394</c:v>
                </c:pt>
                <c:pt idx="198">
                  <c:v>396</c:v>
                </c:pt>
                <c:pt idx="199">
                  <c:v>398</c:v>
                </c:pt>
                <c:pt idx="200">
                  <c:v>400</c:v>
                </c:pt>
                <c:pt idx="201">
                  <c:v>402</c:v>
                </c:pt>
                <c:pt idx="202">
                  <c:v>404</c:v>
                </c:pt>
                <c:pt idx="203">
                  <c:v>406</c:v>
                </c:pt>
                <c:pt idx="204">
                  <c:v>408</c:v>
                </c:pt>
                <c:pt idx="205">
                  <c:v>410</c:v>
                </c:pt>
                <c:pt idx="206">
                  <c:v>412</c:v>
                </c:pt>
                <c:pt idx="207">
                  <c:v>414</c:v>
                </c:pt>
                <c:pt idx="208">
                  <c:v>416</c:v>
                </c:pt>
                <c:pt idx="209">
                  <c:v>418</c:v>
                </c:pt>
                <c:pt idx="210">
                  <c:v>420</c:v>
                </c:pt>
                <c:pt idx="211">
                  <c:v>422</c:v>
                </c:pt>
                <c:pt idx="212">
                  <c:v>424</c:v>
                </c:pt>
                <c:pt idx="213">
                  <c:v>426</c:v>
                </c:pt>
                <c:pt idx="214">
                  <c:v>428</c:v>
                </c:pt>
                <c:pt idx="215">
                  <c:v>430</c:v>
                </c:pt>
                <c:pt idx="216">
                  <c:v>432</c:v>
                </c:pt>
                <c:pt idx="217">
                  <c:v>434</c:v>
                </c:pt>
                <c:pt idx="218">
                  <c:v>436</c:v>
                </c:pt>
                <c:pt idx="219">
                  <c:v>438</c:v>
                </c:pt>
                <c:pt idx="220">
                  <c:v>440</c:v>
                </c:pt>
                <c:pt idx="221">
                  <c:v>442</c:v>
                </c:pt>
                <c:pt idx="222">
                  <c:v>444</c:v>
                </c:pt>
                <c:pt idx="223">
                  <c:v>446</c:v>
                </c:pt>
                <c:pt idx="224">
                  <c:v>448</c:v>
                </c:pt>
                <c:pt idx="225">
                  <c:v>450</c:v>
                </c:pt>
                <c:pt idx="226">
                  <c:v>452</c:v>
                </c:pt>
                <c:pt idx="227">
                  <c:v>454</c:v>
                </c:pt>
                <c:pt idx="228">
                  <c:v>456</c:v>
                </c:pt>
                <c:pt idx="229">
                  <c:v>458</c:v>
                </c:pt>
                <c:pt idx="230">
                  <c:v>460</c:v>
                </c:pt>
                <c:pt idx="231">
                  <c:v>462</c:v>
                </c:pt>
                <c:pt idx="232">
                  <c:v>464</c:v>
                </c:pt>
                <c:pt idx="233">
                  <c:v>466</c:v>
                </c:pt>
                <c:pt idx="234">
                  <c:v>468</c:v>
                </c:pt>
                <c:pt idx="235">
                  <c:v>470</c:v>
                </c:pt>
                <c:pt idx="236">
                  <c:v>472</c:v>
                </c:pt>
                <c:pt idx="237">
                  <c:v>474</c:v>
                </c:pt>
                <c:pt idx="238">
                  <c:v>476</c:v>
                </c:pt>
                <c:pt idx="239">
                  <c:v>478</c:v>
                </c:pt>
                <c:pt idx="240">
                  <c:v>480</c:v>
                </c:pt>
                <c:pt idx="241">
                  <c:v>482</c:v>
                </c:pt>
                <c:pt idx="242">
                  <c:v>484</c:v>
                </c:pt>
                <c:pt idx="243">
                  <c:v>486</c:v>
                </c:pt>
                <c:pt idx="244">
                  <c:v>488</c:v>
                </c:pt>
                <c:pt idx="245">
                  <c:v>490</c:v>
                </c:pt>
                <c:pt idx="246">
                  <c:v>492</c:v>
                </c:pt>
                <c:pt idx="247">
                  <c:v>494</c:v>
                </c:pt>
                <c:pt idx="248">
                  <c:v>496</c:v>
                </c:pt>
                <c:pt idx="249">
                  <c:v>498</c:v>
                </c:pt>
                <c:pt idx="250">
                  <c:v>500</c:v>
                </c:pt>
                <c:pt idx="251">
                  <c:v>502</c:v>
                </c:pt>
                <c:pt idx="252">
                  <c:v>504</c:v>
                </c:pt>
                <c:pt idx="253">
                  <c:v>506</c:v>
                </c:pt>
                <c:pt idx="254">
                  <c:v>508</c:v>
                </c:pt>
                <c:pt idx="255">
                  <c:v>510</c:v>
                </c:pt>
                <c:pt idx="256">
                  <c:v>512</c:v>
                </c:pt>
                <c:pt idx="257">
                  <c:v>514</c:v>
                </c:pt>
                <c:pt idx="258">
                  <c:v>516</c:v>
                </c:pt>
                <c:pt idx="259">
                  <c:v>518</c:v>
                </c:pt>
                <c:pt idx="260">
                  <c:v>520</c:v>
                </c:pt>
                <c:pt idx="261">
                  <c:v>522</c:v>
                </c:pt>
                <c:pt idx="262">
                  <c:v>524</c:v>
                </c:pt>
                <c:pt idx="263">
                  <c:v>526</c:v>
                </c:pt>
                <c:pt idx="264">
                  <c:v>528</c:v>
                </c:pt>
                <c:pt idx="265">
                  <c:v>530</c:v>
                </c:pt>
                <c:pt idx="266">
                  <c:v>532</c:v>
                </c:pt>
                <c:pt idx="267">
                  <c:v>534</c:v>
                </c:pt>
                <c:pt idx="268">
                  <c:v>536</c:v>
                </c:pt>
                <c:pt idx="269">
                  <c:v>538</c:v>
                </c:pt>
                <c:pt idx="270">
                  <c:v>540</c:v>
                </c:pt>
                <c:pt idx="271">
                  <c:v>542</c:v>
                </c:pt>
                <c:pt idx="272">
                  <c:v>544</c:v>
                </c:pt>
                <c:pt idx="273">
                  <c:v>546</c:v>
                </c:pt>
                <c:pt idx="274">
                  <c:v>548</c:v>
                </c:pt>
                <c:pt idx="275">
                  <c:v>550</c:v>
                </c:pt>
                <c:pt idx="276">
                  <c:v>552</c:v>
                </c:pt>
                <c:pt idx="277">
                  <c:v>554</c:v>
                </c:pt>
                <c:pt idx="278">
                  <c:v>556</c:v>
                </c:pt>
                <c:pt idx="279">
                  <c:v>558</c:v>
                </c:pt>
                <c:pt idx="280">
                  <c:v>560</c:v>
                </c:pt>
                <c:pt idx="281">
                  <c:v>562</c:v>
                </c:pt>
                <c:pt idx="282">
                  <c:v>564</c:v>
                </c:pt>
                <c:pt idx="283">
                  <c:v>566</c:v>
                </c:pt>
                <c:pt idx="284">
                  <c:v>568</c:v>
                </c:pt>
                <c:pt idx="285">
                  <c:v>570</c:v>
                </c:pt>
                <c:pt idx="286">
                  <c:v>572</c:v>
                </c:pt>
                <c:pt idx="287">
                  <c:v>574</c:v>
                </c:pt>
                <c:pt idx="288">
                  <c:v>576</c:v>
                </c:pt>
                <c:pt idx="289">
                  <c:v>578</c:v>
                </c:pt>
                <c:pt idx="290">
                  <c:v>580</c:v>
                </c:pt>
                <c:pt idx="291">
                  <c:v>582</c:v>
                </c:pt>
                <c:pt idx="292">
                  <c:v>584</c:v>
                </c:pt>
                <c:pt idx="293">
                  <c:v>586</c:v>
                </c:pt>
                <c:pt idx="294">
                  <c:v>588</c:v>
                </c:pt>
                <c:pt idx="295">
                  <c:v>590</c:v>
                </c:pt>
                <c:pt idx="296">
                  <c:v>592</c:v>
                </c:pt>
                <c:pt idx="297">
                  <c:v>594</c:v>
                </c:pt>
                <c:pt idx="298">
                  <c:v>596</c:v>
                </c:pt>
                <c:pt idx="299">
                  <c:v>598</c:v>
                </c:pt>
                <c:pt idx="300">
                  <c:v>600</c:v>
                </c:pt>
                <c:pt idx="301">
                  <c:v>602</c:v>
                </c:pt>
                <c:pt idx="302">
                  <c:v>604</c:v>
                </c:pt>
                <c:pt idx="303">
                  <c:v>606</c:v>
                </c:pt>
                <c:pt idx="304">
                  <c:v>608</c:v>
                </c:pt>
                <c:pt idx="305">
                  <c:v>610</c:v>
                </c:pt>
                <c:pt idx="306">
                  <c:v>612</c:v>
                </c:pt>
                <c:pt idx="307">
                  <c:v>614</c:v>
                </c:pt>
                <c:pt idx="308">
                  <c:v>616</c:v>
                </c:pt>
                <c:pt idx="309">
                  <c:v>618</c:v>
                </c:pt>
                <c:pt idx="310">
                  <c:v>620</c:v>
                </c:pt>
                <c:pt idx="311">
                  <c:v>622</c:v>
                </c:pt>
                <c:pt idx="312">
                  <c:v>624</c:v>
                </c:pt>
                <c:pt idx="313">
                  <c:v>626</c:v>
                </c:pt>
                <c:pt idx="314">
                  <c:v>628</c:v>
                </c:pt>
                <c:pt idx="315">
                  <c:v>630</c:v>
                </c:pt>
                <c:pt idx="316">
                  <c:v>632</c:v>
                </c:pt>
                <c:pt idx="317">
                  <c:v>634</c:v>
                </c:pt>
                <c:pt idx="318">
                  <c:v>636</c:v>
                </c:pt>
                <c:pt idx="319">
                  <c:v>638</c:v>
                </c:pt>
                <c:pt idx="320">
                  <c:v>640</c:v>
                </c:pt>
                <c:pt idx="321">
                  <c:v>642</c:v>
                </c:pt>
                <c:pt idx="322">
                  <c:v>644</c:v>
                </c:pt>
                <c:pt idx="323">
                  <c:v>646</c:v>
                </c:pt>
                <c:pt idx="324">
                  <c:v>648</c:v>
                </c:pt>
                <c:pt idx="325">
                  <c:v>650</c:v>
                </c:pt>
                <c:pt idx="326">
                  <c:v>652</c:v>
                </c:pt>
                <c:pt idx="327">
                  <c:v>654</c:v>
                </c:pt>
                <c:pt idx="328">
                  <c:v>656</c:v>
                </c:pt>
                <c:pt idx="329">
                  <c:v>658</c:v>
                </c:pt>
                <c:pt idx="330">
                  <c:v>660</c:v>
                </c:pt>
                <c:pt idx="331">
                  <c:v>662</c:v>
                </c:pt>
                <c:pt idx="332">
                  <c:v>664</c:v>
                </c:pt>
                <c:pt idx="333">
                  <c:v>666</c:v>
                </c:pt>
                <c:pt idx="334">
                  <c:v>668</c:v>
                </c:pt>
                <c:pt idx="335">
                  <c:v>670</c:v>
                </c:pt>
                <c:pt idx="336">
                  <c:v>672</c:v>
                </c:pt>
                <c:pt idx="337">
                  <c:v>674</c:v>
                </c:pt>
                <c:pt idx="338">
                  <c:v>676</c:v>
                </c:pt>
                <c:pt idx="339">
                  <c:v>678</c:v>
                </c:pt>
                <c:pt idx="340">
                  <c:v>680</c:v>
                </c:pt>
                <c:pt idx="341">
                  <c:v>682</c:v>
                </c:pt>
                <c:pt idx="342">
                  <c:v>684</c:v>
                </c:pt>
                <c:pt idx="343">
                  <c:v>686</c:v>
                </c:pt>
                <c:pt idx="344">
                  <c:v>688</c:v>
                </c:pt>
                <c:pt idx="345">
                  <c:v>690</c:v>
                </c:pt>
                <c:pt idx="346">
                  <c:v>692</c:v>
                </c:pt>
                <c:pt idx="347">
                  <c:v>694</c:v>
                </c:pt>
                <c:pt idx="348">
                  <c:v>696</c:v>
                </c:pt>
                <c:pt idx="349">
                  <c:v>698</c:v>
                </c:pt>
                <c:pt idx="350">
                  <c:v>700</c:v>
                </c:pt>
                <c:pt idx="351">
                  <c:v>702</c:v>
                </c:pt>
                <c:pt idx="352">
                  <c:v>704</c:v>
                </c:pt>
                <c:pt idx="353">
                  <c:v>706</c:v>
                </c:pt>
                <c:pt idx="354">
                  <c:v>708</c:v>
                </c:pt>
                <c:pt idx="355">
                  <c:v>710</c:v>
                </c:pt>
                <c:pt idx="356">
                  <c:v>712</c:v>
                </c:pt>
                <c:pt idx="357">
                  <c:v>714</c:v>
                </c:pt>
                <c:pt idx="358">
                  <c:v>716</c:v>
                </c:pt>
                <c:pt idx="359">
                  <c:v>718</c:v>
                </c:pt>
                <c:pt idx="360">
                  <c:v>720</c:v>
                </c:pt>
              </c:numCache>
            </c:numRef>
          </c:cat>
          <c:val>
            <c:numRef>
              <c:f>Data!$I$7:$I$366</c:f>
              <c:numCache>
                <c:formatCode>General</c:formatCode>
                <c:ptCount val="360"/>
                <c:pt idx="0">
                  <c:v>0</c:v>
                </c:pt>
                <c:pt idx="1">
                  <c:v>0</c:v>
                </c:pt>
                <c:pt idx="2">
                  <c:v>0</c:v>
                </c:pt>
                <c:pt idx="3">
                  <c:v>0</c:v>
                </c:pt>
                <c:pt idx="4">
                  <c:v>0</c:v>
                </c:pt>
                <c:pt idx="5">
                  <c:v>0</c:v>
                </c:pt>
                <c:pt idx="6">
                  <c:v>0.01</c:v>
                </c:pt>
                <c:pt idx="7">
                  <c:v>0.01</c:v>
                </c:pt>
                <c:pt idx="8">
                  <c:v>0.01</c:v>
                </c:pt>
                <c:pt idx="9">
                  <c:v>0.01</c:v>
                </c:pt>
                <c:pt idx="10">
                  <c:v>0.01</c:v>
                </c:pt>
                <c:pt idx="11">
                  <c:v>0.01</c:v>
                </c:pt>
                <c:pt idx="12">
                  <c:v>0.01</c:v>
                </c:pt>
                <c:pt idx="13">
                  <c:v>0.01</c:v>
                </c:pt>
                <c:pt idx="14">
                  <c:v>0.01</c:v>
                </c:pt>
                <c:pt idx="15">
                  <c:v>0.01</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0.01</c:v>
                </c:pt>
                <c:pt idx="67">
                  <c:v>0.01</c:v>
                </c:pt>
                <c:pt idx="68">
                  <c:v>0.01</c:v>
                </c:pt>
                <c:pt idx="69">
                  <c:v>0.01</c:v>
                </c:pt>
                <c:pt idx="70">
                  <c:v>0.01</c:v>
                </c:pt>
                <c:pt idx="71">
                  <c:v>0.01</c:v>
                </c:pt>
                <c:pt idx="72">
                  <c:v>0.01</c:v>
                </c:pt>
                <c:pt idx="73">
                  <c:v>0.01</c:v>
                </c:pt>
                <c:pt idx="74">
                  <c:v>0.01</c:v>
                </c:pt>
                <c:pt idx="75">
                  <c:v>0.01</c:v>
                </c:pt>
                <c:pt idx="76">
                  <c:v>0.01</c:v>
                </c:pt>
                <c:pt idx="77">
                  <c:v>0.01</c:v>
                </c:pt>
                <c:pt idx="78">
                  <c:v>0.01</c:v>
                </c:pt>
                <c:pt idx="79">
                  <c:v>0.01</c:v>
                </c:pt>
                <c:pt idx="80">
                  <c:v>0.01</c:v>
                </c:pt>
                <c:pt idx="81">
                  <c:v>0.01</c:v>
                </c:pt>
                <c:pt idx="82">
                  <c:v>0.01</c:v>
                </c:pt>
                <c:pt idx="83">
                  <c:v>0.01</c:v>
                </c:pt>
                <c:pt idx="84">
                  <c:v>0.01</c:v>
                </c:pt>
                <c:pt idx="85">
                  <c:v>0.01</c:v>
                </c:pt>
                <c:pt idx="86">
                  <c:v>0.01</c:v>
                </c:pt>
                <c:pt idx="87">
                  <c:v>0.01</c:v>
                </c:pt>
                <c:pt idx="88">
                  <c:v>0.01</c:v>
                </c:pt>
                <c:pt idx="89">
                  <c:v>0.01</c:v>
                </c:pt>
                <c:pt idx="90">
                  <c:v>0.01</c:v>
                </c:pt>
                <c:pt idx="91">
                  <c:v>0.01</c:v>
                </c:pt>
                <c:pt idx="92">
                  <c:v>0.01</c:v>
                </c:pt>
                <c:pt idx="93">
                  <c:v>0.01</c:v>
                </c:pt>
                <c:pt idx="94">
                  <c:v>0.01</c:v>
                </c:pt>
                <c:pt idx="95">
                  <c:v>0.01</c:v>
                </c:pt>
                <c:pt idx="96">
                  <c:v>0.01</c:v>
                </c:pt>
                <c:pt idx="97">
                  <c:v>0.01</c:v>
                </c:pt>
                <c:pt idx="98">
                  <c:v>0.01</c:v>
                </c:pt>
                <c:pt idx="99">
                  <c:v>0.02</c:v>
                </c:pt>
                <c:pt idx="100">
                  <c:v>0.03</c:v>
                </c:pt>
                <c:pt idx="101">
                  <c:v>0.04</c:v>
                </c:pt>
                <c:pt idx="102">
                  <c:v>0.05</c:v>
                </c:pt>
                <c:pt idx="103">
                  <c:v>7.0000000000000007E-2</c:v>
                </c:pt>
                <c:pt idx="104">
                  <c:v>0.09</c:v>
                </c:pt>
                <c:pt idx="105">
                  <c:v>0.1</c:v>
                </c:pt>
                <c:pt idx="106">
                  <c:v>0.12</c:v>
                </c:pt>
                <c:pt idx="107">
                  <c:v>0.14000000000000001</c:v>
                </c:pt>
                <c:pt idx="108">
                  <c:v>0.15</c:v>
                </c:pt>
                <c:pt idx="109">
                  <c:v>0.17</c:v>
                </c:pt>
                <c:pt idx="110">
                  <c:v>0.19</c:v>
                </c:pt>
                <c:pt idx="111">
                  <c:v>0.2</c:v>
                </c:pt>
                <c:pt idx="112">
                  <c:v>0.22</c:v>
                </c:pt>
                <c:pt idx="113">
                  <c:v>0.24</c:v>
                </c:pt>
                <c:pt idx="114">
                  <c:v>0.26</c:v>
                </c:pt>
                <c:pt idx="115">
                  <c:v>0.27</c:v>
                </c:pt>
                <c:pt idx="116">
                  <c:v>0.28999999999999998</c:v>
                </c:pt>
                <c:pt idx="117">
                  <c:v>0.3</c:v>
                </c:pt>
                <c:pt idx="118">
                  <c:v>0.32</c:v>
                </c:pt>
                <c:pt idx="119">
                  <c:v>0.34</c:v>
                </c:pt>
                <c:pt idx="120">
                  <c:v>0.36</c:v>
                </c:pt>
                <c:pt idx="121">
                  <c:v>0.38</c:v>
                </c:pt>
                <c:pt idx="122">
                  <c:v>0.4</c:v>
                </c:pt>
                <c:pt idx="123">
                  <c:v>0.43</c:v>
                </c:pt>
                <c:pt idx="124">
                  <c:v>0.47</c:v>
                </c:pt>
                <c:pt idx="125">
                  <c:v>0.5</c:v>
                </c:pt>
                <c:pt idx="126">
                  <c:v>0.55000000000000004</c:v>
                </c:pt>
                <c:pt idx="127">
                  <c:v>0.59</c:v>
                </c:pt>
                <c:pt idx="128">
                  <c:v>0.65</c:v>
                </c:pt>
                <c:pt idx="129">
                  <c:v>0.71</c:v>
                </c:pt>
                <c:pt idx="130">
                  <c:v>0.76</c:v>
                </c:pt>
                <c:pt idx="131">
                  <c:v>0.83</c:v>
                </c:pt>
                <c:pt idx="132">
                  <c:v>0.91</c:v>
                </c:pt>
                <c:pt idx="133">
                  <c:v>0.99</c:v>
                </c:pt>
                <c:pt idx="134">
                  <c:v>1.06</c:v>
                </c:pt>
                <c:pt idx="135">
                  <c:v>1.1499999999999999</c:v>
                </c:pt>
                <c:pt idx="136">
                  <c:v>1.24</c:v>
                </c:pt>
                <c:pt idx="137">
                  <c:v>1.34</c:v>
                </c:pt>
                <c:pt idx="138">
                  <c:v>1.45</c:v>
                </c:pt>
                <c:pt idx="139">
                  <c:v>1.56</c:v>
                </c:pt>
                <c:pt idx="140">
                  <c:v>1.67</c:v>
                </c:pt>
                <c:pt idx="141">
                  <c:v>1.8</c:v>
                </c:pt>
                <c:pt idx="142">
                  <c:v>1.91</c:v>
                </c:pt>
                <c:pt idx="143">
                  <c:v>2.06</c:v>
                </c:pt>
                <c:pt idx="144">
                  <c:v>2.2000000000000002</c:v>
                </c:pt>
                <c:pt idx="145">
                  <c:v>2.3199999999999998</c:v>
                </c:pt>
                <c:pt idx="146">
                  <c:v>2.5</c:v>
                </c:pt>
                <c:pt idx="147">
                  <c:v>2.67</c:v>
                </c:pt>
                <c:pt idx="148">
                  <c:v>2.81</c:v>
                </c:pt>
                <c:pt idx="149">
                  <c:v>3</c:v>
                </c:pt>
                <c:pt idx="150">
                  <c:v>3.19</c:v>
                </c:pt>
                <c:pt idx="151">
                  <c:v>3.38</c:v>
                </c:pt>
                <c:pt idx="152">
                  <c:v>3.56</c:v>
                </c:pt>
                <c:pt idx="153">
                  <c:v>3.77</c:v>
                </c:pt>
                <c:pt idx="154">
                  <c:v>4.0199999999999996</c:v>
                </c:pt>
                <c:pt idx="155">
                  <c:v>4.21</c:v>
                </c:pt>
                <c:pt idx="156">
                  <c:v>4.42</c:v>
                </c:pt>
                <c:pt idx="157">
                  <c:v>4.67</c:v>
                </c:pt>
                <c:pt idx="158">
                  <c:v>4.91</c:v>
                </c:pt>
                <c:pt idx="159">
                  <c:v>5.2</c:v>
                </c:pt>
                <c:pt idx="160">
                  <c:v>5.34</c:v>
                </c:pt>
                <c:pt idx="161">
                  <c:v>5.72</c:v>
                </c:pt>
                <c:pt idx="162">
                  <c:v>6</c:v>
                </c:pt>
                <c:pt idx="163">
                  <c:v>6.27</c:v>
                </c:pt>
                <c:pt idx="164">
                  <c:v>6.57</c:v>
                </c:pt>
                <c:pt idx="165">
                  <c:v>6.89</c:v>
                </c:pt>
                <c:pt idx="166">
                  <c:v>7.15</c:v>
                </c:pt>
                <c:pt idx="167">
                  <c:v>7.45</c:v>
                </c:pt>
                <c:pt idx="168">
                  <c:v>7.76</c:v>
                </c:pt>
                <c:pt idx="169">
                  <c:v>8.01</c:v>
                </c:pt>
                <c:pt idx="170">
                  <c:v>8.2899999999999991</c:v>
                </c:pt>
                <c:pt idx="171">
                  <c:v>8.5299999999999994</c:v>
                </c:pt>
                <c:pt idx="172">
                  <c:v>8.7200000000000006</c:v>
                </c:pt>
                <c:pt idx="173">
                  <c:v>8.8699999999999992</c:v>
                </c:pt>
                <c:pt idx="174">
                  <c:v>8.94</c:v>
                </c:pt>
                <c:pt idx="175">
                  <c:v>8.99</c:v>
                </c:pt>
                <c:pt idx="176">
                  <c:v>9</c:v>
                </c:pt>
                <c:pt idx="177">
                  <c:v>8.9700000000000006</c:v>
                </c:pt>
                <c:pt idx="178">
                  <c:v>8.8800000000000008</c:v>
                </c:pt>
                <c:pt idx="179">
                  <c:v>8.7200000000000006</c:v>
                </c:pt>
                <c:pt idx="180">
                  <c:v>8.49</c:v>
                </c:pt>
                <c:pt idx="181">
                  <c:v>8.26</c:v>
                </c:pt>
                <c:pt idx="182">
                  <c:v>7.98</c:v>
                </c:pt>
                <c:pt idx="183">
                  <c:v>7.69</c:v>
                </c:pt>
                <c:pt idx="184">
                  <c:v>7.36</c:v>
                </c:pt>
                <c:pt idx="185">
                  <c:v>7.06</c:v>
                </c:pt>
                <c:pt idx="186">
                  <c:v>6.74</c:v>
                </c:pt>
                <c:pt idx="187">
                  <c:v>6.45</c:v>
                </c:pt>
                <c:pt idx="188">
                  <c:v>6.11</c:v>
                </c:pt>
                <c:pt idx="189">
                  <c:v>5.85</c:v>
                </c:pt>
                <c:pt idx="190">
                  <c:v>5.5</c:v>
                </c:pt>
                <c:pt idx="191">
                  <c:v>5.2</c:v>
                </c:pt>
                <c:pt idx="192">
                  <c:v>4.91</c:v>
                </c:pt>
                <c:pt idx="193">
                  <c:v>4.66</c:v>
                </c:pt>
                <c:pt idx="194">
                  <c:v>4.4000000000000004</c:v>
                </c:pt>
                <c:pt idx="195">
                  <c:v>4.1500000000000004</c:v>
                </c:pt>
                <c:pt idx="196">
                  <c:v>3.92</c:v>
                </c:pt>
                <c:pt idx="197">
                  <c:v>3.68</c:v>
                </c:pt>
                <c:pt idx="198">
                  <c:v>3.44</c:v>
                </c:pt>
                <c:pt idx="199">
                  <c:v>3.25</c:v>
                </c:pt>
                <c:pt idx="200">
                  <c:v>3.02</c:v>
                </c:pt>
                <c:pt idx="201">
                  <c:v>2.85</c:v>
                </c:pt>
                <c:pt idx="202">
                  <c:v>2.7</c:v>
                </c:pt>
                <c:pt idx="203">
                  <c:v>2.52</c:v>
                </c:pt>
                <c:pt idx="204">
                  <c:v>2.3199999999999998</c:v>
                </c:pt>
                <c:pt idx="205">
                  <c:v>2.1800000000000002</c:v>
                </c:pt>
                <c:pt idx="206">
                  <c:v>2.0499999999999998</c:v>
                </c:pt>
                <c:pt idx="207">
                  <c:v>1.89</c:v>
                </c:pt>
                <c:pt idx="208">
                  <c:v>1.75</c:v>
                </c:pt>
                <c:pt idx="209">
                  <c:v>1.62</c:v>
                </c:pt>
                <c:pt idx="210">
                  <c:v>1.49</c:v>
                </c:pt>
                <c:pt idx="211">
                  <c:v>1.38</c:v>
                </c:pt>
                <c:pt idx="212">
                  <c:v>1.26</c:v>
                </c:pt>
                <c:pt idx="213">
                  <c:v>1.1599999999999999</c:v>
                </c:pt>
                <c:pt idx="214">
                  <c:v>1.06</c:v>
                </c:pt>
                <c:pt idx="215">
                  <c:v>0.97</c:v>
                </c:pt>
                <c:pt idx="216">
                  <c:v>0.88</c:v>
                </c:pt>
                <c:pt idx="217">
                  <c:v>0.8</c:v>
                </c:pt>
                <c:pt idx="218">
                  <c:v>0.74</c:v>
                </c:pt>
                <c:pt idx="219">
                  <c:v>0.67</c:v>
                </c:pt>
                <c:pt idx="220">
                  <c:v>0.6</c:v>
                </c:pt>
                <c:pt idx="221">
                  <c:v>0.54</c:v>
                </c:pt>
                <c:pt idx="222">
                  <c:v>0.48</c:v>
                </c:pt>
                <c:pt idx="223">
                  <c:v>0.44</c:v>
                </c:pt>
                <c:pt idx="224">
                  <c:v>0.39</c:v>
                </c:pt>
                <c:pt idx="225">
                  <c:v>0.35</c:v>
                </c:pt>
                <c:pt idx="226">
                  <c:v>0.32</c:v>
                </c:pt>
                <c:pt idx="227">
                  <c:v>0.28999999999999998</c:v>
                </c:pt>
                <c:pt idx="228">
                  <c:v>0.26</c:v>
                </c:pt>
                <c:pt idx="229">
                  <c:v>0.24</c:v>
                </c:pt>
                <c:pt idx="230">
                  <c:v>0.21</c:v>
                </c:pt>
                <c:pt idx="231">
                  <c:v>0.2</c:v>
                </c:pt>
                <c:pt idx="232">
                  <c:v>0.18</c:v>
                </c:pt>
                <c:pt idx="233">
                  <c:v>0.16</c:v>
                </c:pt>
                <c:pt idx="234">
                  <c:v>0.14000000000000001</c:v>
                </c:pt>
                <c:pt idx="235">
                  <c:v>0.12</c:v>
                </c:pt>
                <c:pt idx="236">
                  <c:v>0.1</c:v>
                </c:pt>
                <c:pt idx="237">
                  <c:v>0.09</c:v>
                </c:pt>
                <c:pt idx="238">
                  <c:v>7.0000000000000007E-2</c:v>
                </c:pt>
                <c:pt idx="239">
                  <c:v>0.05</c:v>
                </c:pt>
                <c:pt idx="240">
                  <c:v>0.03</c:v>
                </c:pt>
                <c:pt idx="241">
                  <c:v>0.02</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0-DB76-4174-AF1C-3B569949B495}"/>
            </c:ext>
          </c:extLst>
        </c:ser>
        <c:ser>
          <c:idx val="1"/>
          <c:order val="1"/>
          <c:tx>
            <c:v>Exhaust Valve Position (mm)</c:v>
          </c:tx>
          <c:spPr>
            <a:ln w="28575" cap="rnd">
              <a:solidFill>
                <a:schemeClr val="accent2"/>
              </a:solidFill>
              <a:round/>
            </a:ln>
            <a:effectLst/>
          </c:spPr>
          <c:marker>
            <c:symbol val="none"/>
          </c:marker>
          <c:cat>
            <c:numRef>
              <c:f>Data!$H$7:$H$367</c:f>
              <c:numCache>
                <c:formatCode>General</c:formatCode>
                <c:ptCount val="361"/>
                <c:pt idx="0">
                  <c:v>0</c:v>
                </c:pt>
                <c:pt idx="1">
                  <c:v>2</c:v>
                </c:pt>
                <c:pt idx="2">
                  <c:v>4</c:v>
                </c:pt>
                <c:pt idx="3">
                  <c:v>6</c:v>
                </c:pt>
                <c:pt idx="4">
                  <c:v>8</c:v>
                </c:pt>
                <c:pt idx="5">
                  <c:v>10</c:v>
                </c:pt>
                <c:pt idx="6">
                  <c:v>12</c:v>
                </c:pt>
                <c:pt idx="7">
                  <c:v>14</c:v>
                </c:pt>
                <c:pt idx="8">
                  <c:v>16</c:v>
                </c:pt>
                <c:pt idx="9">
                  <c:v>18</c:v>
                </c:pt>
                <c:pt idx="10">
                  <c:v>20</c:v>
                </c:pt>
                <c:pt idx="11">
                  <c:v>22</c:v>
                </c:pt>
                <c:pt idx="12">
                  <c:v>24</c:v>
                </c:pt>
                <c:pt idx="13">
                  <c:v>26</c:v>
                </c:pt>
                <c:pt idx="14">
                  <c:v>28</c:v>
                </c:pt>
                <c:pt idx="15">
                  <c:v>30</c:v>
                </c:pt>
                <c:pt idx="16">
                  <c:v>32</c:v>
                </c:pt>
                <c:pt idx="17">
                  <c:v>34</c:v>
                </c:pt>
                <c:pt idx="18">
                  <c:v>36</c:v>
                </c:pt>
                <c:pt idx="19">
                  <c:v>38</c:v>
                </c:pt>
                <c:pt idx="20">
                  <c:v>40</c:v>
                </c:pt>
                <c:pt idx="21">
                  <c:v>42</c:v>
                </c:pt>
                <c:pt idx="22">
                  <c:v>44</c:v>
                </c:pt>
                <c:pt idx="23">
                  <c:v>46</c:v>
                </c:pt>
                <c:pt idx="24">
                  <c:v>48</c:v>
                </c:pt>
                <c:pt idx="25">
                  <c:v>50</c:v>
                </c:pt>
                <c:pt idx="26">
                  <c:v>52</c:v>
                </c:pt>
                <c:pt idx="27">
                  <c:v>54</c:v>
                </c:pt>
                <c:pt idx="28">
                  <c:v>56</c:v>
                </c:pt>
                <c:pt idx="29">
                  <c:v>58</c:v>
                </c:pt>
                <c:pt idx="30">
                  <c:v>60</c:v>
                </c:pt>
                <c:pt idx="31">
                  <c:v>62</c:v>
                </c:pt>
                <c:pt idx="32">
                  <c:v>64</c:v>
                </c:pt>
                <c:pt idx="33">
                  <c:v>66</c:v>
                </c:pt>
                <c:pt idx="34">
                  <c:v>68</c:v>
                </c:pt>
                <c:pt idx="35">
                  <c:v>70</c:v>
                </c:pt>
                <c:pt idx="36">
                  <c:v>72</c:v>
                </c:pt>
                <c:pt idx="37">
                  <c:v>74</c:v>
                </c:pt>
                <c:pt idx="38">
                  <c:v>76</c:v>
                </c:pt>
                <c:pt idx="39">
                  <c:v>78</c:v>
                </c:pt>
                <c:pt idx="40">
                  <c:v>80</c:v>
                </c:pt>
                <c:pt idx="41">
                  <c:v>82</c:v>
                </c:pt>
                <c:pt idx="42">
                  <c:v>84</c:v>
                </c:pt>
                <c:pt idx="43">
                  <c:v>86</c:v>
                </c:pt>
                <c:pt idx="44">
                  <c:v>88</c:v>
                </c:pt>
                <c:pt idx="45">
                  <c:v>90</c:v>
                </c:pt>
                <c:pt idx="46">
                  <c:v>92</c:v>
                </c:pt>
                <c:pt idx="47">
                  <c:v>94</c:v>
                </c:pt>
                <c:pt idx="48">
                  <c:v>96</c:v>
                </c:pt>
                <c:pt idx="49">
                  <c:v>98</c:v>
                </c:pt>
                <c:pt idx="50">
                  <c:v>100</c:v>
                </c:pt>
                <c:pt idx="51">
                  <c:v>102</c:v>
                </c:pt>
                <c:pt idx="52">
                  <c:v>104</c:v>
                </c:pt>
                <c:pt idx="53">
                  <c:v>106</c:v>
                </c:pt>
                <c:pt idx="54">
                  <c:v>108</c:v>
                </c:pt>
                <c:pt idx="55">
                  <c:v>110</c:v>
                </c:pt>
                <c:pt idx="56">
                  <c:v>112</c:v>
                </c:pt>
                <c:pt idx="57">
                  <c:v>114</c:v>
                </c:pt>
                <c:pt idx="58">
                  <c:v>116</c:v>
                </c:pt>
                <c:pt idx="59">
                  <c:v>118</c:v>
                </c:pt>
                <c:pt idx="60">
                  <c:v>120</c:v>
                </c:pt>
                <c:pt idx="61">
                  <c:v>122</c:v>
                </c:pt>
                <c:pt idx="62">
                  <c:v>124</c:v>
                </c:pt>
                <c:pt idx="63">
                  <c:v>126</c:v>
                </c:pt>
                <c:pt idx="64">
                  <c:v>128</c:v>
                </c:pt>
                <c:pt idx="65">
                  <c:v>130</c:v>
                </c:pt>
                <c:pt idx="66">
                  <c:v>132</c:v>
                </c:pt>
                <c:pt idx="67">
                  <c:v>134</c:v>
                </c:pt>
                <c:pt idx="68">
                  <c:v>136</c:v>
                </c:pt>
                <c:pt idx="69">
                  <c:v>138</c:v>
                </c:pt>
                <c:pt idx="70">
                  <c:v>140</c:v>
                </c:pt>
                <c:pt idx="71">
                  <c:v>142</c:v>
                </c:pt>
                <c:pt idx="72">
                  <c:v>144</c:v>
                </c:pt>
                <c:pt idx="73">
                  <c:v>146</c:v>
                </c:pt>
                <c:pt idx="74">
                  <c:v>148</c:v>
                </c:pt>
                <c:pt idx="75">
                  <c:v>150</c:v>
                </c:pt>
                <c:pt idx="76">
                  <c:v>152</c:v>
                </c:pt>
                <c:pt idx="77">
                  <c:v>154</c:v>
                </c:pt>
                <c:pt idx="78">
                  <c:v>156</c:v>
                </c:pt>
                <c:pt idx="79">
                  <c:v>158</c:v>
                </c:pt>
                <c:pt idx="80">
                  <c:v>160</c:v>
                </c:pt>
                <c:pt idx="81">
                  <c:v>162</c:v>
                </c:pt>
                <c:pt idx="82">
                  <c:v>164</c:v>
                </c:pt>
                <c:pt idx="83">
                  <c:v>166</c:v>
                </c:pt>
                <c:pt idx="84">
                  <c:v>168</c:v>
                </c:pt>
                <c:pt idx="85">
                  <c:v>170</c:v>
                </c:pt>
                <c:pt idx="86">
                  <c:v>172</c:v>
                </c:pt>
                <c:pt idx="87">
                  <c:v>174</c:v>
                </c:pt>
                <c:pt idx="88">
                  <c:v>176</c:v>
                </c:pt>
                <c:pt idx="89">
                  <c:v>178</c:v>
                </c:pt>
                <c:pt idx="90">
                  <c:v>180</c:v>
                </c:pt>
                <c:pt idx="91">
                  <c:v>182</c:v>
                </c:pt>
                <c:pt idx="92">
                  <c:v>184</c:v>
                </c:pt>
                <c:pt idx="93">
                  <c:v>186</c:v>
                </c:pt>
                <c:pt idx="94">
                  <c:v>188</c:v>
                </c:pt>
                <c:pt idx="95">
                  <c:v>190</c:v>
                </c:pt>
                <c:pt idx="96">
                  <c:v>192</c:v>
                </c:pt>
                <c:pt idx="97">
                  <c:v>194</c:v>
                </c:pt>
                <c:pt idx="98">
                  <c:v>196</c:v>
                </c:pt>
                <c:pt idx="99">
                  <c:v>198</c:v>
                </c:pt>
                <c:pt idx="100">
                  <c:v>200</c:v>
                </c:pt>
                <c:pt idx="101">
                  <c:v>202</c:v>
                </c:pt>
                <c:pt idx="102">
                  <c:v>204</c:v>
                </c:pt>
                <c:pt idx="103">
                  <c:v>206</c:v>
                </c:pt>
                <c:pt idx="104">
                  <c:v>208</c:v>
                </c:pt>
                <c:pt idx="105">
                  <c:v>210</c:v>
                </c:pt>
                <c:pt idx="106">
                  <c:v>212</c:v>
                </c:pt>
                <c:pt idx="107">
                  <c:v>214</c:v>
                </c:pt>
                <c:pt idx="108">
                  <c:v>216</c:v>
                </c:pt>
                <c:pt idx="109">
                  <c:v>218</c:v>
                </c:pt>
                <c:pt idx="110">
                  <c:v>220</c:v>
                </c:pt>
                <c:pt idx="111">
                  <c:v>222</c:v>
                </c:pt>
                <c:pt idx="112">
                  <c:v>224</c:v>
                </c:pt>
                <c:pt idx="113">
                  <c:v>226</c:v>
                </c:pt>
                <c:pt idx="114">
                  <c:v>228</c:v>
                </c:pt>
                <c:pt idx="115">
                  <c:v>230</c:v>
                </c:pt>
                <c:pt idx="116">
                  <c:v>232</c:v>
                </c:pt>
                <c:pt idx="117">
                  <c:v>234</c:v>
                </c:pt>
                <c:pt idx="118">
                  <c:v>236</c:v>
                </c:pt>
                <c:pt idx="119">
                  <c:v>238</c:v>
                </c:pt>
                <c:pt idx="120">
                  <c:v>240</c:v>
                </c:pt>
                <c:pt idx="121">
                  <c:v>242</c:v>
                </c:pt>
                <c:pt idx="122">
                  <c:v>244</c:v>
                </c:pt>
                <c:pt idx="123">
                  <c:v>246</c:v>
                </c:pt>
                <c:pt idx="124">
                  <c:v>248</c:v>
                </c:pt>
                <c:pt idx="125">
                  <c:v>250</c:v>
                </c:pt>
                <c:pt idx="126">
                  <c:v>252</c:v>
                </c:pt>
                <c:pt idx="127">
                  <c:v>254</c:v>
                </c:pt>
                <c:pt idx="128">
                  <c:v>256</c:v>
                </c:pt>
                <c:pt idx="129">
                  <c:v>258</c:v>
                </c:pt>
                <c:pt idx="130">
                  <c:v>260</c:v>
                </c:pt>
                <c:pt idx="131">
                  <c:v>262</c:v>
                </c:pt>
                <c:pt idx="132">
                  <c:v>264</c:v>
                </c:pt>
                <c:pt idx="133">
                  <c:v>266</c:v>
                </c:pt>
                <c:pt idx="134">
                  <c:v>268</c:v>
                </c:pt>
                <c:pt idx="135">
                  <c:v>270</c:v>
                </c:pt>
                <c:pt idx="136">
                  <c:v>272</c:v>
                </c:pt>
                <c:pt idx="137">
                  <c:v>274</c:v>
                </c:pt>
                <c:pt idx="138">
                  <c:v>276</c:v>
                </c:pt>
                <c:pt idx="139">
                  <c:v>278</c:v>
                </c:pt>
                <c:pt idx="140">
                  <c:v>280</c:v>
                </c:pt>
                <c:pt idx="141">
                  <c:v>282</c:v>
                </c:pt>
                <c:pt idx="142">
                  <c:v>284</c:v>
                </c:pt>
                <c:pt idx="143">
                  <c:v>286</c:v>
                </c:pt>
                <c:pt idx="144">
                  <c:v>288</c:v>
                </c:pt>
                <c:pt idx="145">
                  <c:v>290</c:v>
                </c:pt>
                <c:pt idx="146">
                  <c:v>292</c:v>
                </c:pt>
                <c:pt idx="147">
                  <c:v>294</c:v>
                </c:pt>
                <c:pt idx="148">
                  <c:v>296</c:v>
                </c:pt>
                <c:pt idx="149">
                  <c:v>298</c:v>
                </c:pt>
                <c:pt idx="150">
                  <c:v>300</c:v>
                </c:pt>
                <c:pt idx="151">
                  <c:v>302</c:v>
                </c:pt>
                <c:pt idx="152">
                  <c:v>304</c:v>
                </c:pt>
                <c:pt idx="153">
                  <c:v>306</c:v>
                </c:pt>
                <c:pt idx="154">
                  <c:v>308</c:v>
                </c:pt>
                <c:pt idx="155">
                  <c:v>310</c:v>
                </c:pt>
                <c:pt idx="156">
                  <c:v>312</c:v>
                </c:pt>
                <c:pt idx="157">
                  <c:v>314</c:v>
                </c:pt>
                <c:pt idx="158">
                  <c:v>316</c:v>
                </c:pt>
                <c:pt idx="159">
                  <c:v>318</c:v>
                </c:pt>
                <c:pt idx="160">
                  <c:v>320</c:v>
                </c:pt>
                <c:pt idx="161">
                  <c:v>322</c:v>
                </c:pt>
                <c:pt idx="162">
                  <c:v>324</c:v>
                </c:pt>
                <c:pt idx="163">
                  <c:v>326</c:v>
                </c:pt>
                <c:pt idx="164">
                  <c:v>328</c:v>
                </c:pt>
                <c:pt idx="165">
                  <c:v>330</c:v>
                </c:pt>
                <c:pt idx="166">
                  <c:v>332</c:v>
                </c:pt>
                <c:pt idx="167">
                  <c:v>334</c:v>
                </c:pt>
                <c:pt idx="168">
                  <c:v>336</c:v>
                </c:pt>
                <c:pt idx="169">
                  <c:v>338</c:v>
                </c:pt>
                <c:pt idx="170">
                  <c:v>340</c:v>
                </c:pt>
                <c:pt idx="171">
                  <c:v>342</c:v>
                </c:pt>
                <c:pt idx="172">
                  <c:v>344</c:v>
                </c:pt>
                <c:pt idx="173">
                  <c:v>346</c:v>
                </c:pt>
                <c:pt idx="174">
                  <c:v>348</c:v>
                </c:pt>
                <c:pt idx="175">
                  <c:v>350</c:v>
                </c:pt>
                <c:pt idx="176">
                  <c:v>352</c:v>
                </c:pt>
                <c:pt idx="177">
                  <c:v>354</c:v>
                </c:pt>
                <c:pt idx="178">
                  <c:v>356</c:v>
                </c:pt>
                <c:pt idx="179">
                  <c:v>358</c:v>
                </c:pt>
                <c:pt idx="180">
                  <c:v>360</c:v>
                </c:pt>
                <c:pt idx="181">
                  <c:v>362</c:v>
                </c:pt>
                <c:pt idx="182">
                  <c:v>364</c:v>
                </c:pt>
                <c:pt idx="183">
                  <c:v>366</c:v>
                </c:pt>
                <c:pt idx="184">
                  <c:v>368</c:v>
                </c:pt>
                <c:pt idx="185">
                  <c:v>370</c:v>
                </c:pt>
                <c:pt idx="186">
                  <c:v>372</c:v>
                </c:pt>
                <c:pt idx="187">
                  <c:v>374</c:v>
                </c:pt>
                <c:pt idx="188">
                  <c:v>376</c:v>
                </c:pt>
                <c:pt idx="189">
                  <c:v>378</c:v>
                </c:pt>
                <c:pt idx="190">
                  <c:v>380</c:v>
                </c:pt>
                <c:pt idx="191">
                  <c:v>382</c:v>
                </c:pt>
                <c:pt idx="192">
                  <c:v>384</c:v>
                </c:pt>
                <c:pt idx="193">
                  <c:v>386</c:v>
                </c:pt>
                <c:pt idx="194">
                  <c:v>388</c:v>
                </c:pt>
                <c:pt idx="195">
                  <c:v>390</c:v>
                </c:pt>
                <c:pt idx="196">
                  <c:v>392</c:v>
                </c:pt>
                <c:pt idx="197">
                  <c:v>394</c:v>
                </c:pt>
                <c:pt idx="198">
                  <c:v>396</c:v>
                </c:pt>
                <c:pt idx="199">
                  <c:v>398</c:v>
                </c:pt>
                <c:pt idx="200">
                  <c:v>400</c:v>
                </c:pt>
                <c:pt idx="201">
                  <c:v>402</c:v>
                </c:pt>
                <c:pt idx="202">
                  <c:v>404</c:v>
                </c:pt>
                <c:pt idx="203">
                  <c:v>406</c:v>
                </c:pt>
                <c:pt idx="204">
                  <c:v>408</c:v>
                </c:pt>
                <c:pt idx="205">
                  <c:v>410</c:v>
                </c:pt>
                <c:pt idx="206">
                  <c:v>412</c:v>
                </c:pt>
                <c:pt idx="207">
                  <c:v>414</c:v>
                </c:pt>
                <c:pt idx="208">
                  <c:v>416</c:v>
                </c:pt>
                <c:pt idx="209">
                  <c:v>418</c:v>
                </c:pt>
                <c:pt idx="210">
                  <c:v>420</c:v>
                </c:pt>
                <c:pt idx="211">
                  <c:v>422</c:v>
                </c:pt>
                <c:pt idx="212">
                  <c:v>424</c:v>
                </c:pt>
                <c:pt idx="213">
                  <c:v>426</c:v>
                </c:pt>
                <c:pt idx="214">
                  <c:v>428</c:v>
                </c:pt>
                <c:pt idx="215">
                  <c:v>430</c:v>
                </c:pt>
                <c:pt idx="216">
                  <c:v>432</c:v>
                </c:pt>
                <c:pt idx="217">
                  <c:v>434</c:v>
                </c:pt>
                <c:pt idx="218">
                  <c:v>436</c:v>
                </c:pt>
                <c:pt idx="219">
                  <c:v>438</c:v>
                </c:pt>
                <c:pt idx="220">
                  <c:v>440</c:v>
                </c:pt>
                <c:pt idx="221">
                  <c:v>442</c:v>
                </c:pt>
                <c:pt idx="222">
                  <c:v>444</c:v>
                </c:pt>
                <c:pt idx="223">
                  <c:v>446</c:v>
                </c:pt>
                <c:pt idx="224">
                  <c:v>448</c:v>
                </c:pt>
                <c:pt idx="225">
                  <c:v>450</c:v>
                </c:pt>
                <c:pt idx="226">
                  <c:v>452</c:v>
                </c:pt>
                <c:pt idx="227">
                  <c:v>454</c:v>
                </c:pt>
                <c:pt idx="228">
                  <c:v>456</c:v>
                </c:pt>
                <c:pt idx="229">
                  <c:v>458</c:v>
                </c:pt>
                <c:pt idx="230">
                  <c:v>460</c:v>
                </c:pt>
                <c:pt idx="231">
                  <c:v>462</c:v>
                </c:pt>
                <c:pt idx="232">
                  <c:v>464</c:v>
                </c:pt>
                <c:pt idx="233">
                  <c:v>466</c:v>
                </c:pt>
                <c:pt idx="234">
                  <c:v>468</c:v>
                </c:pt>
                <c:pt idx="235">
                  <c:v>470</c:v>
                </c:pt>
                <c:pt idx="236">
                  <c:v>472</c:v>
                </c:pt>
                <c:pt idx="237">
                  <c:v>474</c:v>
                </c:pt>
                <c:pt idx="238">
                  <c:v>476</c:v>
                </c:pt>
                <c:pt idx="239">
                  <c:v>478</c:v>
                </c:pt>
                <c:pt idx="240">
                  <c:v>480</c:v>
                </c:pt>
                <c:pt idx="241">
                  <c:v>482</c:v>
                </c:pt>
                <c:pt idx="242">
                  <c:v>484</c:v>
                </c:pt>
                <c:pt idx="243">
                  <c:v>486</c:v>
                </c:pt>
                <c:pt idx="244">
                  <c:v>488</c:v>
                </c:pt>
                <c:pt idx="245">
                  <c:v>490</c:v>
                </c:pt>
                <c:pt idx="246">
                  <c:v>492</c:v>
                </c:pt>
                <c:pt idx="247">
                  <c:v>494</c:v>
                </c:pt>
                <c:pt idx="248">
                  <c:v>496</c:v>
                </c:pt>
                <c:pt idx="249">
                  <c:v>498</c:v>
                </c:pt>
                <c:pt idx="250">
                  <c:v>500</c:v>
                </c:pt>
                <c:pt idx="251">
                  <c:v>502</c:v>
                </c:pt>
                <c:pt idx="252">
                  <c:v>504</c:v>
                </c:pt>
                <c:pt idx="253">
                  <c:v>506</c:v>
                </c:pt>
                <c:pt idx="254">
                  <c:v>508</c:v>
                </c:pt>
                <c:pt idx="255">
                  <c:v>510</c:v>
                </c:pt>
                <c:pt idx="256">
                  <c:v>512</c:v>
                </c:pt>
                <c:pt idx="257">
                  <c:v>514</c:v>
                </c:pt>
                <c:pt idx="258">
                  <c:v>516</c:v>
                </c:pt>
                <c:pt idx="259">
                  <c:v>518</c:v>
                </c:pt>
                <c:pt idx="260">
                  <c:v>520</c:v>
                </c:pt>
                <c:pt idx="261">
                  <c:v>522</c:v>
                </c:pt>
                <c:pt idx="262">
                  <c:v>524</c:v>
                </c:pt>
                <c:pt idx="263">
                  <c:v>526</c:v>
                </c:pt>
                <c:pt idx="264">
                  <c:v>528</c:v>
                </c:pt>
                <c:pt idx="265">
                  <c:v>530</c:v>
                </c:pt>
                <c:pt idx="266">
                  <c:v>532</c:v>
                </c:pt>
                <c:pt idx="267">
                  <c:v>534</c:v>
                </c:pt>
                <c:pt idx="268">
                  <c:v>536</c:v>
                </c:pt>
                <c:pt idx="269">
                  <c:v>538</c:v>
                </c:pt>
                <c:pt idx="270">
                  <c:v>540</c:v>
                </c:pt>
                <c:pt idx="271">
                  <c:v>542</c:v>
                </c:pt>
                <c:pt idx="272">
                  <c:v>544</c:v>
                </c:pt>
                <c:pt idx="273">
                  <c:v>546</c:v>
                </c:pt>
                <c:pt idx="274">
                  <c:v>548</c:v>
                </c:pt>
                <c:pt idx="275">
                  <c:v>550</c:v>
                </c:pt>
                <c:pt idx="276">
                  <c:v>552</c:v>
                </c:pt>
                <c:pt idx="277">
                  <c:v>554</c:v>
                </c:pt>
                <c:pt idx="278">
                  <c:v>556</c:v>
                </c:pt>
                <c:pt idx="279">
                  <c:v>558</c:v>
                </c:pt>
                <c:pt idx="280">
                  <c:v>560</c:v>
                </c:pt>
                <c:pt idx="281">
                  <c:v>562</c:v>
                </c:pt>
                <c:pt idx="282">
                  <c:v>564</c:v>
                </c:pt>
                <c:pt idx="283">
                  <c:v>566</c:v>
                </c:pt>
                <c:pt idx="284">
                  <c:v>568</c:v>
                </c:pt>
                <c:pt idx="285">
                  <c:v>570</c:v>
                </c:pt>
                <c:pt idx="286">
                  <c:v>572</c:v>
                </c:pt>
                <c:pt idx="287">
                  <c:v>574</c:v>
                </c:pt>
                <c:pt idx="288">
                  <c:v>576</c:v>
                </c:pt>
                <c:pt idx="289">
                  <c:v>578</c:v>
                </c:pt>
                <c:pt idx="290">
                  <c:v>580</c:v>
                </c:pt>
                <c:pt idx="291">
                  <c:v>582</c:v>
                </c:pt>
                <c:pt idx="292">
                  <c:v>584</c:v>
                </c:pt>
                <c:pt idx="293">
                  <c:v>586</c:v>
                </c:pt>
                <c:pt idx="294">
                  <c:v>588</c:v>
                </c:pt>
                <c:pt idx="295">
                  <c:v>590</c:v>
                </c:pt>
                <c:pt idx="296">
                  <c:v>592</c:v>
                </c:pt>
                <c:pt idx="297">
                  <c:v>594</c:v>
                </c:pt>
                <c:pt idx="298">
                  <c:v>596</c:v>
                </c:pt>
                <c:pt idx="299">
                  <c:v>598</c:v>
                </c:pt>
                <c:pt idx="300">
                  <c:v>600</c:v>
                </c:pt>
                <c:pt idx="301">
                  <c:v>602</c:v>
                </c:pt>
                <c:pt idx="302">
                  <c:v>604</c:v>
                </c:pt>
                <c:pt idx="303">
                  <c:v>606</c:v>
                </c:pt>
                <c:pt idx="304">
                  <c:v>608</c:v>
                </c:pt>
                <c:pt idx="305">
                  <c:v>610</c:v>
                </c:pt>
                <c:pt idx="306">
                  <c:v>612</c:v>
                </c:pt>
                <c:pt idx="307">
                  <c:v>614</c:v>
                </c:pt>
                <c:pt idx="308">
                  <c:v>616</c:v>
                </c:pt>
                <c:pt idx="309">
                  <c:v>618</c:v>
                </c:pt>
                <c:pt idx="310">
                  <c:v>620</c:v>
                </c:pt>
                <c:pt idx="311">
                  <c:v>622</c:v>
                </c:pt>
                <c:pt idx="312">
                  <c:v>624</c:v>
                </c:pt>
                <c:pt idx="313">
                  <c:v>626</c:v>
                </c:pt>
                <c:pt idx="314">
                  <c:v>628</c:v>
                </c:pt>
                <c:pt idx="315">
                  <c:v>630</c:v>
                </c:pt>
                <c:pt idx="316">
                  <c:v>632</c:v>
                </c:pt>
                <c:pt idx="317">
                  <c:v>634</c:v>
                </c:pt>
                <c:pt idx="318">
                  <c:v>636</c:v>
                </c:pt>
                <c:pt idx="319">
                  <c:v>638</c:v>
                </c:pt>
                <c:pt idx="320">
                  <c:v>640</c:v>
                </c:pt>
                <c:pt idx="321">
                  <c:v>642</c:v>
                </c:pt>
                <c:pt idx="322">
                  <c:v>644</c:v>
                </c:pt>
                <c:pt idx="323">
                  <c:v>646</c:v>
                </c:pt>
                <c:pt idx="324">
                  <c:v>648</c:v>
                </c:pt>
                <c:pt idx="325">
                  <c:v>650</c:v>
                </c:pt>
                <c:pt idx="326">
                  <c:v>652</c:v>
                </c:pt>
                <c:pt idx="327">
                  <c:v>654</c:v>
                </c:pt>
                <c:pt idx="328">
                  <c:v>656</c:v>
                </c:pt>
                <c:pt idx="329">
                  <c:v>658</c:v>
                </c:pt>
                <c:pt idx="330">
                  <c:v>660</c:v>
                </c:pt>
                <c:pt idx="331">
                  <c:v>662</c:v>
                </c:pt>
                <c:pt idx="332">
                  <c:v>664</c:v>
                </c:pt>
                <c:pt idx="333">
                  <c:v>666</c:v>
                </c:pt>
                <c:pt idx="334">
                  <c:v>668</c:v>
                </c:pt>
                <c:pt idx="335">
                  <c:v>670</c:v>
                </c:pt>
                <c:pt idx="336">
                  <c:v>672</c:v>
                </c:pt>
                <c:pt idx="337">
                  <c:v>674</c:v>
                </c:pt>
                <c:pt idx="338">
                  <c:v>676</c:v>
                </c:pt>
                <c:pt idx="339">
                  <c:v>678</c:v>
                </c:pt>
                <c:pt idx="340">
                  <c:v>680</c:v>
                </c:pt>
                <c:pt idx="341">
                  <c:v>682</c:v>
                </c:pt>
                <c:pt idx="342">
                  <c:v>684</c:v>
                </c:pt>
                <c:pt idx="343">
                  <c:v>686</c:v>
                </c:pt>
                <c:pt idx="344">
                  <c:v>688</c:v>
                </c:pt>
                <c:pt idx="345">
                  <c:v>690</c:v>
                </c:pt>
                <c:pt idx="346">
                  <c:v>692</c:v>
                </c:pt>
                <c:pt idx="347">
                  <c:v>694</c:v>
                </c:pt>
                <c:pt idx="348">
                  <c:v>696</c:v>
                </c:pt>
                <c:pt idx="349">
                  <c:v>698</c:v>
                </c:pt>
                <c:pt idx="350">
                  <c:v>700</c:v>
                </c:pt>
                <c:pt idx="351">
                  <c:v>702</c:v>
                </c:pt>
                <c:pt idx="352">
                  <c:v>704</c:v>
                </c:pt>
                <c:pt idx="353">
                  <c:v>706</c:v>
                </c:pt>
                <c:pt idx="354">
                  <c:v>708</c:v>
                </c:pt>
                <c:pt idx="355">
                  <c:v>710</c:v>
                </c:pt>
                <c:pt idx="356">
                  <c:v>712</c:v>
                </c:pt>
                <c:pt idx="357">
                  <c:v>714</c:v>
                </c:pt>
                <c:pt idx="358">
                  <c:v>716</c:v>
                </c:pt>
                <c:pt idx="359">
                  <c:v>718</c:v>
                </c:pt>
                <c:pt idx="360">
                  <c:v>720</c:v>
                </c:pt>
              </c:numCache>
            </c:numRef>
          </c:cat>
          <c:val>
            <c:numRef>
              <c:f>Data!$B$7:$B$366</c:f>
              <c:numCache>
                <c:formatCode>General</c:formatCode>
                <c:ptCount val="360"/>
                <c:pt idx="0">
                  <c:v>0</c:v>
                </c:pt>
                <c:pt idx="1">
                  <c:v>0</c:v>
                </c:pt>
                <c:pt idx="2">
                  <c:v>0</c:v>
                </c:pt>
                <c:pt idx="3">
                  <c:v>0</c:v>
                </c:pt>
                <c:pt idx="4">
                  <c:v>0</c:v>
                </c:pt>
                <c:pt idx="5">
                  <c:v>0.01</c:v>
                </c:pt>
                <c:pt idx="6">
                  <c:v>0.01</c:v>
                </c:pt>
                <c:pt idx="7">
                  <c:v>0.01</c:v>
                </c:pt>
                <c:pt idx="8">
                  <c:v>0.01</c:v>
                </c:pt>
                <c:pt idx="9">
                  <c:v>0.01</c:v>
                </c:pt>
                <c:pt idx="10">
                  <c:v>0.01</c:v>
                </c:pt>
                <c:pt idx="11">
                  <c:v>0.02</c:v>
                </c:pt>
                <c:pt idx="12">
                  <c:v>0.02</c:v>
                </c:pt>
                <c:pt idx="13">
                  <c:v>0.02</c:v>
                </c:pt>
                <c:pt idx="14">
                  <c:v>0.02</c:v>
                </c:pt>
                <c:pt idx="15">
                  <c:v>0.02</c:v>
                </c:pt>
                <c:pt idx="16">
                  <c:v>0.02</c:v>
                </c:pt>
                <c:pt idx="17">
                  <c:v>0.03</c:v>
                </c:pt>
                <c:pt idx="18">
                  <c:v>0.03</c:v>
                </c:pt>
                <c:pt idx="19">
                  <c:v>0.03</c:v>
                </c:pt>
                <c:pt idx="20">
                  <c:v>0.03</c:v>
                </c:pt>
                <c:pt idx="21">
                  <c:v>0.03</c:v>
                </c:pt>
                <c:pt idx="22">
                  <c:v>0.03</c:v>
                </c:pt>
                <c:pt idx="23">
                  <c:v>0.04</c:v>
                </c:pt>
                <c:pt idx="24">
                  <c:v>0.04</c:v>
                </c:pt>
                <c:pt idx="25">
                  <c:v>0.04</c:v>
                </c:pt>
                <c:pt idx="26">
                  <c:v>0.04</c:v>
                </c:pt>
                <c:pt idx="27">
                  <c:v>0.04</c:v>
                </c:pt>
                <c:pt idx="28">
                  <c:v>0.04</c:v>
                </c:pt>
                <c:pt idx="29">
                  <c:v>0.05</c:v>
                </c:pt>
                <c:pt idx="30">
                  <c:v>0.05</c:v>
                </c:pt>
                <c:pt idx="31">
                  <c:v>0.05</c:v>
                </c:pt>
                <c:pt idx="32">
                  <c:v>0.05</c:v>
                </c:pt>
                <c:pt idx="33">
                  <c:v>0.05</c:v>
                </c:pt>
                <c:pt idx="34">
                  <c:v>0.05</c:v>
                </c:pt>
                <c:pt idx="35">
                  <c:v>0.06</c:v>
                </c:pt>
                <c:pt idx="36">
                  <c:v>0.06</c:v>
                </c:pt>
                <c:pt idx="37">
                  <c:v>0.06</c:v>
                </c:pt>
                <c:pt idx="38">
                  <c:v>0.06</c:v>
                </c:pt>
                <c:pt idx="39">
                  <c:v>0.06</c:v>
                </c:pt>
                <c:pt idx="40">
                  <c:v>0.06</c:v>
                </c:pt>
                <c:pt idx="41">
                  <c:v>7.0000000000000007E-2</c:v>
                </c:pt>
                <c:pt idx="42">
                  <c:v>7.0000000000000007E-2</c:v>
                </c:pt>
                <c:pt idx="43">
                  <c:v>7.0000000000000007E-2</c:v>
                </c:pt>
                <c:pt idx="44">
                  <c:v>7.0000000000000007E-2</c:v>
                </c:pt>
                <c:pt idx="45">
                  <c:v>7.0000000000000007E-2</c:v>
                </c:pt>
                <c:pt idx="46">
                  <c:v>7.0000000000000007E-2</c:v>
                </c:pt>
                <c:pt idx="47">
                  <c:v>0.08</c:v>
                </c:pt>
                <c:pt idx="48">
                  <c:v>0.08</c:v>
                </c:pt>
                <c:pt idx="49">
                  <c:v>0.08</c:v>
                </c:pt>
                <c:pt idx="50">
                  <c:v>0.08</c:v>
                </c:pt>
                <c:pt idx="51">
                  <c:v>0.08</c:v>
                </c:pt>
                <c:pt idx="52">
                  <c:v>0.08</c:v>
                </c:pt>
                <c:pt idx="53">
                  <c:v>0.08</c:v>
                </c:pt>
                <c:pt idx="54">
                  <c:v>0.08</c:v>
                </c:pt>
                <c:pt idx="55">
                  <c:v>0.08</c:v>
                </c:pt>
                <c:pt idx="56">
                  <c:v>0.09</c:v>
                </c:pt>
                <c:pt idx="57">
                  <c:v>0.09</c:v>
                </c:pt>
                <c:pt idx="58">
                  <c:v>0.09</c:v>
                </c:pt>
                <c:pt idx="59">
                  <c:v>0.09</c:v>
                </c:pt>
                <c:pt idx="60">
                  <c:v>0.09</c:v>
                </c:pt>
                <c:pt idx="61">
                  <c:v>0.09</c:v>
                </c:pt>
                <c:pt idx="62">
                  <c:v>0.1</c:v>
                </c:pt>
                <c:pt idx="63">
                  <c:v>0.1</c:v>
                </c:pt>
                <c:pt idx="64">
                  <c:v>0.1</c:v>
                </c:pt>
                <c:pt idx="65">
                  <c:v>0.1</c:v>
                </c:pt>
                <c:pt idx="66">
                  <c:v>0.1</c:v>
                </c:pt>
                <c:pt idx="67">
                  <c:v>0.1</c:v>
                </c:pt>
                <c:pt idx="68">
                  <c:v>0.1</c:v>
                </c:pt>
                <c:pt idx="69">
                  <c:v>0.1</c:v>
                </c:pt>
                <c:pt idx="70">
                  <c:v>0.1</c:v>
                </c:pt>
                <c:pt idx="71">
                  <c:v>0.1</c:v>
                </c:pt>
                <c:pt idx="72">
                  <c:v>0.1</c:v>
                </c:pt>
                <c:pt idx="73">
                  <c:v>0.1</c:v>
                </c:pt>
                <c:pt idx="74">
                  <c:v>0.1</c:v>
                </c:pt>
                <c:pt idx="75">
                  <c:v>0.1</c:v>
                </c:pt>
                <c:pt idx="76">
                  <c:v>0.1</c:v>
                </c:pt>
                <c:pt idx="77">
                  <c:v>0.1</c:v>
                </c:pt>
                <c:pt idx="78">
                  <c:v>0.1</c:v>
                </c:pt>
                <c:pt idx="79">
                  <c:v>0.11</c:v>
                </c:pt>
                <c:pt idx="80">
                  <c:v>0.11</c:v>
                </c:pt>
                <c:pt idx="81">
                  <c:v>0.11</c:v>
                </c:pt>
                <c:pt idx="82">
                  <c:v>0.11</c:v>
                </c:pt>
                <c:pt idx="83">
                  <c:v>0.11</c:v>
                </c:pt>
                <c:pt idx="84">
                  <c:v>0.11</c:v>
                </c:pt>
                <c:pt idx="85">
                  <c:v>0.11</c:v>
                </c:pt>
                <c:pt idx="86">
                  <c:v>0.11</c:v>
                </c:pt>
                <c:pt idx="87">
                  <c:v>0.11</c:v>
                </c:pt>
                <c:pt idx="88">
                  <c:v>0.11</c:v>
                </c:pt>
                <c:pt idx="89">
                  <c:v>0.11</c:v>
                </c:pt>
                <c:pt idx="90">
                  <c:v>0.11</c:v>
                </c:pt>
                <c:pt idx="91">
                  <c:v>0.11</c:v>
                </c:pt>
                <c:pt idx="92">
                  <c:v>0.11</c:v>
                </c:pt>
                <c:pt idx="93">
                  <c:v>0.11</c:v>
                </c:pt>
                <c:pt idx="94">
                  <c:v>0.11</c:v>
                </c:pt>
                <c:pt idx="95">
                  <c:v>0.11</c:v>
                </c:pt>
                <c:pt idx="96">
                  <c:v>0.11</c:v>
                </c:pt>
                <c:pt idx="97">
                  <c:v>0.11</c:v>
                </c:pt>
                <c:pt idx="98">
                  <c:v>0.11</c:v>
                </c:pt>
                <c:pt idx="99">
                  <c:v>0.11</c:v>
                </c:pt>
                <c:pt idx="100">
                  <c:v>0.11</c:v>
                </c:pt>
                <c:pt idx="101">
                  <c:v>0.11</c:v>
                </c:pt>
                <c:pt idx="102">
                  <c:v>0.11</c:v>
                </c:pt>
                <c:pt idx="103">
                  <c:v>0.11</c:v>
                </c:pt>
                <c:pt idx="104">
                  <c:v>0.11</c:v>
                </c:pt>
                <c:pt idx="105">
                  <c:v>0.11</c:v>
                </c:pt>
                <c:pt idx="106">
                  <c:v>0.11</c:v>
                </c:pt>
                <c:pt idx="107">
                  <c:v>0.11</c:v>
                </c:pt>
                <c:pt idx="108">
                  <c:v>0.11</c:v>
                </c:pt>
                <c:pt idx="109">
                  <c:v>0.11</c:v>
                </c:pt>
                <c:pt idx="110">
                  <c:v>0.11</c:v>
                </c:pt>
                <c:pt idx="111">
                  <c:v>0.12</c:v>
                </c:pt>
                <c:pt idx="112">
                  <c:v>0.13</c:v>
                </c:pt>
                <c:pt idx="113">
                  <c:v>0.14000000000000001</c:v>
                </c:pt>
                <c:pt idx="114">
                  <c:v>0.15</c:v>
                </c:pt>
                <c:pt idx="115">
                  <c:v>0.16</c:v>
                </c:pt>
                <c:pt idx="116">
                  <c:v>0.18</c:v>
                </c:pt>
                <c:pt idx="117">
                  <c:v>0.2</c:v>
                </c:pt>
                <c:pt idx="118">
                  <c:v>0.22</c:v>
                </c:pt>
                <c:pt idx="119">
                  <c:v>0.23</c:v>
                </c:pt>
                <c:pt idx="120">
                  <c:v>0.25</c:v>
                </c:pt>
                <c:pt idx="121">
                  <c:v>0.27</c:v>
                </c:pt>
                <c:pt idx="122">
                  <c:v>0.28999999999999998</c:v>
                </c:pt>
                <c:pt idx="123">
                  <c:v>0.3</c:v>
                </c:pt>
                <c:pt idx="124">
                  <c:v>0.32</c:v>
                </c:pt>
                <c:pt idx="125">
                  <c:v>0.34</c:v>
                </c:pt>
                <c:pt idx="126">
                  <c:v>0.36</c:v>
                </c:pt>
                <c:pt idx="127">
                  <c:v>0.38</c:v>
                </c:pt>
                <c:pt idx="128">
                  <c:v>0.4</c:v>
                </c:pt>
                <c:pt idx="129">
                  <c:v>0.41</c:v>
                </c:pt>
                <c:pt idx="130">
                  <c:v>0.43</c:v>
                </c:pt>
                <c:pt idx="131">
                  <c:v>0.45</c:v>
                </c:pt>
                <c:pt idx="132">
                  <c:v>0.47</c:v>
                </c:pt>
                <c:pt idx="133">
                  <c:v>0.49</c:v>
                </c:pt>
                <c:pt idx="134">
                  <c:v>0.51</c:v>
                </c:pt>
                <c:pt idx="135">
                  <c:v>0.53</c:v>
                </c:pt>
                <c:pt idx="136">
                  <c:v>0.56000000000000005</c:v>
                </c:pt>
                <c:pt idx="137">
                  <c:v>0.59</c:v>
                </c:pt>
                <c:pt idx="138">
                  <c:v>0.63</c:v>
                </c:pt>
                <c:pt idx="139">
                  <c:v>0.67</c:v>
                </c:pt>
                <c:pt idx="140">
                  <c:v>0.71</c:v>
                </c:pt>
                <c:pt idx="141">
                  <c:v>0.77</c:v>
                </c:pt>
                <c:pt idx="142">
                  <c:v>0.82</c:v>
                </c:pt>
                <c:pt idx="143">
                  <c:v>0.89</c:v>
                </c:pt>
                <c:pt idx="144">
                  <c:v>0.96</c:v>
                </c:pt>
                <c:pt idx="145">
                  <c:v>1.04</c:v>
                </c:pt>
                <c:pt idx="146">
                  <c:v>1.1100000000000001</c:v>
                </c:pt>
                <c:pt idx="147">
                  <c:v>1.2</c:v>
                </c:pt>
                <c:pt idx="148">
                  <c:v>1.29</c:v>
                </c:pt>
                <c:pt idx="149">
                  <c:v>1.38</c:v>
                </c:pt>
                <c:pt idx="150">
                  <c:v>1.48</c:v>
                </c:pt>
                <c:pt idx="151">
                  <c:v>1.56</c:v>
                </c:pt>
                <c:pt idx="152">
                  <c:v>1.69</c:v>
                </c:pt>
                <c:pt idx="153">
                  <c:v>1.81</c:v>
                </c:pt>
                <c:pt idx="154">
                  <c:v>1.93</c:v>
                </c:pt>
                <c:pt idx="155">
                  <c:v>2.06</c:v>
                </c:pt>
                <c:pt idx="156">
                  <c:v>2.2000000000000002</c:v>
                </c:pt>
                <c:pt idx="157">
                  <c:v>2.34</c:v>
                </c:pt>
                <c:pt idx="158">
                  <c:v>2.4900000000000002</c:v>
                </c:pt>
                <c:pt idx="159">
                  <c:v>2.63</c:v>
                </c:pt>
                <c:pt idx="160">
                  <c:v>2.7</c:v>
                </c:pt>
                <c:pt idx="161">
                  <c:v>2.94</c:v>
                </c:pt>
                <c:pt idx="162">
                  <c:v>3.15</c:v>
                </c:pt>
                <c:pt idx="163">
                  <c:v>3.3</c:v>
                </c:pt>
                <c:pt idx="164">
                  <c:v>3.51</c:v>
                </c:pt>
                <c:pt idx="165">
                  <c:v>3.69</c:v>
                </c:pt>
                <c:pt idx="166">
                  <c:v>3.89</c:v>
                </c:pt>
                <c:pt idx="167">
                  <c:v>4.12</c:v>
                </c:pt>
                <c:pt idx="168">
                  <c:v>4.32</c:v>
                </c:pt>
                <c:pt idx="169">
                  <c:v>4.5599999999999996</c:v>
                </c:pt>
                <c:pt idx="170">
                  <c:v>4.75</c:v>
                </c:pt>
                <c:pt idx="171">
                  <c:v>5.0599999999999996</c:v>
                </c:pt>
                <c:pt idx="172">
                  <c:v>5.27</c:v>
                </c:pt>
                <c:pt idx="173">
                  <c:v>5.53</c:v>
                </c:pt>
                <c:pt idx="174">
                  <c:v>5.79</c:v>
                </c:pt>
                <c:pt idx="175">
                  <c:v>6.12</c:v>
                </c:pt>
                <c:pt idx="176">
                  <c:v>6.38</c:v>
                </c:pt>
                <c:pt idx="177">
                  <c:v>6.59</c:v>
                </c:pt>
                <c:pt idx="178">
                  <c:v>6.89</c:v>
                </c:pt>
                <c:pt idx="179">
                  <c:v>7.16</c:v>
                </c:pt>
                <c:pt idx="180">
                  <c:v>7.41</c:v>
                </c:pt>
                <c:pt idx="181">
                  <c:v>7.63</c:v>
                </c:pt>
                <c:pt idx="182">
                  <c:v>7.84</c:v>
                </c:pt>
                <c:pt idx="183">
                  <c:v>8.02</c:v>
                </c:pt>
                <c:pt idx="184">
                  <c:v>8.11</c:v>
                </c:pt>
                <c:pt idx="185">
                  <c:v>8.17</c:v>
                </c:pt>
                <c:pt idx="186">
                  <c:v>8.19</c:v>
                </c:pt>
                <c:pt idx="187">
                  <c:v>8.16</c:v>
                </c:pt>
                <c:pt idx="188">
                  <c:v>8.09</c:v>
                </c:pt>
                <c:pt idx="189">
                  <c:v>7.94</c:v>
                </c:pt>
                <c:pt idx="190">
                  <c:v>7.58</c:v>
                </c:pt>
                <c:pt idx="191">
                  <c:v>7.37</c:v>
                </c:pt>
                <c:pt idx="192">
                  <c:v>7.08</c:v>
                </c:pt>
                <c:pt idx="193">
                  <c:v>6.76</c:v>
                </c:pt>
                <c:pt idx="194">
                  <c:v>6.54</c:v>
                </c:pt>
                <c:pt idx="195">
                  <c:v>6.24</c:v>
                </c:pt>
                <c:pt idx="196">
                  <c:v>5.98</c:v>
                </c:pt>
                <c:pt idx="197">
                  <c:v>5.7</c:v>
                </c:pt>
                <c:pt idx="198">
                  <c:v>5.42</c:v>
                </c:pt>
                <c:pt idx="199">
                  <c:v>5.14</c:v>
                </c:pt>
                <c:pt idx="200">
                  <c:v>4.84</c:v>
                </c:pt>
                <c:pt idx="201">
                  <c:v>4.62</c:v>
                </c:pt>
                <c:pt idx="202">
                  <c:v>4.3600000000000003</c:v>
                </c:pt>
                <c:pt idx="203">
                  <c:v>4.1100000000000003</c:v>
                </c:pt>
                <c:pt idx="204">
                  <c:v>3.92</c:v>
                </c:pt>
                <c:pt idx="205">
                  <c:v>3.69</c:v>
                </c:pt>
                <c:pt idx="206">
                  <c:v>3.48</c:v>
                </c:pt>
                <c:pt idx="207">
                  <c:v>3.32</c:v>
                </c:pt>
                <c:pt idx="208">
                  <c:v>3.11</c:v>
                </c:pt>
                <c:pt idx="209">
                  <c:v>2.93</c:v>
                </c:pt>
                <c:pt idx="210">
                  <c:v>2.77</c:v>
                </c:pt>
                <c:pt idx="211">
                  <c:v>2.61</c:v>
                </c:pt>
                <c:pt idx="212">
                  <c:v>2.44</c:v>
                </c:pt>
                <c:pt idx="213">
                  <c:v>2.2999999999999998</c:v>
                </c:pt>
                <c:pt idx="214">
                  <c:v>2.16</c:v>
                </c:pt>
                <c:pt idx="215">
                  <c:v>2.02</c:v>
                </c:pt>
                <c:pt idx="216">
                  <c:v>1.9</c:v>
                </c:pt>
                <c:pt idx="217">
                  <c:v>1.79</c:v>
                </c:pt>
                <c:pt idx="218">
                  <c:v>1.66</c:v>
                </c:pt>
                <c:pt idx="219">
                  <c:v>1.55</c:v>
                </c:pt>
                <c:pt idx="220">
                  <c:v>1.45</c:v>
                </c:pt>
                <c:pt idx="221">
                  <c:v>1.37</c:v>
                </c:pt>
                <c:pt idx="222">
                  <c:v>1.28</c:v>
                </c:pt>
                <c:pt idx="223">
                  <c:v>1.19</c:v>
                </c:pt>
                <c:pt idx="224">
                  <c:v>1.1000000000000001</c:v>
                </c:pt>
                <c:pt idx="225">
                  <c:v>1.02</c:v>
                </c:pt>
                <c:pt idx="226">
                  <c:v>0.97</c:v>
                </c:pt>
                <c:pt idx="227">
                  <c:v>0.9</c:v>
                </c:pt>
                <c:pt idx="228">
                  <c:v>0.84</c:v>
                </c:pt>
                <c:pt idx="229">
                  <c:v>0.8</c:v>
                </c:pt>
                <c:pt idx="230">
                  <c:v>0.75</c:v>
                </c:pt>
                <c:pt idx="231">
                  <c:v>0.7</c:v>
                </c:pt>
                <c:pt idx="232">
                  <c:v>0.68</c:v>
                </c:pt>
                <c:pt idx="233">
                  <c:v>0.65</c:v>
                </c:pt>
                <c:pt idx="234">
                  <c:v>0.62</c:v>
                </c:pt>
                <c:pt idx="235">
                  <c:v>0.59</c:v>
                </c:pt>
                <c:pt idx="236">
                  <c:v>0.57999999999999996</c:v>
                </c:pt>
                <c:pt idx="237">
                  <c:v>0.55000000000000004</c:v>
                </c:pt>
                <c:pt idx="238">
                  <c:v>0.53</c:v>
                </c:pt>
                <c:pt idx="239">
                  <c:v>0.51</c:v>
                </c:pt>
                <c:pt idx="240">
                  <c:v>0.5</c:v>
                </c:pt>
                <c:pt idx="241">
                  <c:v>0.48</c:v>
                </c:pt>
                <c:pt idx="242">
                  <c:v>0.46</c:v>
                </c:pt>
                <c:pt idx="243">
                  <c:v>0.44</c:v>
                </c:pt>
                <c:pt idx="244">
                  <c:v>0.42</c:v>
                </c:pt>
                <c:pt idx="245">
                  <c:v>0.4</c:v>
                </c:pt>
                <c:pt idx="246">
                  <c:v>0.38</c:v>
                </c:pt>
                <c:pt idx="247">
                  <c:v>0.36</c:v>
                </c:pt>
                <c:pt idx="248">
                  <c:v>0.34</c:v>
                </c:pt>
                <c:pt idx="249">
                  <c:v>0.32</c:v>
                </c:pt>
                <c:pt idx="250">
                  <c:v>0.3</c:v>
                </c:pt>
                <c:pt idx="251">
                  <c:v>0.28000000000000003</c:v>
                </c:pt>
                <c:pt idx="252">
                  <c:v>0.26</c:v>
                </c:pt>
                <c:pt idx="253">
                  <c:v>0.24</c:v>
                </c:pt>
                <c:pt idx="254">
                  <c:v>0.22</c:v>
                </c:pt>
                <c:pt idx="255">
                  <c:v>0.2</c:v>
                </c:pt>
                <c:pt idx="256">
                  <c:v>0.19</c:v>
                </c:pt>
                <c:pt idx="257">
                  <c:v>0.17</c:v>
                </c:pt>
                <c:pt idx="258">
                  <c:v>0.15</c:v>
                </c:pt>
                <c:pt idx="259">
                  <c:v>0.13</c:v>
                </c:pt>
                <c:pt idx="260">
                  <c:v>0.11</c:v>
                </c:pt>
                <c:pt idx="261">
                  <c:v>0.1</c:v>
                </c:pt>
                <c:pt idx="262">
                  <c:v>0.09</c:v>
                </c:pt>
                <c:pt idx="263">
                  <c:v>0.08</c:v>
                </c:pt>
                <c:pt idx="264">
                  <c:v>7.0000000000000007E-2</c:v>
                </c:pt>
                <c:pt idx="265">
                  <c:v>7.0000000000000007E-2</c:v>
                </c:pt>
                <c:pt idx="266">
                  <c:v>7.0000000000000007E-2</c:v>
                </c:pt>
                <c:pt idx="267">
                  <c:v>0.06</c:v>
                </c:pt>
                <c:pt idx="268">
                  <c:v>0.06</c:v>
                </c:pt>
                <c:pt idx="269">
                  <c:v>0.06</c:v>
                </c:pt>
                <c:pt idx="270">
                  <c:v>0.06</c:v>
                </c:pt>
                <c:pt idx="271">
                  <c:v>0.06</c:v>
                </c:pt>
                <c:pt idx="272">
                  <c:v>0.05</c:v>
                </c:pt>
                <c:pt idx="273">
                  <c:v>0.05</c:v>
                </c:pt>
                <c:pt idx="274">
                  <c:v>0.05</c:v>
                </c:pt>
                <c:pt idx="275">
                  <c:v>0.05</c:v>
                </c:pt>
                <c:pt idx="276">
                  <c:v>0.05</c:v>
                </c:pt>
                <c:pt idx="277">
                  <c:v>0.04</c:v>
                </c:pt>
                <c:pt idx="278">
                  <c:v>0.04</c:v>
                </c:pt>
                <c:pt idx="279">
                  <c:v>0.04</c:v>
                </c:pt>
                <c:pt idx="280">
                  <c:v>0.04</c:v>
                </c:pt>
                <c:pt idx="281">
                  <c:v>0.04</c:v>
                </c:pt>
                <c:pt idx="282">
                  <c:v>0.04</c:v>
                </c:pt>
                <c:pt idx="283">
                  <c:v>0.03</c:v>
                </c:pt>
                <c:pt idx="284">
                  <c:v>0.03</c:v>
                </c:pt>
                <c:pt idx="285">
                  <c:v>0.03</c:v>
                </c:pt>
                <c:pt idx="286">
                  <c:v>0.03</c:v>
                </c:pt>
                <c:pt idx="287">
                  <c:v>0.03</c:v>
                </c:pt>
                <c:pt idx="288">
                  <c:v>0.03</c:v>
                </c:pt>
                <c:pt idx="289">
                  <c:v>0.02</c:v>
                </c:pt>
                <c:pt idx="290">
                  <c:v>0.02</c:v>
                </c:pt>
                <c:pt idx="291">
                  <c:v>0.02</c:v>
                </c:pt>
                <c:pt idx="292">
                  <c:v>0.02</c:v>
                </c:pt>
                <c:pt idx="293">
                  <c:v>0.02</c:v>
                </c:pt>
                <c:pt idx="294">
                  <c:v>0.01</c:v>
                </c:pt>
                <c:pt idx="295">
                  <c:v>0.01</c:v>
                </c:pt>
                <c:pt idx="296">
                  <c:v>0.01</c:v>
                </c:pt>
                <c:pt idx="297">
                  <c:v>0.01</c:v>
                </c:pt>
                <c:pt idx="298">
                  <c:v>0.01</c:v>
                </c:pt>
                <c:pt idx="299">
                  <c:v>0.01</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numCache>
            </c:numRef>
          </c:val>
          <c:smooth val="0"/>
          <c:extLst>
            <c:ext xmlns:c16="http://schemas.microsoft.com/office/drawing/2014/chart" uri="{C3380CC4-5D6E-409C-BE32-E72D297353CC}">
              <c16:uniqueId val="{00000001-DB76-4174-AF1C-3B569949B495}"/>
            </c:ext>
          </c:extLst>
        </c:ser>
        <c:dLbls>
          <c:showLegendKey val="0"/>
          <c:showVal val="0"/>
          <c:showCatName val="0"/>
          <c:showSerName val="0"/>
          <c:showPercent val="0"/>
          <c:showBubbleSize val="0"/>
        </c:dLbls>
        <c:smooth val="0"/>
        <c:axId val="926557343"/>
        <c:axId val="926557823"/>
      </c:lineChart>
      <c:catAx>
        <c:axId val="92655734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(Degrees)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557823"/>
        <c:crosses val="autoZero"/>
        <c:auto val="1"/>
        <c:lblAlgn val="ctr"/>
        <c:lblOffset val="100"/>
        <c:noMultiLvlLbl val="0"/>
      </c:catAx>
      <c:valAx>
        <c:axId val="92655782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a:t>
                </a:r>
                <a:r>
                  <a:rPr lang="en-GB" baseline="0"/>
                  <a:t> ve Lift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557343"/>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Valve Velocity vs Crank Angle</a:t>
            </a:r>
          </a:p>
        </c:rich>
      </c:tx>
      <c:layout>
        <c:manualLayout>
          <c:xMode val="edge"/>
          <c:yMode val="edge"/>
          <c:x val="0.34924420175786858"/>
          <c:y val="4.1155557896400068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4232034975409353E-2"/>
          <c:y val="0.1745771144278607"/>
          <c:w val="0.71355389401123948"/>
          <c:h val="0.58155090688290834"/>
        </c:manualLayout>
      </c:layout>
      <c:lineChart>
        <c:grouping val="standard"/>
        <c:varyColors val="0"/>
        <c:ser>
          <c:idx val="0"/>
          <c:order val="0"/>
          <c:tx>
            <c:v>Exhaust Velocity</c:v>
          </c:tx>
          <c:spPr>
            <a:ln w="28575" cap="rnd">
              <a:solidFill>
                <a:schemeClr val="accent1"/>
              </a:solidFill>
              <a:round/>
            </a:ln>
            <a:effectLst/>
          </c:spPr>
          <c:marker>
            <c:symbol val="none"/>
          </c:marker>
          <c:cat>
            <c:numRef>
              <c:f>Data!$H$7:$H$367</c:f>
              <c:numCache>
                <c:formatCode>General</c:formatCode>
                <c:ptCount val="361"/>
                <c:pt idx="0">
                  <c:v>0</c:v>
                </c:pt>
                <c:pt idx="1">
                  <c:v>2</c:v>
                </c:pt>
                <c:pt idx="2">
                  <c:v>4</c:v>
                </c:pt>
                <c:pt idx="3">
                  <c:v>6</c:v>
                </c:pt>
                <c:pt idx="4">
                  <c:v>8</c:v>
                </c:pt>
                <c:pt idx="5">
                  <c:v>10</c:v>
                </c:pt>
                <c:pt idx="6">
                  <c:v>12</c:v>
                </c:pt>
                <c:pt idx="7">
                  <c:v>14</c:v>
                </c:pt>
                <c:pt idx="8">
                  <c:v>16</c:v>
                </c:pt>
                <c:pt idx="9">
                  <c:v>18</c:v>
                </c:pt>
                <c:pt idx="10">
                  <c:v>20</c:v>
                </c:pt>
                <c:pt idx="11">
                  <c:v>22</c:v>
                </c:pt>
                <c:pt idx="12">
                  <c:v>24</c:v>
                </c:pt>
                <c:pt idx="13">
                  <c:v>26</c:v>
                </c:pt>
                <c:pt idx="14">
                  <c:v>28</c:v>
                </c:pt>
                <c:pt idx="15">
                  <c:v>30</c:v>
                </c:pt>
                <c:pt idx="16">
                  <c:v>32</c:v>
                </c:pt>
                <c:pt idx="17">
                  <c:v>34</c:v>
                </c:pt>
                <c:pt idx="18">
                  <c:v>36</c:v>
                </c:pt>
                <c:pt idx="19">
                  <c:v>38</c:v>
                </c:pt>
                <c:pt idx="20">
                  <c:v>40</c:v>
                </c:pt>
                <c:pt idx="21">
                  <c:v>42</c:v>
                </c:pt>
                <c:pt idx="22">
                  <c:v>44</c:v>
                </c:pt>
                <c:pt idx="23">
                  <c:v>46</c:v>
                </c:pt>
                <c:pt idx="24">
                  <c:v>48</c:v>
                </c:pt>
                <c:pt idx="25">
                  <c:v>50</c:v>
                </c:pt>
                <c:pt idx="26">
                  <c:v>52</c:v>
                </c:pt>
                <c:pt idx="27">
                  <c:v>54</c:v>
                </c:pt>
                <c:pt idx="28">
                  <c:v>56</c:v>
                </c:pt>
                <c:pt idx="29">
                  <c:v>58</c:v>
                </c:pt>
                <c:pt idx="30">
                  <c:v>60</c:v>
                </c:pt>
                <c:pt idx="31">
                  <c:v>62</c:v>
                </c:pt>
                <c:pt idx="32">
                  <c:v>64</c:v>
                </c:pt>
                <c:pt idx="33">
                  <c:v>66</c:v>
                </c:pt>
                <c:pt idx="34">
                  <c:v>68</c:v>
                </c:pt>
                <c:pt idx="35">
                  <c:v>70</c:v>
                </c:pt>
                <c:pt idx="36">
                  <c:v>72</c:v>
                </c:pt>
                <c:pt idx="37">
                  <c:v>74</c:v>
                </c:pt>
                <c:pt idx="38">
                  <c:v>76</c:v>
                </c:pt>
                <c:pt idx="39">
                  <c:v>78</c:v>
                </c:pt>
                <c:pt idx="40">
                  <c:v>80</c:v>
                </c:pt>
                <c:pt idx="41">
                  <c:v>82</c:v>
                </c:pt>
                <c:pt idx="42">
                  <c:v>84</c:v>
                </c:pt>
                <c:pt idx="43">
                  <c:v>86</c:v>
                </c:pt>
                <c:pt idx="44">
                  <c:v>88</c:v>
                </c:pt>
                <c:pt idx="45">
                  <c:v>90</c:v>
                </c:pt>
                <c:pt idx="46">
                  <c:v>92</c:v>
                </c:pt>
                <c:pt idx="47">
                  <c:v>94</c:v>
                </c:pt>
                <c:pt idx="48">
                  <c:v>96</c:v>
                </c:pt>
                <c:pt idx="49">
                  <c:v>98</c:v>
                </c:pt>
                <c:pt idx="50">
                  <c:v>100</c:v>
                </c:pt>
                <c:pt idx="51">
                  <c:v>102</c:v>
                </c:pt>
                <c:pt idx="52">
                  <c:v>104</c:v>
                </c:pt>
                <c:pt idx="53">
                  <c:v>106</c:v>
                </c:pt>
                <c:pt idx="54">
                  <c:v>108</c:v>
                </c:pt>
                <c:pt idx="55">
                  <c:v>110</c:v>
                </c:pt>
                <c:pt idx="56">
                  <c:v>112</c:v>
                </c:pt>
                <c:pt idx="57">
                  <c:v>114</c:v>
                </c:pt>
                <c:pt idx="58">
                  <c:v>116</c:v>
                </c:pt>
                <c:pt idx="59">
                  <c:v>118</c:v>
                </c:pt>
                <c:pt idx="60">
                  <c:v>120</c:v>
                </c:pt>
                <c:pt idx="61">
                  <c:v>122</c:v>
                </c:pt>
                <c:pt idx="62">
                  <c:v>124</c:v>
                </c:pt>
                <c:pt idx="63">
                  <c:v>126</c:v>
                </c:pt>
                <c:pt idx="64">
                  <c:v>128</c:v>
                </c:pt>
                <c:pt idx="65">
                  <c:v>130</c:v>
                </c:pt>
                <c:pt idx="66">
                  <c:v>132</c:v>
                </c:pt>
                <c:pt idx="67">
                  <c:v>134</c:v>
                </c:pt>
                <c:pt idx="68">
                  <c:v>136</c:v>
                </c:pt>
                <c:pt idx="69">
                  <c:v>138</c:v>
                </c:pt>
                <c:pt idx="70">
                  <c:v>140</c:v>
                </c:pt>
                <c:pt idx="71">
                  <c:v>142</c:v>
                </c:pt>
                <c:pt idx="72">
                  <c:v>144</c:v>
                </c:pt>
                <c:pt idx="73">
                  <c:v>146</c:v>
                </c:pt>
                <c:pt idx="74">
                  <c:v>148</c:v>
                </c:pt>
                <c:pt idx="75">
                  <c:v>150</c:v>
                </c:pt>
                <c:pt idx="76">
                  <c:v>152</c:v>
                </c:pt>
                <c:pt idx="77">
                  <c:v>154</c:v>
                </c:pt>
                <c:pt idx="78">
                  <c:v>156</c:v>
                </c:pt>
                <c:pt idx="79">
                  <c:v>158</c:v>
                </c:pt>
                <c:pt idx="80">
                  <c:v>160</c:v>
                </c:pt>
                <c:pt idx="81">
                  <c:v>162</c:v>
                </c:pt>
                <c:pt idx="82">
                  <c:v>164</c:v>
                </c:pt>
                <c:pt idx="83">
                  <c:v>166</c:v>
                </c:pt>
                <c:pt idx="84">
                  <c:v>168</c:v>
                </c:pt>
                <c:pt idx="85">
                  <c:v>170</c:v>
                </c:pt>
                <c:pt idx="86">
                  <c:v>172</c:v>
                </c:pt>
                <c:pt idx="87">
                  <c:v>174</c:v>
                </c:pt>
                <c:pt idx="88">
                  <c:v>176</c:v>
                </c:pt>
                <c:pt idx="89">
                  <c:v>178</c:v>
                </c:pt>
                <c:pt idx="90">
                  <c:v>180</c:v>
                </c:pt>
                <c:pt idx="91">
                  <c:v>182</c:v>
                </c:pt>
                <c:pt idx="92">
                  <c:v>184</c:v>
                </c:pt>
                <c:pt idx="93">
                  <c:v>186</c:v>
                </c:pt>
                <c:pt idx="94">
                  <c:v>188</c:v>
                </c:pt>
                <c:pt idx="95">
                  <c:v>190</c:v>
                </c:pt>
                <c:pt idx="96">
                  <c:v>192</c:v>
                </c:pt>
                <c:pt idx="97">
                  <c:v>194</c:v>
                </c:pt>
                <c:pt idx="98">
                  <c:v>196</c:v>
                </c:pt>
                <c:pt idx="99">
                  <c:v>198</c:v>
                </c:pt>
                <c:pt idx="100">
                  <c:v>200</c:v>
                </c:pt>
                <c:pt idx="101">
                  <c:v>202</c:v>
                </c:pt>
                <c:pt idx="102">
                  <c:v>204</c:v>
                </c:pt>
                <c:pt idx="103">
                  <c:v>206</c:v>
                </c:pt>
                <c:pt idx="104">
                  <c:v>208</c:v>
                </c:pt>
                <c:pt idx="105">
                  <c:v>210</c:v>
                </c:pt>
                <c:pt idx="106">
                  <c:v>212</c:v>
                </c:pt>
                <c:pt idx="107">
                  <c:v>214</c:v>
                </c:pt>
                <c:pt idx="108">
                  <c:v>216</c:v>
                </c:pt>
                <c:pt idx="109">
                  <c:v>218</c:v>
                </c:pt>
                <c:pt idx="110">
                  <c:v>220</c:v>
                </c:pt>
                <c:pt idx="111">
                  <c:v>222</c:v>
                </c:pt>
                <c:pt idx="112">
                  <c:v>224</c:v>
                </c:pt>
                <c:pt idx="113">
                  <c:v>226</c:v>
                </c:pt>
                <c:pt idx="114">
                  <c:v>228</c:v>
                </c:pt>
                <c:pt idx="115">
                  <c:v>230</c:v>
                </c:pt>
                <c:pt idx="116">
                  <c:v>232</c:v>
                </c:pt>
                <c:pt idx="117">
                  <c:v>234</c:v>
                </c:pt>
                <c:pt idx="118">
                  <c:v>236</c:v>
                </c:pt>
                <c:pt idx="119">
                  <c:v>238</c:v>
                </c:pt>
                <c:pt idx="120">
                  <c:v>240</c:v>
                </c:pt>
                <c:pt idx="121">
                  <c:v>242</c:v>
                </c:pt>
                <c:pt idx="122">
                  <c:v>244</c:v>
                </c:pt>
                <c:pt idx="123">
                  <c:v>246</c:v>
                </c:pt>
                <c:pt idx="124">
                  <c:v>248</c:v>
                </c:pt>
                <c:pt idx="125">
                  <c:v>250</c:v>
                </c:pt>
                <c:pt idx="126">
                  <c:v>252</c:v>
                </c:pt>
                <c:pt idx="127">
                  <c:v>254</c:v>
                </c:pt>
                <c:pt idx="128">
                  <c:v>256</c:v>
                </c:pt>
                <c:pt idx="129">
                  <c:v>258</c:v>
                </c:pt>
                <c:pt idx="130">
                  <c:v>260</c:v>
                </c:pt>
                <c:pt idx="131">
                  <c:v>262</c:v>
                </c:pt>
                <c:pt idx="132">
                  <c:v>264</c:v>
                </c:pt>
                <c:pt idx="133">
                  <c:v>266</c:v>
                </c:pt>
                <c:pt idx="134">
                  <c:v>268</c:v>
                </c:pt>
                <c:pt idx="135">
                  <c:v>270</c:v>
                </c:pt>
                <c:pt idx="136">
                  <c:v>272</c:v>
                </c:pt>
                <c:pt idx="137">
                  <c:v>274</c:v>
                </c:pt>
                <c:pt idx="138">
                  <c:v>276</c:v>
                </c:pt>
                <c:pt idx="139">
                  <c:v>278</c:v>
                </c:pt>
                <c:pt idx="140">
                  <c:v>280</c:v>
                </c:pt>
                <c:pt idx="141">
                  <c:v>282</c:v>
                </c:pt>
                <c:pt idx="142">
                  <c:v>284</c:v>
                </c:pt>
                <c:pt idx="143">
                  <c:v>286</c:v>
                </c:pt>
                <c:pt idx="144">
                  <c:v>288</c:v>
                </c:pt>
                <c:pt idx="145">
                  <c:v>290</c:v>
                </c:pt>
                <c:pt idx="146">
                  <c:v>292</c:v>
                </c:pt>
                <c:pt idx="147">
                  <c:v>294</c:v>
                </c:pt>
                <c:pt idx="148">
                  <c:v>296</c:v>
                </c:pt>
                <c:pt idx="149">
                  <c:v>298</c:v>
                </c:pt>
                <c:pt idx="150">
                  <c:v>300</c:v>
                </c:pt>
                <c:pt idx="151">
                  <c:v>302</c:v>
                </c:pt>
                <c:pt idx="152">
                  <c:v>304</c:v>
                </c:pt>
                <c:pt idx="153">
                  <c:v>306</c:v>
                </c:pt>
                <c:pt idx="154">
                  <c:v>308</c:v>
                </c:pt>
                <c:pt idx="155">
                  <c:v>310</c:v>
                </c:pt>
                <c:pt idx="156">
                  <c:v>312</c:v>
                </c:pt>
                <c:pt idx="157">
                  <c:v>314</c:v>
                </c:pt>
                <c:pt idx="158">
                  <c:v>316</c:v>
                </c:pt>
                <c:pt idx="159">
                  <c:v>318</c:v>
                </c:pt>
                <c:pt idx="160">
                  <c:v>320</c:v>
                </c:pt>
                <c:pt idx="161">
                  <c:v>322</c:v>
                </c:pt>
                <c:pt idx="162">
                  <c:v>324</c:v>
                </c:pt>
                <c:pt idx="163">
                  <c:v>326</c:v>
                </c:pt>
                <c:pt idx="164">
                  <c:v>328</c:v>
                </c:pt>
                <c:pt idx="165">
                  <c:v>330</c:v>
                </c:pt>
                <c:pt idx="166">
                  <c:v>332</c:v>
                </c:pt>
                <c:pt idx="167">
                  <c:v>334</c:v>
                </c:pt>
                <c:pt idx="168">
                  <c:v>336</c:v>
                </c:pt>
                <c:pt idx="169">
                  <c:v>338</c:v>
                </c:pt>
                <c:pt idx="170">
                  <c:v>340</c:v>
                </c:pt>
                <c:pt idx="171">
                  <c:v>342</c:v>
                </c:pt>
                <c:pt idx="172">
                  <c:v>344</c:v>
                </c:pt>
                <c:pt idx="173">
                  <c:v>346</c:v>
                </c:pt>
                <c:pt idx="174">
                  <c:v>348</c:v>
                </c:pt>
                <c:pt idx="175">
                  <c:v>350</c:v>
                </c:pt>
                <c:pt idx="176">
                  <c:v>352</c:v>
                </c:pt>
                <c:pt idx="177">
                  <c:v>354</c:v>
                </c:pt>
                <c:pt idx="178">
                  <c:v>356</c:v>
                </c:pt>
                <c:pt idx="179">
                  <c:v>358</c:v>
                </c:pt>
                <c:pt idx="180">
                  <c:v>360</c:v>
                </c:pt>
                <c:pt idx="181">
                  <c:v>362</c:v>
                </c:pt>
                <c:pt idx="182">
                  <c:v>364</c:v>
                </c:pt>
                <c:pt idx="183">
                  <c:v>366</c:v>
                </c:pt>
                <c:pt idx="184">
                  <c:v>368</c:v>
                </c:pt>
                <c:pt idx="185">
                  <c:v>370</c:v>
                </c:pt>
                <c:pt idx="186">
                  <c:v>372</c:v>
                </c:pt>
                <c:pt idx="187">
                  <c:v>374</c:v>
                </c:pt>
                <c:pt idx="188">
                  <c:v>376</c:v>
                </c:pt>
                <c:pt idx="189">
                  <c:v>378</c:v>
                </c:pt>
                <c:pt idx="190">
                  <c:v>380</c:v>
                </c:pt>
                <c:pt idx="191">
                  <c:v>382</c:v>
                </c:pt>
                <c:pt idx="192">
                  <c:v>384</c:v>
                </c:pt>
                <c:pt idx="193">
                  <c:v>386</c:v>
                </c:pt>
                <c:pt idx="194">
                  <c:v>388</c:v>
                </c:pt>
                <c:pt idx="195">
                  <c:v>390</c:v>
                </c:pt>
                <c:pt idx="196">
                  <c:v>392</c:v>
                </c:pt>
                <c:pt idx="197">
                  <c:v>394</c:v>
                </c:pt>
                <c:pt idx="198">
                  <c:v>396</c:v>
                </c:pt>
                <c:pt idx="199">
                  <c:v>398</c:v>
                </c:pt>
                <c:pt idx="200">
                  <c:v>400</c:v>
                </c:pt>
                <c:pt idx="201">
                  <c:v>402</c:v>
                </c:pt>
                <c:pt idx="202">
                  <c:v>404</c:v>
                </c:pt>
                <c:pt idx="203">
                  <c:v>406</c:v>
                </c:pt>
                <c:pt idx="204">
                  <c:v>408</c:v>
                </c:pt>
                <c:pt idx="205">
                  <c:v>410</c:v>
                </c:pt>
                <c:pt idx="206">
                  <c:v>412</c:v>
                </c:pt>
                <c:pt idx="207">
                  <c:v>414</c:v>
                </c:pt>
                <c:pt idx="208">
                  <c:v>416</c:v>
                </c:pt>
                <c:pt idx="209">
                  <c:v>418</c:v>
                </c:pt>
                <c:pt idx="210">
                  <c:v>420</c:v>
                </c:pt>
                <c:pt idx="211">
                  <c:v>422</c:v>
                </c:pt>
                <c:pt idx="212">
                  <c:v>424</c:v>
                </c:pt>
                <c:pt idx="213">
                  <c:v>426</c:v>
                </c:pt>
                <c:pt idx="214">
                  <c:v>428</c:v>
                </c:pt>
                <c:pt idx="215">
                  <c:v>430</c:v>
                </c:pt>
                <c:pt idx="216">
                  <c:v>432</c:v>
                </c:pt>
                <c:pt idx="217">
                  <c:v>434</c:v>
                </c:pt>
                <c:pt idx="218">
                  <c:v>436</c:v>
                </c:pt>
                <c:pt idx="219">
                  <c:v>438</c:v>
                </c:pt>
                <c:pt idx="220">
                  <c:v>440</c:v>
                </c:pt>
                <c:pt idx="221">
                  <c:v>442</c:v>
                </c:pt>
                <c:pt idx="222">
                  <c:v>444</c:v>
                </c:pt>
                <c:pt idx="223">
                  <c:v>446</c:v>
                </c:pt>
                <c:pt idx="224">
                  <c:v>448</c:v>
                </c:pt>
                <c:pt idx="225">
                  <c:v>450</c:v>
                </c:pt>
                <c:pt idx="226">
                  <c:v>452</c:v>
                </c:pt>
                <c:pt idx="227">
                  <c:v>454</c:v>
                </c:pt>
                <c:pt idx="228">
                  <c:v>456</c:v>
                </c:pt>
                <c:pt idx="229">
                  <c:v>458</c:v>
                </c:pt>
                <c:pt idx="230">
                  <c:v>460</c:v>
                </c:pt>
                <c:pt idx="231">
                  <c:v>462</c:v>
                </c:pt>
                <c:pt idx="232">
                  <c:v>464</c:v>
                </c:pt>
                <c:pt idx="233">
                  <c:v>466</c:v>
                </c:pt>
                <c:pt idx="234">
                  <c:v>468</c:v>
                </c:pt>
                <c:pt idx="235">
                  <c:v>470</c:v>
                </c:pt>
                <c:pt idx="236">
                  <c:v>472</c:v>
                </c:pt>
                <c:pt idx="237">
                  <c:v>474</c:v>
                </c:pt>
                <c:pt idx="238">
                  <c:v>476</c:v>
                </c:pt>
                <c:pt idx="239">
                  <c:v>478</c:v>
                </c:pt>
                <c:pt idx="240">
                  <c:v>480</c:v>
                </c:pt>
                <c:pt idx="241">
                  <c:v>482</c:v>
                </c:pt>
                <c:pt idx="242">
                  <c:v>484</c:v>
                </c:pt>
                <c:pt idx="243">
                  <c:v>486</c:v>
                </c:pt>
                <c:pt idx="244">
                  <c:v>488</c:v>
                </c:pt>
                <c:pt idx="245">
                  <c:v>490</c:v>
                </c:pt>
                <c:pt idx="246">
                  <c:v>492</c:v>
                </c:pt>
                <c:pt idx="247">
                  <c:v>494</c:v>
                </c:pt>
                <c:pt idx="248">
                  <c:v>496</c:v>
                </c:pt>
                <c:pt idx="249">
                  <c:v>498</c:v>
                </c:pt>
                <c:pt idx="250">
                  <c:v>500</c:v>
                </c:pt>
                <c:pt idx="251">
                  <c:v>502</c:v>
                </c:pt>
                <c:pt idx="252">
                  <c:v>504</c:v>
                </c:pt>
                <c:pt idx="253">
                  <c:v>506</c:v>
                </c:pt>
                <c:pt idx="254">
                  <c:v>508</c:v>
                </c:pt>
                <c:pt idx="255">
                  <c:v>510</c:v>
                </c:pt>
                <c:pt idx="256">
                  <c:v>512</c:v>
                </c:pt>
                <c:pt idx="257">
                  <c:v>514</c:v>
                </c:pt>
                <c:pt idx="258">
                  <c:v>516</c:v>
                </c:pt>
                <c:pt idx="259">
                  <c:v>518</c:v>
                </c:pt>
                <c:pt idx="260">
                  <c:v>520</c:v>
                </c:pt>
                <c:pt idx="261">
                  <c:v>522</c:v>
                </c:pt>
                <c:pt idx="262">
                  <c:v>524</c:v>
                </c:pt>
                <c:pt idx="263">
                  <c:v>526</c:v>
                </c:pt>
                <c:pt idx="264">
                  <c:v>528</c:v>
                </c:pt>
                <c:pt idx="265">
                  <c:v>530</c:v>
                </c:pt>
                <c:pt idx="266">
                  <c:v>532</c:v>
                </c:pt>
                <c:pt idx="267">
                  <c:v>534</c:v>
                </c:pt>
                <c:pt idx="268">
                  <c:v>536</c:v>
                </c:pt>
                <c:pt idx="269">
                  <c:v>538</c:v>
                </c:pt>
                <c:pt idx="270">
                  <c:v>540</c:v>
                </c:pt>
                <c:pt idx="271">
                  <c:v>542</c:v>
                </c:pt>
                <c:pt idx="272">
                  <c:v>544</c:v>
                </c:pt>
                <c:pt idx="273">
                  <c:v>546</c:v>
                </c:pt>
                <c:pt idx="274">
                  <c:v>548</c:v>
                </c:pt>
                <c:pt idx="275">
                  <c:v>550</c:v>
                </c:pt>
                <c:pt idx="276">
                  <c:v>552</c:v>
                </c:pt>
                <c:pt idx="277">
                  <c:v>554</c:v>
                </c:pt>
                <c:pt idx="278">
                  <c:v>556</c:v>
                </c:pt>
                <c:pt idx="279">
                  <c:v>558</c:v>
                </c:pt>
                <c:pt idx="280">
                  <c:v>560</c:v>
                </c:pt>
                <c:pt idx="281">
                  <c:v>562</c:v>
                </c:pt>
                <c:pt idx="282">
                  <c:v>564</c:v>
                </c:pt>
                <c:pt idx="283">
                  <c:v>566</c:v>
                </c:pt>
                <c:pt idx="284">
                  <c:v>568</c:v>
                </c:pt>
                <c:pt idx="285">
                  <c:v>570</c:v>
                </c:pt>
                <c:pt idx="286">
                  <c:v>572</c:v>
                </c:pt>
                <c:pt idx="287">
                  <c:v>574</c:v>
                </c:pt>
                <c:pt idx="288">
                  <c:v>576</c:v>
                </c:pt>
                <c:pt idx="289">
                  <c:v>578</c:v>
                </c:pt>
                <c:pt idx="290">
                  <c:v>580</c:v>
                </c:pt>
                <c:pt idx="291">
                  <c:v>582</c:v>
                </c:pt>
                <c:pt idx="292">
                  <c:v>584</c:v>
                </c:pt>
                <c:pt idx="293">
                  <c:v>586</c:v>
                </c:pt>
                <c:pt idx="294">
                  <c:v>588</c:v>
                </c:pt>
                <c:pt idx="295">
                  <c:v>590</c:v>
                </c:pt>
                <c:pt idx="296">
                  <c:v>592</c:v>
                </c:pt>
                <c:pt idx="297">
                  <c:v>594</c:v>
                </c:pt>
                <c:pt idx="298">
                  <c:v>596</c:v>
                </c:pt>
                <c:pt idx="299">
                  <c:v>598</c:v>
                </c:pt>
                <c:pt idx="300">
                  <c:v>600</c:v>
                </c:pt>
                <c:pt idx="301">
                  <c:v>602</c:v>
                </c:pt>
                <c:pt idx="302">
                  <c:v>604</c:v>
                </c:pt>
                <c:pt idx="303">
                  <c:v>606</c:v>
                </c:pt>
                <c:pt idx="304">
                  <c:v>608</c:v>
                </c:pt>
                <c:pt idx="305">
                  <c:v>610</c:v>
                </c:pt>
                <c:pt idx="306">
                  <c:v>612</c:v>
                </c:pt>
                <c:pt idx="307">
                  <c:v>614</c:v>
                </c:pt>
                <c:pt idx="308">
                  <c:v>616</c:v>
                </c:pt>
                <c:pt idx="309">
                  <c:v>618</c:v>
                </c:pt>
                <c:pt idx="310">
                  <c:v>620</c:v>
                </c:pt>
                <c:pt idx="311">
                  <c:v>622</c:v>
                </c:pt>
                <c:pt idx="312">
                  <c:v>624</c:v>
                </c:pt>
                <c:pt idx="313">
                  <c:v>626</c:v>
                </c:pt>
                <c:pt idx="314">
                  <c:v>628</c:v>
                </c:pt>
                <c:pt idx="315">
                  <c:v>630</c:v>
                </c:pt>
                <c:pt idx="316">
                  <c:v>632</c:v>
                </c:pt>
                <c:pt idx="317">
                  <c:v>634</c:v>
                </c:pt>
                <c:pt idx="318">
                  <c:v>636</c:v>
                </c:pt>
                <c:pt idx="319">
                  <c:v>638</c:v>
                </c:pt>
                <c:pt idx="320">
                  <c:v>640</c:v>
                </c:pt>
                <c:pt idx="321">
                  <c:v>642</c:v>
                </c:pt>
                <c:pt idx="322">
                  <c:v>644</c:v>
                </c:pt>
                <c:pt idx="323">
                  <c:v>646</c:v>
                </c:pt>
                <c:pt idx="324">
                  <c:v>648</c:v>
                </c:pt>
                <c:pt idx="325">
                  <c:v>650</c:v>
                </c:pt>
                <c:pt idx="326">
                  <c:v>652</c:v>
                </c:pt>
                <c:pt idx="327">
                  <c:v>654</c:v>
                </c:pt>
                <c:pt idx="328">
                  <c:v>656</c:v>
                </c:pt>
                <c:pt idx="329">
                  <c:v>658</c:v>
                </c:pt>
                <c:pt idx="330">
                  <c:v>660</c:v>
                </c:pt>
                <c:pt idx="331">
                  <c:v>662</c:v>
                </c:pt>
                <c:pt idx="332">
                  <c:v>664</c:v>
                </c:pt>
                <c:pt idx="333">
                  <c:v>666</c:v>
                </c:pt>
                <c:pt idx="334">
                  <c:v>668</c:v>
                </c:pt>
                <c:pt idx="335">
                  <c:v>670</c:v>
                </c:pt>
                <c:pt idx="336">
                  <c:v>672</c:v>
                </c:pt>
                <c:pt idx="337">
                  <c:v>674</c:v>
                </c:pt>
                <c:pt idx="338">
                  <c:v>676</c:v>
                </c:pt>
                <c:pt idx="339">
                  <c:v>678</c:v>
                </c:pt>
                <c:pt idx="340">
                  <c:v>680</c:v>
                </c:pt>
                <c:pt idx="341">
                  <c:v>682</c:v>
                </c:pt>
                <c:pt idx="342">
                  <c:v>684</c:v>
                </c:pt>
                <c:pt idx="343">
                  <c:v>686</c:v>
                </c:pt>
                <c:pt idx="344">
                  <c:v>688</c:v>
                </c:pt>
                <c:pt idx="345">
                  <c:v>690</c:v>
                </c:pt>
                <c:pt idx="346">
                  <c:v>692</c:v>
                </c:pt>
                <c:pt idx="347">
                  <c:v>694</c:v>
                </c:pt>
                <c:pt idx="348">
                  <c:v>696</c:v>
                </c:pt>
                <c:pt idx="349">
                  <c:v>698</c:v>
                </c:pt>
                <c:pt idx="350">
                  <c:v>700</c:v>
                </c:pt>
                <c:pt idx="351">
                  <c:v>702</c:v>
                </c:pt>
                <c:pt idx="352">
                  <c:v>704</c:v>
                </c:pt>
                <c:pt idx="353">
                  <c:v>706</c:v>
                </c:pt>
                <c:pt idx="354">
                  <c:v>708</c:v>
                </c:pt>
                <c:pt idx="355">
                  <c:v>710</c:v>
                </c:pt>
                <c:pt idx="356">
                  <c:v>712</c:v>
                </c:pt>
                <c:pt idx="357">
                  <c:v>714</c:v>
                </c:pt>
                <c:pt idx="358">
                  <c:v>716</c:v>
                </c:pt>
                <c:pt idx="359">
                  <c:v>718</c:v>
                </c:pt>
                <c:pt idx="360">
                  <c:v>720</c:v>
                </c:pt>
              </c:numCache>
            </c:numRef>
          </c:cat>
          <c:val>
            <c:numRef>
              <c:f>'Task 3'!$D$7:$D$367</c:f>
              <c:numCache>
                <c:formatCode>General</c:formatCode>
                <c:ptCount val="361"/>
                <c:pt idx="0">
                  <c:v>0</c:v>
                </c:pt>
                <c:pt idx="1">
                  <c:v>0</c:v>
                </c:pt>
                <c:pt idx="2">
                  <c:v>0</c:v>
                </c:pt>
                <c:pt idx="3">
                  <c:v>0</c:v>
                </c:pt>
                <c:pt idx="4">
                  <c:v>0</c:v>
                </c:pt>
                <c:pt idx="5">
                  <c:v>3.9999999999999994E-2</c:v>
                </c:pt>
                <c:pt idx="6">
                  <c:v>4.0000000000000008E-2</c:v>
                </c:pt>
                <c:pt idx="7">
                  <c:v>4.0000000000000008E-2</c:v>
                </c:pt>
                <c:pt idx="8">
                  <c:v>3.999999999999998E-2</c:v>
                </c:pt>
                <c:pt idx="9">
                  <c:v>4.0000000000000008E-2</c:v>
                </c:pt>
                <c:pt idx="10">
                  <c:v>4.0000000000000008E-2</c:v>
                </c:pt>
                <c:pt idx="11">
                  <c:v>7.999999999999996E-2</c:v>
                </c:pt>
                <c:pt idx="12">
                  <c:v>8.0000000000000016E-2</c:v>
                </c:pt>
                <c:pt idx="13">
                  <c:v>8.0000000000000071E-2</c:v>
                </c:pt>
                <c:pt idx="14">
                  <c:v>7.999999999999996E-2</c:v>
                </c:pt>
                <c:pt idx="15">
                  <c:v>7.999999999999996E-2</c:v>
                </c:pt>
                <c:pt idx="16">
                  <c:v>8.0000000000000071E-2</c:v>
                </c:pt>
                <c:pt idx="17">
                  <c:v>0.12000000000000011</c:v>
                </c:pt>
                <c:pt idx="18">
                  <c:v>0.11999999999999988</c:v>
                </c:pt>
                <c:pt idx="19">
                  <c:v>0.11999999999999988</c:v>
                </c:pt>
                <c:pt idx="20">
                  <c:v>0.12000000000000011</c:v>
                </c:pt>
                <c:pt idx="21">
                  <c:v>0.11999999999999988</c:v>
                </c:pt>
                <c:pt idx="22">
                  <c:v>0.11999999999999988</c:v>
                </c:pt>
                <c:pt idx="23">
                  <c:v>0.15999999999999992</c:v>
                </c:pt>
                <c:pt idx="24">
                  <c:v>0.15999999999999992</c:v>
                </c:pt>
                <c:pt idx="25">
                  <c:v>0.16000000000000014</c:v>
                </c:pt>
                <c:pt idx="26">
                  <c:v>0.16000000000000014</c:v>
                </c:pt>
                <c:pt idx="27">
                  <c:v>0.16000000000000014</c:v>
                </c:pt>
                <c:pt idx="28">
                  <c:v>0.1599999999999997</c:v>
                </c:pt>
                <c:pt idx="29">
                  <c:v>0.19999999999999973</c:v>
                </c:pt>
                <c:pt idx="30">
                  <c:v>0.19999999999999973</c:v>
                </c:pt>
                <c:pt idx="31">
                  <c:v>0.20000000000000018</c:v>
                </c:pt>
                <c:pt idx="32">
                  <c:v>0.20000000000000018</c:v>
                </c:pt>
                <c:pt idx="33">
                  <c:v>0.20000000000000018</c:v>
                </c:pt>
                <c:pt idx="34">
                  <c:v>0.19999999999999973</c:v>
                </c:pt>
                <c:pt idx="35">
                  <c:v>0.24000000000000021</c:v>
                </c:pt>
                <c:pt idx="36">
                  <c:v>0.23999999999999932</c:v>
                </c:pt>
                <c:pt idx="37">
                  <c:v>0.23999999999999932</c:v>
                </c:pt>
                <c:pt idx="38">
                  <c:v>0.24000000000000021</c:v>
                </c:pt>
                <c:pt idx="39">
                  <c:v>0.24000000000000021</c:v>
                </c:pt>
                <c:pt idx="40">
                  <c:v>0.24000000000000021</c:v>
                </c:pt>
                <c:pt idx="41">
                  <c:v>0.28000000000000025</c:v>
                </c:pt>
                <c:pt idx="42">
                  <c:v>0.28000000000000025</c:v>
                </c:pt>
                <c:pt idx="43">
                  <c:v>0.27999999999999936</c:v>
                </c:pt>
                <c:pt idx="44">
                  <c:v>0.28000000000000025</c:v>
                </c:pt>
                <c:pt idx="45">
                  <c:v>0.28000000000000025</c:v>
                </c:pt>
                <c:pt idx="46">
                  <c:v>0.28000000000000025</c:v>
                </c:pt>
                <c:pt idx="47">
                  <c:v>0.3199999999999994</c:v>
                </c:pt>
                <c:pt idx="48">
                  <c:v>0.3199999999999994</c:v>
                </c:pt>
                <c:pt idx="49">
                  <c:v>0.32000000000000028</c:v>
                </c:pt>
                <c:pt idx="50">
                  <c:v>0.32000000000000028</c:v>
                </c:pt>
                <c:pt idx="51">
                  <c:v>0.32000000000000028</c:v>
                </c:pt>
                <c:pt idx="52">
                  <c:v>0.32000000000000028</c:v>
                </c:pt>
                <c:pt idx="53">
                  <c:v>0.32000000000000028</c:v>
                </c:pt>
                <c:pt idx="54">
                  <c:v>0.32000000000000028</c:v>
                </c:pt>
                <c:pt idx="55">
                  <c:v>0.32000000000000028</c:v>
                </c:pt>
                <c:pt idx="56">
                  <c:v>0.35999999999999943</c:v>
                </c:pt>
                <c:pt idx="57">
                  <c:v>0.35999999999999943</c:v>
                </c:pt>
                <c:pt idx="58">
                  <c:v>0.35999999999999943</c:v>
                </c:pt>
                <c:pt idx="59">
                  <c:v>0.35999999999999943</c:v>
                </c:pt>
                <c:pt idx="60">
                  <c:v>0.36000000000000121</c:v>
                </c:pt>
                <c:pt idx="61">
                  <c:v>0.36000000000000121</c:v>
                </c:pt>
                <c:pt idx="62">
                  <c:v>0.40000000000000036</c:v>
                </c:pt>
                <c:pt idx="63">
                  <c:v>0.40000000000000036</c:v>
                </c:pt>
                <c:pt idx="64">
                  <c:v>0.39999999999999858</c:v>
                </c:pt>
                <c:pt idx="65">
                  <c:v>0.40000000000000036</c:v>
                </c:pt>
                <c:pt idx="66">
                  <c:v>0.40000000000000036</c:v>
                </c:pt>
                <c:pt idx="67">
                  <c:v>0.40000000000000036</c:v>
                </c:pt>
                <c:pt idx="68">
                  <c:v>0.40000000000000036</c:v>
                </c:pt>
                <c:pt idx="69">
                  <c:v>0.39999999999999858</c:v>
                </c:pt>
                <c:pt idx="70">
                  <c:v>0.40000000000000036</c:v>
                </c:pt>
                <c:pt idx="71">
                  <c:v>0.40000000000000036</c:v>
                </c:pt>
                <c:pt idx="72">
                  <c:v>0.40000000000000036</c:v>
                </c:pt>
                <c:pt idx="73">
                  <c:v>0.40000000000000036</c:v>
                </c:pt>
                <c:pt idx="74">
                  <c:v>0.39999999999999858</c:v>
                </c:pt>
                <c:pt idx="75">
                  <c:v>0.40000000000000036</c:v>
                </c:pt>
                <c:pt idx="76">
                  <c:v>0.40000000000000036</c:v>
                </c:pt>
                <c:pt idx="77">
                  <c:v>0.40000000000000036</c:v>
                </c:pt>
                <c:pt idx="78">
                  <c:v>0.40000000000000036</c:v>
                </c:pt>
                <c:pt idx="79">
                  <c:v>0.44000000000000128</c:v>
                </c:pt>
                <c:pt idx="80">
                  <c:v>0.44000000000000128</c:v>
                </c:pt>
                <c:pt idx="81">
                  <c:v>0.43999999999999773</c:v>
                </c:pt>
                <c:pt idx="82">
                  <c:v>0.44000000000000128</c:v>
                </c:pt>
                <c:pt idx="83">
                  <c:v>0.44000000000000128</c:v>
                </c:pt>
                <c:pt idx="84">
                  <c:v>0.43999999999999773</c:v>
                </c:pt>
                <c:pt idx="85">
                  <c:v>0.44000000000000128</c:v>
                </c:pt>
                <c:pt idx="86">
                  <c:v>0.44000000000000128</c:v>
                </c:pt>
                <c:pt idx="87">
                  <c:v>0.43999999999999773</c:v>
                </c:pt>
                <c:pt idx="88">
                  <c:v>0.44000000000000128</c:v>
                </c:pt>
                <c:pt idx="89">
                  <c:v>0.44000000000000128</c:v>
                </c:pt>
                <c:pt idx="90">
                  <c:v>0.43999999999999773</c:v>
                </c:pt>
                <c:pt idx="91">
                  <c:v>0.43999999999999773</c:v>
                </c:pt>
                <c:pt idx="92">
                  <c:v>0.44000000000000128</c:v>
                </c:pt>
                <c:pt idx="93">
                  <c:v>0.44000000000000128</c:v>
                </c:pt>
                <c:pt idx="94">
                  <c:v>0.43999999999999773</c:v>
                </c:pt>
                <c:pt idx="95">
                  <c:v>0.44000000000000128</c:v>
                </c:pt>
                <c:pt idx="96">
                  <c:v>0.44000000000000128</c:v>
                </c:pt>
                <c:pt idx="97">
                  <c:v>0.43999999999999773</c:v>
                </c:pt>
                <c:pt idx="98">
                  <c:v>0.44000000000000128</c:v>
                </c:pt>
                <c:pt idx="99">
                  <c:v>0.44000000000000128</c:v>
                </c:pt>
                <c:pt idx="100">
                  <c:v>0.43999999999999773</c:v>
                </c:pt>
                <c:pt idx="101">
                  <c:v>0.44000000000000128</c:v>
                </c:pt>
                <c:pt idx="102">
                  <c:v>0.44000000000000128</c:v>
                </c:pt>
                <c:pt idx="103">
                  <c:v>0.43999999999999773</c:v>
                </c:pt>
                <c:pt idx="104">
                  <c:v>0.44000000000000128</c:v>
                </c:pt>
                <c:pt idx="105">
                  <c:v>0.44000000000000128</c:v>
                </c:pt>
                <c:pt idx="106">
                  <c:v>0.43999999999999773</c:v>
                </c:pt>
                <c:pt idx="107">
                  <c:v>0.44000000000000128</c:v>
                </c:pt>
                <c:pt idx="108">
                  <c:v>0.44000000000000128</c:v>
                </c:pt>
                <c:pt idx="109">
                  <c:v>0.43999999999999773</c:v>
                </c:pt>
                <c:pt idx="110">
                  <c:v>0.44000000000000128</c:v>
                </c:pt>
                <c:pt idx="111">
                  <c:v>0.48000000000000043</c:v>
                </c:pt>
                <c:pt idx="112">
                  <c:v>0.52000000000000313</c:v>
                </c:pt>
                <c:pt idx="113">
                  <c:v>0.55999999999999872</c:v>
                </c:pt>
                <c:pt idx="114">
                  <c:v>0.60000000000000142</c:v>
                </c:pt>
                <c:pt idx="115">
                  <c:v>0.63999999999999346</c:v>
                </c:pt>
                <c:pt idx="116">
                  <c:v>0.71999999999999886</c:v>
                </c:pt>
                <c:pt idx="117">
                  <c:v>0.79999999999999716</c:v>
                </c:pt>
                <c:pt idx="118">
                  <c:v>0.88000000000000256</c:v>
                </c:pt>
                <c:pt idx="119">
                  <c:v>0.92000000000000171</c:v>
                </c:pt>
                <c:pt idx="120">
                  <c:v>1</c:v>
                </c:pt>
                <c:pt idx="121">
                  <c:v>1.0799999999999983</c:v>
                </c:pt>
                <c:pt idx="122">
                  <c:v>1.1599999999999966</c:v>
                </c:pt>
                <c:pt idx="123">
                  <c:v>1.1999999999999886</c:v>
                </c:pt>
                <c:pt idx="124">
                  <c:v>1.2800000000000011</c:v>
                </c:pt>
                <c:pt idx="125">
                  <c:v>1.3599999999999994</c:v>
                </c:pt>
                <c:pt idx="126">
                  <c:v>1.4399999999999977</c:v>
                </c:pt>
                <c:pt idx="127">
                  <c:v>1.519999999999996</c:v>
                </c:pt>
                <c:pt idx="128">
                  <c:v>1.5999999999999943</c:v>
                </c:pt>
                <c:pt idx="129">
                  <c:v>1.6400000000000006</c:v>
                </c:pt>
                <c:pt idx="130">
                  <c:v>1.7199999999999989</c:v>
                </c:pt>
                <c:pt idx="131">
                  <c:v>1.7999999999999972</c:v>
                </c:pt>
                <c:pt idx="132">
                  <c:v>1.8800000000000097</c:v>
                </c:pt>
                <c:pt idx="133">
                  <c:v>1.960000000000008</c:v>
                </c:pt>
                <c:pt idx="134">
                  <c:v>2.039999999999992</c:v>
                </c:pt>
                <c:pt idx="135">
                  <c:v>2.1199999999999761</c:v>
                </c:pt>
                <c:pt idx="136">
                  <c:v>2.2400000000000091</c:v>
                </c:pt>
                <c:pt idx="137">
                  <c:v>2.3600000000000136</c:v>
                </c:pt>
                <c:pt idx="138">
                  <c:v>2.5200000000000102</c:v>
                </c:pt>
                <c:pt idx="139">
                  <c:v>2.6800000000000068</c:v>
                </c:pt>
                <c:pt idx="140">
                  <c:v>2.8400000000000034</c:v>
                </c:pt>
                <c:pt idx="141">
                  <c:v>3.0800000000000125</c:v>
                </c:pt>
                <c:pt idx="142">
                  <c:v>3.2800000000000011</c:v>
                </c:pt>
                <c:pt idx="143">
                  <c:v>3.5600000000000023</c:v>
                </c:pt>
                <c:pt idx="144">
                  <c:v>3.839999999999975</c:v>
                </c:pt>
                <c:pt idx="145">
                  <c:v>4.160000000000025</c:v>
                </c:pt>
                <c:pt idx="146">
                  <c:v>4.4399999999999977</c:v>
                </c:pt>
                <c:pt idx="147">
                  <c:v>4.8000000000000114</c:v>
                </c:pt>
                <c:pt idx="148">
                  <c:v>5.160000000000025</c:v>
                </c:pt>
                <c:pt idx="149">
                  <c:v>5.5199999999999818</c:v>
                </c:pt>
                <c:pt idx="150">
                  <c:v>5.9199999999999591</c:v>
                </c:pt>
                <c:pt idx="151">
                  <c:v>6.2400000000000091</c:v>
                </c:pt>
                <c:pt idx="152">
                  <c:v>6.7599999999999909</c:v>
                </c:pt>
                <c:pt idx="153">
                  <c:v>7.2400000000000091</c:v>
                </c:pt>
                <c:pt idx="154">
                  <c:v>7.7200000000000273</c:v>
                </c:pt>
                <c:pt idx="155">
                  <c:v>8.2400000000000091</c:v>
                </c:pt>
                <c:pt idx="156">
                  <c:v>8.8000000000000682</c:v>
                </c:pt>
                <c:pt idx="157">
                  <c:v>9.3600000000000136</c:v>
                </c:pt>
                <c:pt idx="158">
                  <c:v>9.9600000000000364</c:v>
                </c:pt>
                <c:pt idx="159">
                  <c:v>10.519999999999982</c:v>
                </c:pt>
                <c:pt idx="160">
                  <c:v>10.800000000000068</c:v>
                </c:pt>
                <c:pt idx="161">
                  <c:v>11.759999999999991</c:v>
                </c:pt>
                <c:pt idx="162">
                  <c:v>12.599999999999909</c:v>
                </c:pt>
                <c:pt idx="163">
                  <c:v>13.199999999999818</c:v>
                </c:pt>
                <c:pt idx="164">
                  <c:v>14.039999999999964</c:v>
                </c:pt>
                <c:pt idx="165">
                  <c:v>14.759999999999991</c:v>
                </c:pt>
                <c:pt idx="166">
                  <c:v>15.559999999999945</c:v>
                </c:pt>
                <c:pt idx="167">
                  <c:v>16.479999999999791</c:v>
                </c:pt>
                <c:pt idx="168">
                  <c:v>17.279999999999973</c:v>
                </c:pt>
                <c:pt idx="169">
                  <c:v>18.240000000000009</c:v>
                </c:pt>
                <c:pt idx="170">
                  <c:v>19</c:v>
                </c:pt>
                <c:pt idx="171">
                  <c:v>20.240000000000009</c:v>
                </c:pt>
                <c:pt idx="172">
                  <c:v>21.079999999999927</c:v>
                </c:pt>
                <c:pt idx="173">
                  <c:v>22.119999999999891</c:v>
                </c:pt>
                <c:pt idx="174">
                  <c:v>23.160000000000082</c:v>
                </c:pt>
                <c:pt idx="175">
                  <c:v>24.480000000000018</c:v>
                </c:pt>
                <c:pt idx="176">
                  <c:v>25.519999999999982</c:v>
                </c:pt>
                <c:pt idx="177">
                  <c:v>26.360000000000127</c:v>
                </c:pt>
                <c:pt idx="178">
                  <c:v>27.559999999999945</c:v>
                </c:pt>
                <c:pt idx="179">
                  <c:v>28.639999999999873</c:v>
                </c:pt>
                <c:pt idx="180">
                  <c:v>29.639999999999873</c:v>
                </c:pt>
                <c:pt idx="181">
                  <c:v>30.519999999999982</c:v>
                </c:pt>
                <c:pt idx="182">
                  <c:v>31.360000000000127</c:v>
                </c:pt>
                <c:pt idx="183">
                  <c:v>32.079999999999927</c:v>
                </c:pt>
                <c:pt idx="184">
                  <c:v>32.440000000000055</c:v>
                </c:pt>
                <c:pt idx="185">
                  <c:v>32.679999999999836</c:v>
                </c:pt>
                <c:pt idx="186">
                  <c:v>32.760000000000218</c:v>
                </c:pt>
                <c:pt idx="187">
                  <c:v>32.639999999999873</c:v>
                </c:pt>
                <c:pt idx="188">
                  <c:v>32.360000000000127</c:v>
                </c:pt>
                <c:pt idx="189">
                  <c:v>31.760000000000218</c:v>
                </c:pt>
                <c:pt idx="190">
                  <c:v>30.319999999999709</c:v>
                </c:pt>
                <c:pt idx="191">
                  <c:v>29.480000000000018</c:v>
                </c:pt>
                <c:pt idx="192">
                  <c:v>28.320000000000164</c:v>
                </c:pt>
                <c:pt idx="193">
                  <c:v>27.039999999999964</c:v>
                </c:pt>
                <c:pt idx="194">
                  <c:v>26.159999999999854</c:v>
                </c:pt>
                <c:pt idx="195">
                  <c:v>24.960000000000036</c:v>
                </c:pt>
                <c:pt idx="196">
                  <c:v>23.920000000000073</c:v>
                </c:pt>
                <c:pt idx="197">
                  <c:v>22.800000000000182</c:v>
                </c:pt>
                <c:pt idx="198">
                  <c:v>21.679999999999836</c:v>
                </c:pt>
                <c:pt idx="199">
                  <c:v>20.560000000000173</c:v>
                </c:pt>
                <c:pt idx="200">
                  <c:v>19.3599999999999</c:v>
                </c:pt>
                <c:pt idx="201">
                  <c:v>18.480000000000018</c:v>
                </c:pt>
                <c:pt idx="202">
                  <c:v>17.440000000000055</c:v>
                </c:pt>
                <c:pt idx="203">
                  <c:v>16.440000000000055</c:v>
                </c:pt>
                <c:pt idx="204">
                  <c:v>15.680000000000064</c:v>
                </c:pt>
                <c:pt idx="205">
                  <c:v>14.759999999999991</c:v>
                </c:pt>
                <c:pt idx="206">
                  <c:v>13.920000000000073</c:v>
                </c:pt>
                <c:pt idx="207">
                  <c:v>13.279999999999973</c:v>
                </c:pt>
                <c:pt idx="208">
                  <c:v>12.440000000000055</c:v>
                </c:pt>
                <c:pt idx="209">
                  <c:v>11.720000000000027</c:v>
                </c:pt>
                <c:pt idx="210">
                  <c:v>11.080000000000155</c:v>
                </c:pt>
                <c:pt idx="211">
                  <c:v>10.439999999999827</c:v>
                </c:pt>
                <c:pt idx="212">
                  <c:v>9.7599999999999909</c:v>
                </c:pt>
                <c:pt idx="213">
                  <c:v>9.2000000000000455</c:v>
                </c:pt>
                <c:pt idx="214">
                  <c:v>8.6399999999999864</c:v>
                </c:pt>
                <c:pt idx="215">
                  <c:v>8.0799999999999272</c:v>
                </c:pt>
                <c:pt idx="216">
                  <c:v>7.5999999999999091</c:v>
                </c:pt>
                <c:pt idx="217">
                  <c:v>7.1600000000000819</c:v>
                </c:pt>
                <c:pt idx="218">
                  <c:v>6.6399999999999864</c:v>
                </c:pt>
                <c:pt idx="219">
                  <c:v>6.1999999999999318</c:v>
                </c:pt>
                <c:pt idx="220">
                  <c:v>5.7999999999999545</c:v>
                </c:pt>
                <c:pt idx="221">
                  <c:v>5.4800000000000182</c:v>
                </c:pt>
                <c:pt idx="222">
                  <c:v>5.1200000000000045</c:v>
                </c:pt>
                <c:pt idx="223">
                  <c:v>4.7599999999999909</c:v>
                </c:pt>
                <c:pt idx="224">
                  <c:v>4.4000000000000341</c:v>
                </c:pt>
                <c:pt idx="225">
                  <c:v>4.0799999999999841</c:v>
                </c:pt>
                <c:pt idx="226">
                  <c:v>3.8799999999999955</c:v>
                </c:pt>
                <c:pt idx="227">
                  <c:v>3.6000000000000227</c:v>
                </c:pt>
                <c:pt idx="228">
                  <c:v>3.3599999999999568</c:v>
                </c:pt>
                <c:pt idx="229">
                  <c:v>3.1999999999999886</c:v>
                </c:pt>
                <c:pt idx="230">
                  <c:v>3</c:v>
                </c:pt>
                <c:pt idx="231">
                  <c:v>2.7999999999999545</c:v>
                </c:pt>
                <c:pt idx="232">
                  <c:v>2.7199999999999704</c:v>
                </c:pt>
                <c:pt idx="233">
                  <c:v>2.5999999999999659</c:v>
                </c:pt>
                <c:pt idx="234">
                  <c:v>2.4799999999999613</c:v>
                </c:pt>
                <c:pt idx="235">
                  <c:v>2.3599999999999568</c:v>
                </c:pt>
                <c:pt idx="236">
                  <c:v>2.3199999999999932</c:v>
                </c:pt>
                <c:pt idx="237">
                  <c:v>2.1999999999999886</c:v>
                </c:pt>
                <c:pt idx="238">
                  <c:v>2.1200000000000045</c:v>
                </c:pt>
                <c:pt idx="239">
                  <c:v>2.0400000000000205</c:v>
                </c:pt>
                <c:pt idx="240">
                  <c:v>2</c:v>
                </c:pt>
                <c:pt idx="241">
                  <c:v>1.9200000000000159</c:v>
                </c:pt>
                <c:pt idx="242">
                  <c:v>1.8400000000000034</c:v>
                </c:pt>
                <c:pt idx="243">
                  <c:v>1.7599999999999909</c:v>
                </c:pt>
                <c:pt idx="244">
                  <c:v>1.6799999999999784</c:v>
                </c:pt>
                <c:pt idx="245">
                  <c:v>1.5999999999999943</c:v>
                </c:pt>
                <c:pt idx="246">
                  <c:v>1.5200000000000102</c:v>
                </c:pt>
                <c:pt idx="247">
                  <c:v>1.4399999999999977</c:v>
                </c:pt>
                <c:pt idx="248">
                  <c:v>1.3600000000000136</c:v>
                </c:pt>
                <c:pt idx="249">
                  <c:v>1.2800000000000011</c:v>
                </c:pt>
                <c:pt idx="250">
                  <c:v>1.1999999999999886</c:v>
                </c:pt>
                <c:pt idx="251">
                  <c:v>1.1200000000000045</c:v>
                </c:pt>
                <c:pt idx="252">
                  <c:v>1.039999999999992</c:v>
                </c:pt>
                <c:pt idx="253">
                  <c:v>0.96000000000000796</c:v>
                </c:pt>
                <c:pt idx="254">
                  <c:v>0.87999999999999545</c:v>
                </c:pt>
                <c:pt idx="255">
                  <c:v>0.79999999999999716</c:v>
                </c:pt>
                <c:pt idx="256">
                  <c:v>0.75999999999999091</c:v>
                </c:pt>
                <c:pt idx="257">
                  <c:v>0.68000000000000682</c:v>
                </c:pt>
                <c:pt idx="258">
                  <c:v>0.60000000000000853</c:v>
                </c:pt>
                <c:pt idx="259">
                  <c:v>0.52000000000001023</c:v>
                </c:pt>
                <c:pt idx="260">
                  <c:v>0.44000000000000483</c:v>
                </c:pt>
                <c:pt idx="261">
                  <c:v>0.40000000000000568</c:v>
                </c:pt>
                <c:pt idx="262">
                  <c:v>0.35999999999999943</c:v>
                </c:pt>
                <c:pt idx="263">
                  <c:v>0.32000000000000028</c:v>
                </c:pt>
                <c:pt idx="264">
                  <c:v>0.28000000000000114</c:v>
                </c:pt>
                <c:pt idx="265">
                  <c:v>0.28000000000000114</c:v>
                </c:pt>
                <c:pt idx="266">
                  <c:v>0.28000000000000114</c:v>
                </c:pt>
                <c:pt idx="267">
                  <c:v>0.23999999999999844</c:v>
                </c:pt>
                <c:pt idx="268">
                  <c:v>0.24000000000000199</c:v>
                </c:pt>
                <c:pt idx="269">
                  <c:v>0.24000000000000199</c:v>
                </c:pt>
                <c:pt idx="270">
                  <c:v>0.23999999999999488</c:v>
                </c:pt>
                <c:pt idx="271">
                  <c:v>0.24000000000000199</c:v>
                </c:pt>
                <c:pt idx="272">
                  <c:v>0.19999999999999929</c:v>
                </c:pt>
                <c:pt idx="273">
                  <c:v>0.19999999999999929</c:v>
                </c:pt>
                <c:pt idx="274">
                  <c:v>0.19999999999999929</c:v>
                </c:pt>
                <c:pt idx="275">
                  <c:v>0.19999999999999929</c:v>
                </c:pt>
                <c:pt idx="276">
                  <c:v>0.20000000000000284</c:v>
                </c:pt>
                <c:pt idx="277">
                  <c:v>0.16000000000000014</c:v>
                </c:pt>
                <c:pt idx="278">
                  <c:v>0.16000000000000014</c:v>
                </c:pt>
                <c:pt idx="279">
                  <c:v>0.16000000000000014</c:v>
                </c:pt>
                <c:pt idx="280">
                  <c:v>0.16000000000000014</c:v>
                </c:pt>
                <c:pt idx="281">
                  <c:v>0.15999999999999659</c:v>
                </c:pt>
                <c:pt idx="282">
                  <c:v>0.16000000000000014</c:v>
                </c:pt>
                <c:pt idx="283">
                  <c:v>0.12000000000000099</c:v>
                </c:pt>
                <c:pt idx="284">
                  <c:v>0.11999999999999744</c:v>
                </c:pt>
                <c:pt idx="285">
                  <c:v>0.12000000000000099</c:v>
                </c:pt>
                <c:pt idx="286">
                  <c:v>0.12000000000000099</c:v>
                </c:pt>
                <c:pt idx="287">
                  <c:v>0.12000000000000099</c:v>
                </c:pt>
                <c:pt idx="288">
                  <c:v>0.12000000000000099</c:v>
                </c:pt>
                <c:pt idx="289">
                  <c:v>8.0000000000000071E-2</c:v>
                </c:pt>
                <c:pt idx="290">
                  <c:v>8.0000000000000071E-2</c:v>
                </c:pt>
                <c:pt idx="291">
                  <c:v>8.0000000000000071E-2</c:v>
                </c:pt>
                <c:pt idx="292">
                  <c:v>8.0000000000000071E-2</c:v>
                </c:pt>
                <c:pt idx="293">
                  <c:v>8.0000000000000071E-2</c:v>
                </c:pt>
                <c:pt idx="294">
                  <c:v>4.0000000000000036E-2</c:v>
                </c:pt>
                <c:pt idx="295">
                  <c:v>4.0000000000000036E-2</c:v>
                </c:pt>
                <c:pt idx="296">
                  <c:v>4.0000000000000036E-2</c:v>
                </c:pt>
                <c:pt idx="297">
                  <c:v>4.0000000000000036E-2</c:v>
                </c:pt>
                <c:pt idx="298">
                  <c:v>4.0000000000000036E-2</c:v>
                </c:pt>
                <c:pt idx="299">
                  <c:v>4.0000000000000036E-2</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numCache>
            </c:numRef>
          </c:val>
          <c:smooth val="0"/>
          <c:extLst>
            <c:ext xmlns:c16="http://schemas.microsoft.com/office/drawing/2014/chart" uri="{C3380CC4-5D6E-409C-BE32-E72D297353CC}">
              <c16:uniqueId val="{00000000-ADBB-4ABC-B808-AB3A04318DE2}"/>
            </c:ext>
          </c:extLst>
        </c:ser>
        <c:ser>
          <c:idx val="1"/>
          <c:order val="1"/>
          <c:tx>
            <c:v>Inlet Velocity</c:v>
          </c:tx>
          <c:spPr>
            <a:ln w="28575" cap="rnd">
              <a:solidFill>
                <a:schemeClr val="accent2"/>
              </a:solidFill>
              <a:round/>
            </a:ln>
            <a:effectLst/>
          </c:spPr>
          <c:marker>
            <c:symbol val="none"/>
          </c:marker>
          <c:cat>
            <c:numRef>
              <c:f>Data!$H$7:$H$367</c:f>
              <c:numCache>
                <c:formatCode>General</c:formatCode>
                <c:ptCount val="361"/>
                <c:pt idx="0">
                  <c:v>0</c:v>
                </c:pt>
                <c:pt idx="1">
                  <c:v>2</c:v>
                </c:pt>
                <c:pt idx="2">
                  <c:v>4</c:v>
                </c:pt>
                <c:pt idx="3">
                  <c:v>6</c:v>
                </c:pt>
                <c:pt idx="4">
                  <c:v>8</c:v>
                </c:pt>
                <c:pt idx="5">
                  <c:v>10</c:v>
                </c:pt>
                <c:pt idx="6">
                  <c:v>12</c:v>
                </c:pt>
                <c:pt idx="7">
                  <c:v>14</c:v>
                </c:pt>
                <c:pt idx="8">
                  <c:v>16</c:v>
                </c:pt>
                <c:pt idx="9">
                  <c:v>18</c:v>
                </c:pt>
                <c:pt idx="10">
                  <c:v>20</c:v>
                </c:pt>
                <c:pt idx="11">
                  <c:v>22</c:v>
                </c:pt>
                <c:pt idx="12">
                  <c:v>24</c:v>
                </c:pt>
                <c:pt idx="13">
                  <c:v>26</c:v>
                </c:pt>
                <c:pt idx="14">
                  <c:v>28</c:v>
                </c:pt>
                <c:pt idx="15">
                  <c:v>30</c:v>
                </c:pt>
                <c:pt idx="16">
                  <c:v>32</c:v>
                </c:pt>
                <c:pt idx="17">
                  <c:v>34</c:v>
                </c:pt>
                <c:pt idx="18">
                  <c:v>36</c:v>
                </c:pt>
                <c:pt idx="19">
                  <c:v>38</c:v>
                </c:pt>
                <c:pt idx="20">
                  <c:v>40</c:v>
                </c:pt>
                <c:pt idx="21">
                  <c:v>42</c:v>
                </c:pt>
                <c:pt idx="22">
                  <c:v>44</c:v>
                </c:pt>
                <c:pt idx="23">
                  <c:v>46</c:v>
                </c:pt>
                <c:pt idx="24">
                  <c:v>48</c:v>
                </c:pt>
                <c:pt idx="25">
                  <c:v>50</c:v>
                </c:pt>
                <c:pt idx="26">
                  <c:v>52</c:v>
                </c:pt>
                <c:pt idx="27">
                  <c:v>54</c:v>
                </c:pt>
                <c:pt idx="28">
                  <c:v>56</c:v>
                </c:pt>
                <c:pt idx="29">
                  <c:v>58</c:v>
                </c:pt>
                <c:pt idx="30">
                  <c:v>60</c:v>
                </c:pt>
                <c:pt idx="31">
                  <c:v>62</c:v>
                </c:pt>
                <c:pt idx="32">
                  <c:v>64</c:v>
                </c:pt>
                <c:pt idx="33">
                  <c:v>66</c:v>
                </c:pt>
                <c:pt idx="34">
                  <c:v>68</c:v>
                </c:pt>
                <c:pt idx="35">
                  <c:v>70</c:v>
                </c:pt>
                <c:pt idx="36">
                  <c:v>72</c:v>
                </c:pt>
                <c:pt idx="37">
                  <c:v>74</c:v>
                </c:pt>
                <c:pt idx="38">
                  <c:v>76</c:v>
                </c:pt>
                <c:pt idx="39">
                  <c:v>78</c:v>
                </c:pt>
                <c:pt idx="40">
                  <c:v>80</c:v>
                </c:pt>
                <c:pt idx="41">
                  <c:v>82</c:v>
                </c:pt>
                <c:pt idx="42">
                  <c:v>84</c:v>
                </c:pt>
                <c:pt idx="43">
                  <c:v>86</c:v>
                </c:pt>
                <c:pt idx="44">
                  <c:v>88</c:v>
                </c:pt>
                <c:pt idx="45">
                  <c:v>90</c:v>
                </c:pt>
                <c:pt idx="46">
                  <c:v>92</c:v>
                </c:pt>
                <c:pt idx="47">
                  <c:v>94</c:v>
                </c:pt>
                <c:pt idx="48">
                  <c:v>96</c:v>
                </c:pt>
                <c:pt idx="49">
                  <c:v>98</c:v>
                </c:pt>
                <c:pt idx="50">
                  <c:v>100</c:v>
                </c:pt>
                <c:pt idx="51">
                  <c:v>102</c:v>
                </c:pt>
                <c:pt idx="52">
                  <c:v>104</c:v>
                </c:pt>
                <c:pt idx="53">
                  <c:v>106</c:v>
                </c:pt>
                <c:pt idx="54">
                  <c:v>108</c:v>
                </c:pt>
                <c:pt idx="55">
                  <c:v>110</c:v>
                </c:pt>
                <c:pt idx="56">
                  <c:v>112</c:v>
                </c:pt>
                <c:pt idx="57">
                  <c:v>114</c:v>
                </c:pt>
                <c:pt idx="58">
                  <c:v>116</c:v>
                </c:pt>
                <c:pt idx="59">
                  <c:v>118</c:v>
                </c:pt>
                <c:pt idx="60">
                  <c:v>120</c:v>
                </c:pt>
                <c:pt idx="61">
                  <c:v>122</c:v>
                </c:pt>
                <c:pt idx="62">
                  <c:v>124</c:v>
                </c:pt>
                <c:pt idx="63">
                  <c:v>126</c:v>
                </c:pt>
                <c:pt idx="64">
                  <c:v>128</c:v>
                </c:pt>
                <c:pt idx="65">
                  <c:v>130</c:v>
                </c:pt>
                <c:pt idx="66">
                  <c:v>132</c:v>
                </c:pt>
                <c:pt idx="67">
                  <c:v>134</c:v>
                </c:pt>
                <c:pt idx="68">
                  <c:v>136</c:v>
                </c:pt>
                <c:pt idx="69">
                  <c:v>138</c:v>
                </c:pt>
                <c:pt idx="70">
                  <c:v>140</c:v>
                </c:pt>
                <c:pt idx="71">
                  <c:v>142</c:v>
                </c:pt>
                <c:pt idx="72">
                  <c:v>144</c:v>
                </c:pt>
                <c:pt idx="73">
                  <c:v>146</c:v>
                </c:pt>
                <c:pt idx="74">
                  <c:v>148</c:v>
                </c:pt>
                <c:pt idx="75">
                  <c:v>150</c:v>
                </c:pt>
                <c:pt idx="76">
                  <c:v>152</c:v>
                </c:pt>
                <c:pt idx="77">
                  <c:v>154</c:v>
                </c:pt>
                <c:pt idx="78">
                  <c:v>156</c:v>
                </c:pt>
                <c:pt idx="79">
                  <c:v>158</c:v>
                </c:pt>
                <c:pt idx="80">
                  <c:v>160</c:v>
                </c:pt>
                <c:pt idx="81">
                  <c:v>162</c:v>
                </c:pt>
                <c:pt idx="82">
                  <c:v>164</c:v>
                </c:pt>
                <c:pt idx="83">
                  <c:v>166</c:v>
                </c:pt>
                <c:pt idx="84">
                  <c:v>168</c:v>
                </c:pt>
                <c:pt idx="85">
                  <c:v>170</c:v>
                </c:pt>
                <c:pt idx="86">
                  <c:v>172</c:v>
                </c:pt>
                <c:pt idx="87">
                  <c:v>174</c:v>
                </c:pt>
                <c:pt idx="88">
                  <c:v>176</c:v>
                </c:pt>
                <c:pt idx="89">
                  <c:v>178</c:v>
                </c:pt>
                <c:pt idx="90">
                  <c:v>180</c:v>
                </c:pt>
                <c:pt idx="91">
                  <c:v>182</c:v>
                </c:pt>
                <c:pt idx="92">
                  <c:v>184</c:v>
                </c:pt>
                <c:pt idx="93">
                  <c:v>186</c:v>
                </c:pt>
                <c:pt idx="94">
                  <c:v>188</c:v>
                </c:pt>
                <c:pt idx="95">
                  <c:v>190</c:v>
                </c:pt>
                <c:pt idx="96">
                  <c:v>192</c:v>
                </c:pt>
                <c:pt idx="97">
                  <c:v>194</c:v>
                </c:pt>
                <c:pt idx="98">
                  <c:v>196</c:v>
                </c:pt>
                <c:pt idx="99">
                  <c:v>198</c:v>
                </c:pt>
                <c:pt idx="100">
                  <c:v>200</c:v>
                </c:pt>
                <c:pt idx="101">
                  <c:v>202</c:v>
                </c:pt>
                <c:pt idx="102">
                  <c:v>204</c:v>
                </c:pt>
                <c:pt idx="103">
                  <c:v>206</c:v>
                </c:pt>
                <c:pt idx="104">
                  <c:v>208</c:v>
                </c:pt>
                <c:pt idx="105">
                  <c:v>210</c:v>
                </c:pt>
                <c:pt idx="106">
                  <c:v>212</c:v>
                </c:pt>
                <c:pt idx="107">
                  <c:v>214</c:v>
                </c:pt>
                <c:pt idx="108">
                  <c:v>216</c:v>
                </c:pt>
                <c:pt idx="109">
                  <c:v>218</c:v>
                </c:pt>
                <c:pt idx="110">
                  <c:v>220</c:v>
                </c:pt>
                <c:pt idx="111">
                  <c:v>222</c:v>
                </c:pt>
                <c:pt idx="112">
                  <c:v>224</c:v>
                </c:pt>
                <c:pt idx="113">
                  <c:v>226</c:v>
                </c:pt>
                <c:pt idx="114">
                  <c:v>228</c:v>
                </c:pt>
                <c:pt idx="115">
                  <c:v>230</c:v>
                </c:pt>
                <c:pt idx="116">
                  <c:v>232</c:v>
                </c:pt>
                <c:pt idx="117">
                  <c:v>234</c:v>
                </c:pt>
                <c:pt idx="118">
                  <c:v>236</c:v>
                </c:pt>
                <c:pt idx="119">
                  <c:v>238</c:v>
                </c:pt>
                <c:pt idx="120">
                  <c:v>240</c:v>
                </c:pt>
                <c:pt idx="121">
                  <c:v>242</c:v>
                </c:pt>
                <c:pt idx="122">
                  <c:v>244</c:v>
                </c:pt>
                <c:pt idx="123">
                  <c:v>246</c:v>
                </c:pt>
                <c:pt idx="124">
                  <c:v>248</c:v>
                </c:pt>
                <c:pt idx="125">
                  <c:v>250</c:v>
                </c:pt>
                <c:pt idx="126">
                  <c:v>252</c:v>
                </c:pt>
                <c:pt idx="127">
                  <c:v>254</c:v>
                </c:pt>
                <c:pt idx="128">
                  <c:v>256</c:v>
                </c:pt>
                <c:pt idx="129">
                  <c:v>258</c:v>
                </c:pt>
                <c:pt idx="130">
                  <c:v>260</c:v>
                </c:pt>
                <c:pt idx="131">
                  <c:v>262</c:v>
                </c:pt>
                <c:pt idx="132">
                  <c:v>264</c:v>
                </c:pt>
                <c:pt idx="133">
                  <c:v>266</c:v>
                </c:pt>
                <c:pt idx="134">
                  <c:v>268</c:v>
                </c:pt>
                <c:pt idx="135">
                  <c:v>270</c:v>
                </c:pt>
                <c:pt idx="136">
                  <c:v>272</c:v>
                </c:pt>
                <c:pt idx="137">
                  <c:v>274</c:v>
                </c:pt>
                <c:pt idx="138">
                  <c:v>276</c:v>
                </c:pt>
                <c:pt idx="139">
                  <c:v>278</c:v>
                </c:pt>
                <c:pt idx="140">
                  <c:v>280</c:v>
                </c:pt>
                <c:pt idx="141">
                  <c:v>282</c:v>
                </c:pt>
                <c:pt idx="142">
                  <c:v>284</c:v>
                </c:pt>
                <c:pt idx="143">
                  <c:v>286</c:v>
                </c:pt>
                <c:pt idx="144">
                  <c:v>288</c:v>
                </c:pt>
                <c:pt idx="145">
                  <c:v>290</c:v>
                </c:pt>
                <c:pt idx="146">
                  <c:v>292</c:v>
                </c:pt>
                <c:pt idx="147">
                  <c:v>294</c:v>
                </c:pt>
                <c:pt idx="148">
                  <c:v>296</c:v>
                </c:pt>
                <c:pt idx="149">
                  <c:v>298</c:v>
                </c:pt>
                <c:pt idx="150">
                  <c:v>300</c:v>
                </c:pt>
                <c:pt idx="151">
                  <c:v>302</c:v>
                </c:pt>
                <c:pt idx="152">
                  <c:v>304</c:v>
                </c:pt>
                <c:pt idx="153">
                  <c:v>306</c:v>
                </c:pt>
                <c:pt idx="154">
                  <c:v>308</c:v>
                </c:pt>
                <c:pt idx="155">
                  <c:v>310</c:v>
                </c:pt>
                <c:pt idx="156">
                  <c:v>312</c:v>
                </c:pt>
                <c:pt idx="157">
                  <c:v>314</c:v>
                </c:pt>
                <c:pt idx="158">
                  <c:v>316</c:v>
                </c:pt>
                <c:pt idx="159">
                  <c:v>318</c:v>
                </c:pt>
                <c:pt idx="160">
                  <c:v>320</c:v>
                </c:pt>
                <c:pt idx="161">
                  <c:v>322</c:v>
                </c:pt>
                <c:pt idx="162">
                  <c:v>324</c:v>
                </c:pt>
                <c:pt idx="163">
                  <c:v>326</c:v>
                </c:pt>
                <c:pt idx="164">
                  <c:v>328</c:v>
                </c:pt>
                <c:pt idx="165">
                  <c:v>330</c:v>
                </c:pt>
                <c:pt idx="166">
                  <c:v>332</c:v>
                </c:pt>
                <c:pt idx="167">
                  <c:v>334</c:v>
                </c:pt>
                <c:pt idx="168">
                  <c:v>336</c:v>
                </c:pt>
                <c:pt idx="169">
                  <c:v>338</c:v>
                </c:pt>
                <c:pt idx="170">
                  <c:v>340</c:v>
                </c:pt>
                <c:pt idx="171">
                  <c:v>342</c:v>
                </c:pt>
                <c:pt idx="172">
                  <c:v>344</c:v>
                </c:pt>
                <c:pt idx="173">
                  <c:v>346</c:v>
                </c:pt>
                <c:pt idx="174">
                  <c:v>348</c:v>
                </c:pt>
                <c:pt idx="175">
                  <c:v>350</c:v>
                </c:pt>
                <c:pt idx="176">
                  <c:v>352</c:v>
                </c:pt>
                <c:pt idx="177">
                  <c:v>354</c:v>
                </c:pt>
                <c:pt idx="178">
                  <c:v>356</c:v>
                </c:pt>
                <c:pt idx="179">
                  <c:v>358</c:v>
                </c:pt>
                <c:pt idx="180">
                  <c:v>360</c:v>
                </c:pt>
                <c:pt idx="181">
                  <c:v>362</c:v>
                </c:pt>
                <c:pt idx="182">
                  <c:v>364</c:v>
                </c:pt>
                <c:pt idx="183">
                  <c:v>366</c:v>
                </c:pt>
                <c:pt idx="184">
                  <c:v>368</c:v>
                </c:pt>
                <c:pt idx="185">
                  <c:v>370</c:v>
                </c:pt>
                <c:pt idx="186">
                  <c:v>372</c:v>
                </c:pt>
                <c:pt idx="187">
                  <c:v>374</c:v>
                </c:pt>
                <c:pt idx="188">
                  <c:v>376</c:v>
                </c:pt>
                <c:pt idx="189">
                  <c:v>378</c:v>
                </c:pt>
                <c:pt idx="190">
                  <c:v>380</c:v>
                </c:pt>
                <c:pt idx="191">
                  <c:v>382</c:v>
                </c:pt>
                <c:pt idx="192">
                  <c:v>384</c:v>
                </c:pt>
                <c:pt idx="193">
                  <c:v>386</c:v>
                </c:pt>
                <c:pt idx="194">
                  <c:v>388</c:v>
                </c:pt>
                <c:pt idx="195">
                  <c:v>390</c:v>
                </c:pt>
                <c:pt idx="196">
                  <c:v>392</c:v>
                </c:pt>
                <c:pt idx="197">
                  <c:v>394</c:v>
                </c:pt>
                <c:pt idx="198">
                  <c:v>396</c:v>
                </c:pt>
                <c:pt idx="199">
                  <c:v>398</c:v>
                </c:pt>
                <c:pt idx="200">
                  <c:v>400</c:v>
                </c:pt>
                <c:pt idx="201">
                  <c:v>402</c:v>
                </c:pt>
                <c:pt idx="202">
                  <c:v>404</c:v>
                </c:pt>
                <c:pt idx="203">
                  <c:v>406</c:v>
                </c:pt>
                <c:pt idx="204">
                  <c:v>408</c:v>
                </c:pt>
                <c:pt idx="205">
                  <c:v>410</c:v>
                </c:pt>
                <c:pt idx="206">
                  <c:v>412</c:v>
                </c:pt>
                <c:pt idx="207">
                  <c:v>414</c:v>
                </c:pt>
                <c:pt idx="208">
                  <c:v>416</c:v>
                </c:pt>
                <c:pt idx="209">
                  <c:v>418</c:v>
                </c:pt>
                <c:pt idx="210">
                  <c:v>420</c:v>
                </c:pt>
                <c:pt idx="211">
                  <c:v>422</c:v>
                </c:pt>
                <c:pt idx="212">
                  <c:v>424</c:v>
                </c:pt>
                <c:pt idx="213">
                  <c:v>426</c:v>
                </c:pt>
                <c:pt idx="214">
                  <c:v>428</c:v>
                </c:pt>
                <c:pt idx="215">
                  <c:v>430</c:v>
                </c:pt>
                <c:pt idx="216">
                  <c:v>432</c:v>
                </c:pt>
                <c:pt idx="217">
                  <c:v>434</c:v>
                </c:pt>
                <c:pt idx="218">
                  <c:v>436</c:v>
                </c:pt>
                <c:pt idx="219">
                  <c:v>438</c:v>
                </c:pt>
                <c:pt idx="220">
                  <c:v>440</c:v>
                </c:pt>
                <c:pt idx="221">
                  <c:v>442</c:v>
                </c:pt>
                <c:pt idx="222">
                  <c:v>444</c:v>
                </c:pt>
                <c:pt idx="223">
                  <c:v>446</c:v>
                </c:pt>
                <c:pt idx="224">
                  <c:v>448</c:v>
                </c:pt>
                <c:pt idx="225">
                  <c:v>450</c:v>
                </c:pt>
                <c:pt idx="226">
                  <c:v>452</c:v>
                </c:pt>
                <c:pt idx="227">
                  <c:v>454</c:v>
                </c:pt>
                <c:pt idx="228">
                  <c:v>456</c:v>
                </c:pt>
                <c:pt idx="229">
                  <c:v>458</c:v>
                </c:pt>
                <c:pt idx="230">
                  <c:v>460</c:v>
                </c:pt>
                <c:pt idx="231">
                  <c:v>462</c:v>
                </c:pt>
                <c:pt idx="232">
                  <c:v>464</c:v>
                </c:pt>
                <c:pt idx="233">
                  <c:v>466</c:v>
                </c:pt>
                <c:pt idx="234">
                  <c:v>468</c:v>
                </c:pt>
                <c:pt idx="235">
                  <c:v>470</c:v>
                </c:pt>
                <c:pt idx="236">
                  <c:v>472</c:v>
                </c:pt>
                <c:pt idx="237">
                  <c:v>474</c:v>
                </c:pt>
                <c:pt idx="238">
                  <c:v>476</c:v>
                </c:pt>
                <c:pt idx="239">
                  <c:v>478</c:v>
                </c:pt>
                <c:pt idx="240">
                  <c:v>480</c:v>
                </c:pt>
                <c:pt idx="241">
                  <c:v>482</c:v>
                </c:pt>
                <c:pt idx="242">
                  <c:v>484</c:v>
                </c:pt>
                <c:pt idx="243">
                  <c:v>486</c:v>
                </c:pt>
                <c:pt idx="244">
                  <c:v>488</c:v>
                </c:pt>
                <c:pt idx="245">
                  <c:v>490</c:v>
                </c:pt>
                <c:pt idx="246">
                  <c:v>492</c:v>
                </c:pt>
                <c:pt idx="247">
                  <c:v>494</c:v>
                </c:pt>
                <c:pt idx="248">
                  <c:v>496</c:v>
                </c:pt>
                <c:pt idx="249">
                  <c:v>498</c:v>
                </c:pt>
                <c:pt idx="250">
                  <c:v>500</c:v>
                </c:pt>
                <c:pt idx="251">
                  <c:v>502</c:v>
                </c:pt>
                <c:pt idx="252">
                  <c:v>504</c:v>
                </c:pt>
                <c:pt idx="253">
                  <c:v>506</c:v>
                </c:pt>
                <c:pt idx="254">
                  <c:v>508</c:v>
                </c:pt>
                <c:pt idx="255">
                  <c:v>510</c:v>
                </c:pt>
                <c:pt idx="256">
                  <c:v>512</c:v>
                </c:pt>
                <c:pt idx="257">
                  <c:v>514</c:v>
                </c:pt>
                <c:pt idx="258">
                  <c:v>516</c:v>
                </c:pt>
                <c:pt idx="259">
                  <c:v>518</c:v>
                </c:pt>
                <c:pt idx="260">
                  <c:v>520</c:v>
                </c:pt>
                <c:pt idx="261">
                  <c:v>522</c:v>
                </c:pt>
                <c:pt idx="262">
                  <c:v>524</c:v>
                </c:pt>
                <c:pt idx="263">
                  <c:v>526</c:v>
                </c:pt>
                <c:pt idx="264">
                  <c:v>528</c:v>
                </c:pt>
                <c:pt idx="265">
                  <c:v>530</c:v>
                </c:pt>
                <c:pt idx="266">
                  <c:v>532</c:v>
                </c:pt>
                <c:pt idx="267">
                  <c:v>534</c:v>
                </c:pt>
                <c:pt idx="268">
                  <c:v>536</c:v>
                </c:pt>
                <c:pt idx="269">
                  <c:v>538</c:v>
                </c:pt>
                <c:pt idx="270">
                  <c:v>540</c:v>
                </c:pt>
                <c:pt idx="271">
                  <c:v>542</c:v>
                </c:pt>
                <c:pt idx="272">
                  <c:v>544</c:v>
                </c:pt>
                <c:pt idx="273">
                  <c:v>546</c:v>
                </c:pt>
                <c:pt idx="274">
                  <c:v>548</c:v>
                </c:pt>
                <c:pt idx="275">
                  <c:v>550</c:v>
                </c:pt>
                <c:pt idx="276">
                  <c:v>552</c:v>
                </c:pt>
                <c:pt idx="277">
                  <c:v>554</c:v>
                </c:pt>
                <c:pt idx="278">
                  <c:v>556</c:v>
                </c:pt>
                <c:pt idx="279">
                  <c:v>558</c:v>
                </c:pt>
                <c:pt idx="280">
                  <c:v>560</c:v>
                </c:pt>
                <c:pt idx="281">
                  <c:v>562</c:v>
                </c:pt>
                <c:pt idx="282">
                  <c:v>564</c:v>
                </c:pt>
                <c:pt idx="283">
                  <c:v>566</c:v>
                </c:pt>
                <c:pt idx="284">
                  <c:v>568</c:v>
                </c:pt>
                <c:pt idx="285">
                  <c:v>570</c:v>
                </c:pt>
                <c:pt idx="286">
                  <c:v>572</c:v>
                </c:pt>
                <c:pt idx="287">
                  <c:v>574</c:v>
                </c:pt>
                <c:pt idx="288">
                  <c:v>576</c:v>
                </c:pt>
                <c:pt idx="289">
                  <c:v>578</c:v>
                </c:pt>
                <c:pt idx="290">
                  <c:v>580</c:v>
                </c:pt>
                <c:pt idx="291">
                  <c:v>582</c:v>
                </c:pt>
                <c:pt idx="292">
                  <c:v>584</c:v>
                </c:pt>
                <c:pt idx="293">
                  <c:v>586</c:v>
                </c:pt>
                <c:pt idx="294">
                  <c:v>588</c:v>
                </c:pt>
                <c:pt idx="295">
                  <c:v>590</c:v>
                </c:pt>
                <c:pt idx="296">
                  <c:v>592</c:v>
                </c:pt>
                <c:pt idx="297">
                  <c:v>594</c:v>
                </c:pt>
                <c:pt idx="298">
                  <c:v>596</c:v>
                </c:pt>
                <c:pt idx="299">
                  <c:v>598</c:v>
                </c:pt>
                <c:pt idx="300">
                  <c:v>600</c:v>
                </c:pt>
                <c:pt idx="301">
                  <c:v>602</c:v>
                </c:pt>
                <c:pt idx="302">
                  <c:v>604</c:v>
                </c:pt>
                <c:pt idx="303">
                  <c:v>606</c:v>
                </c:pt>
                <c:pt idx="304">
                  <c:v>608</c:v>
                </c:pt>
                <c:pt idx="305">
                  <c:v>610</c:v>
                </c:pt>
                <c:pt idx="306">
                  <c:v>612</c:v>
                </c:pt>
                <c:pt idx="307">
                  <c:v>614</c:v>
                </c:pt>
                <c:pt idx="308">
                  <c:v>616</c:v>
                </c:pt>
                <c:pt idx="309">
                  <c:v>618</c:v>
                </c:pt>
                <c:pt idx="310">
                  <c:v>620</c:v>
                </c:pt>
                <c:pt idx="311">
                  <c:v>622</c:v>
                </c:pt>
                <c:pt idx="312">
                  <c:v>624</c:v>
                </c:pt>
                <c:pt idx="313">
                  <c:v>626</c:v>
                </c:pt>
                <c:pt idx="314">
                  <c:v>628</c:v>
                </c:pt>
                <c:pt idx="315">
                  <c:v>630</c:v>
                </c:pt>
                <c:pt idx="316">
                  <c:v>632</c:v>
                </c:pt>
                <c:pt idx="317">
                  <c:v>634</c:v>
                </c:pt>
                <c:pt idx="318">
                  <c:v>636</c:v>
                </c:pt>
                <c:pt idx="319">
                  <c:v>638</c:v>
                </c:pt>
                <c:pt idx="320">
                  <c:v>640</c:v>
                </c:pt>
                <c:pt idx="321">
                  <c:v>642</c:v>
                </c:pt>
                <c:pt idx="322">
                  <c:v>644</c:v>
                </c:pt>
                <c:pt idx="323">
                  <c:v>646</c:v>
                </c:pt>
                <c:pt idx="324">
                  <c:v>648</c:v>
                </c:pt>
                <c:pt idx="325">
                  <c:v>650</c:v>
                </c:pt>
                <c:pt idx="326">
                  <c:v>652</c:v>
                </c:pt>
                <c:pt idx="327">
                  <c:v>654</c:v>
                </c:pt>
                <c:pt idx="328">
                  <c:v>656</c:v>
                </c:pt>
                <c:pt idx="329">
                  <c:v>658</c:v>
                </c:pt>
                <c:pt idx="330">
                  <c:v>660</c:v>
                </c:pt>
                <c:pt idx="331">
                  <c:v>662</c:v>
                </c:pt>
                <c:pt idx="332">
                  <c:v>664</c:v>
                </c:pt>
                <c:pt idx="333">
                  <c:v>666</c:v>
                </c:pt>
                <c:pt idx="334">
                  <c:v>668</c:v>
                </c:pt>
                <c:pt idx="335">
                  <c:v>670</c:v>
                </c:pt>
                <c:pt idx="336">
                  <c:v>672</c:v>
                </c:pt>
                <c:pt idx="337">
                  <c:v>674</c:v>
                </c:pt>
                <c:pt idx="338">
                  <c:v>676</c:v>
                </c:pt>
                <c:pt idx="339">
                  <c:v>678</c:v>
                </c:pt>
                <c:pt idx="340">
                  <c:v>680</c:v>
                </c:pt>
                <c:pt idx="341">
                  <c:v>682</c:v>
                </c:pt>
                <c:pt idx="342">
                  <c:v>684</c:v>
                </c:pt>
                <c:pt idx="343">
                  <c:v>686</c:v>
                </c:pt>
                <c:pt idx="344">
                  <c:v>688</c:v>
                </c:pt>
                <c:pt idx="345">
                  <c:v>690</c:v>
                </c:pt>
                <c:pt idx="346">
                  <c:v>692</c:v>
                </c:pt>
                <c:pt idx="347">
                  <c:v>694</c:v>
                </c:pt>
                <c:pt idx="348">
                  <c:v>696</c:v>
                </c:pt>
                <c:pt idx="349">
                  <c:v>698</c:v>
                </c:pt>
                <c:pt idx="350">
                  <c:v>700</c:v>
                </c:pt>
                <c:pt idx="351">
                  <c:v>702</c:v>
                </c:pt>
                <c:pt idx="352">
                  <c:v>704</c:v>
                </c:pt>
                <c:pt idx="353">
                  <c:v>706</c:v>
                </c:pt>
                <c:pt idx="354">
                  <c:v>708</c:v>
                </c:pt>
                <c:pt idx="355">
                  <c:v>710</c:v>
                </c:pt>
                <c:pt idx="356">
                  <c:v>712</c:v>
                </c:pt>
                <c:pt idx="357">
                  <c:v>714</c:v>
                </c:pt>
                <c:pt idx="358">
                  <c:v>716</c:v>
                </c:pt>
                <c:pt idx="359">
                  <c:v>718</c:v>
                </c:pt>
                <c:pt idx="360">
                  <c:v>720</c:v>
                </c:pt>
              </c:numCache>
            </c:numRef>
          </c:cat>
          <c:val>
            <c:numRef>
              <c:f>'Task 3'!$K$7:$K$367</c:f>
              <c:numCache>
                <c:formatCode>General</c:formatCode>
                <c:ptCount val="361"/>
                <c:pt idx="0">
                  <c:v>0</c:v>
                </c:pt>
                <c:pt idx="1">
                  <c:v>0</c:v>
                </c:pt>
                <c:pt idx="2">
                  <c:v>0</c:v>
                </c:pt>
                <c:pt idx="3">
                  <c:v>0</c:v>
                </c:pt>
                <c:pt idx="4">
                  <c:v>0</c:v>
                </c:pt>
                <c:pt idx="5">
                  <c:v>0</c:v>
                </c:pt>
                <c:pt idx="6">
                  <c:v>4.0000000000000008E-2</c:v>
                </c:pt>
                <c:pt idx="7">
                  <c:v>4.0000000000000008E-2</c:v>
                </c:pt>
                <c:pt idx="8">
                  <c:v>3.999999999999998E-2</c:v>
                </c:pt>
                <c:pt idx="9">
                  <c:v>4.0000000000000008E-2</c:v>
                </c:pt>
                <c:pt idx="10">
                  <c:v>4.0000000000000008E-2</c:v>
                </c:pt>
                <c:pt idx="11">
                  <c:v>3.999999999999998E-2</c:v>
                </c:pt>
                <c:pt idx="12">
                  <c:v>4.0000000000000008E-2</c:v>
                </c:pt>
                <c:pt idx="13">
                  <c:v>4.0000000000000036E-2</c:v>
                </c:pt>
                <c:pt idx="14">
                  <c:v>3.999999999999998E-2</c:v>
                </c:pt>
                <c:pt idx="15">
                  <c:v>3.999999999999998E-2</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4.0000000000000036E-2</c:v>
                </c:pt>
                <c:pt idx="67">
                  <c:v>4.0000000000000036E-2</c:v>
                </c:pt>
                <c:pt idx="68">
                  <c:v>4.0000000000000036E-2</c:v>
                </c:pt>
                <c:pt idx="69">
                  <c:v>4.0000000000000036E-2</c:v>
                </c:pt>
                <c:pt idx="70">
                  <c:v>3.9999999999999813E-2</c:v>
                </c:pt>
                <c:pt idx="71">
                  <c:v>3.9999999999999813E-2</c:v>
                </c:pt>
                <c:pt idx="72">
                  <c:v>4.0000000000000036E-2</c:v>
                </c:pt>
                <c:pt idx="73">
                  <c:v>4.0000000000000036E-2</c:v>
                </c:pt>
                <c:pt idx="74">
                  <c:v>4.0000000000000036E-2</c:v>
                </c:pt>
                <c:pt idx="75">
                  <c:v>4.0000000000000036E-2</c:v>
                </c:pt>
                <c:pt idx="76">
                  <c:v>4.0000000000000036E-2</c:v>
                </c:pt>
                <c:pt idx="77">
                  <c:v>4.0000000000000036E-2</c:v>
                </c:pt>
                <c:pt idx="78">
                  <c:v>4.0000000000000036E-2</c:v>
                </c:pt>
                <c:pt idx="79">
                  <c:v>4.0000000000000036E-2</c:v>
                </c:pt>
                <c:pt idx="80">
                  <c:v>4.0000000000000036E-2</c:v>
                </c:pt>
                <c:pt idx="81">
                  <c:v>4.0000000000000036E-2</c:v>
                </c:pt>
                <c:pt idx="82">
                  <c:v>4.0000000000000036E-2</c:v>
                </c:pt>
                <c:pt idx="83">
                  <c:v>3.9999999999999813E-2</c:v>
                </c:pt>
                <c:pt idx="84">
                  <c:v>3.9999999999999813E-2</c:v>
                </c:pt>
                <c:pt idx="85">
                  <c:v>4.0000000000000036E-2</c:v>
                </c:pt>
                <c:pt idx="86">
                  <c:v>4.0000000000000036E-2</c:v>
                </c:pt>
                <c:pt idx="87">
                  <c:v>4.0000000000000036E-2</c:v>
                </c:pt>
                <c:pt idx="88">
                  <c:v>4.0000000000000036E-2</c:v>
                </c:pt>
                <c:pt idx="89">
                  <c:v>4.0000000000000036E-2</c:v>
                </c:pt>
                <c:pt idx="90">
                  <c:v>4.0000000000000036E-2</c:v>
                </c:pt>
                <c:pt idx="91">
                  <c:v>4.0000000000000036E-2</c:v>
                </c:pt>
                <c:pt idx="92">
                  <c:v>4.0000000000000036E-2</c:v>
                </c:pt>
                <c:pt idx="93">
                  <c:v>4.0000000000000036E-2</c:v>
                </c:pt>
                <c:pt idx="94">
                  <c:v>4.0000000000000036E-2</c:v>
                </c:pt>
                <c:pt idx="95">
                  <c:v>3.9999999999999813E-2</c:v>
                </c:pt>
                <c:pt idx="96">
                  <c:v>3.9999999999999813E-2</c:v>
                </c:pt>
                <c:pt idx="97">
                  <c:v>4.0000000000000036E-2</c:v>
                </c:pt>
                <c:pt idx="98">
                  <c:v>4.0000000000000036E-2</c:v>
                </c:pt>
                <c:pt idx="99">
                  <c:v>8.0000000000000071E-2</c:v>
                </c:pt>
                <c:pt idx="100">
                  <c:v>0.12000000000000011</c:v>
                </c:pt>
                <c:pt idx="101">
                  <c:v>0.16000000000000014</c:v>
                </c:pt>
                <c:pt idx="102">
                  <c:v>0.19999999999999929</c:v>
                </c:pt>
                <c:pt idx="103">
                  <c:v>0.28000000000000114</c:v>
                </c:pt>
                <c:pt idx="104">
                  <c:v>0.35999999999999943</c:v>
                </c:pt>
                <c:pt idx="105">
                  <c:v>0.40000000000000213</c:v>
                </c:pt>
                <c:pt idx="106">
                  <c:v>0.48000000000000043</c:v>
                </c:pt>
                <c:pt idx="107">
                  <c:v>0.55999999999999872</c:v>
                </c:pt>
                <c:pt idx="108">
                  <c:v>0.59999999999999432</c:v>
                </c:pt>
                <c:pt idx="109">
                  <c:v>0.67999999999999972</c:v>
                </c:pt>
                <c:pt idx="110">
                  <c:v>0.75999999999999801</c:v>
                </c:pt>
                <c:pt idx="111">
                  <c:v>0.80000000000000426</c:v>
                </c:pt>
                <c:pt idx="112">
                  <c:v>0.87999999999999545</c:v>
                </c:pt>
                <c:pt idx="113">
                  <c:v>0.96000000000000085</c:v>
                </c:pt>
                <c:pt idx="114">
                  <c:v>1.0399999999999991</c:v>
                </c:pt>
                <c:pt idx="115">
                  <c:v>1.0799999999999983</c:v>
                </c:pt>
                <c:pt idx="116">
                  <c:v>1.1600000000000108</c:v>
                </c:pt>
                <c:pt idx="117">
                  <c:v>1.2000000000000028</c:v>
                </c:pt>
                <c:pt idx="118">
                  <c:v>1.2800000000000011</c:v>
                </c:pt>
                <c:pt idx="119">
                  <c:v>1.3599999999999994</c:v>
                </c:pt>
                <c:pt idx="120">
                  <c:v>1.4399999999999977</c:v>
                </c:pt>
                <c:pt idx="121">
                  <c:v>1.519999999999996</c:v>
                </c:pt>
                <c:pt idx="122">
                  <c:v>1.5999999999999943</c:v>
                </c:pt>
                <c:pt idx="123">
                  <c:v>1.7199999999999989</c:v>
                </c:pt>
                <c:pt idx="124">
                  <c:v>1.8800000000000097</c:v>
                </c:pt>
                <c:pt idx="125">
                  <c:v>2</c:v>
                </c:pt>
                <c:pt idx="126">
                  <c:v>2.2000000000000171</c:v>
                </c:pt>
                <c:pt idx="127">
                  <c:v>2.3600000000000136</c:v>
                </c:pt>
                <c:pt idx="128">
                  <c:v>2.6000000000000227</c:v>
                </c:pt>
                <c:pt idx="129">
                  <c:v>2.8400000000000034</c:v>
                </c:pt>
                <c:pt idx="130">
                  <c:v>3.039999999999992</c:v>
                </c:pt>
                <c:pt idx="131">
                  <c:v>3.3199999999999932</c:v>
                </c:pt>
                <c:pt idx="132">
                  <c:v>3.6399999999999864</c:v>
                </c:pt>
                <c:pt idx="133">
                  <c:v>3.9599999999999795</c:v>
                </c:pt>
                <c:pt idx="134">
                  <c:v>4.2399999999999523</c:v>
                </c:pt>
                <c:pt idx="135">
                  <c:v>4.5999999999999659</c:v>
                </c:pt>
                <c:pt idx="136">
                  <c:v>4.9599999999999795</c:v>
                </c:pt>
                <c:pt idx="137">
                  <c:v>5.3600000000000136</c:v>
                </c:pt>
                <c:pt idx="138">
                  <c:v>5.7999999999999545</c:v>
                </c:pt>
                <c:pt idx="139">
                  <c:v>6.2400000000000091</c:v>
                </c:pt>
                <c:pt idx="140">
                  <c:v>6.6800000000000068</c:v>
                </c:pt>
                <c:pt idx="141">
                  <c:v>7.1999999999999886</c:v>
                </c:pt>
                <c:pt idx="142">
                  <c:v>7.6399999999999864</c:v>
                </c:pt>
                <c:pt idx="143">
                  <c:v>8.2400000000000091</c:v>
                </c:pt>
                <c:pt idx="144">
                  <c:v>8.7999999999999545</c:v>
                </c:pt>
                <c:pt idx="145">
                  <c:v>9.2799999999999727</c:v>
                </c:pt>
                <c:pt idx="146">
                  <c:v>10</c:v>
                </c:pt>
                <c:pt idx="147">
                  <c:v>10.67999999999995</c:v>
                </c:pt>
                <c:pt idx="148">
                  <c:v>11.240000000000009</c:v>
                </c:pt>
                <c:pt idx="149">
                  <c:v>12</c:v>
                </c:pt>
                <c:pt idx="150">
                  <c:v>12.759999999999991</c:v>
                </c:pt>
                <c:pt idx="151">
                  <c:v>13.519999999999982</c:v>
                </c:pt>
                <c:pt idx="152">
                  <c:v>14.240000000000009</c:v>
                </c:pt>
                <c:pt idx="153">
                  <c:v>15.080000000000155</c:v>
                </c:pt>
                <c:pt idx="154">
                  <c:v>16.079999999999927</c:v>
                </c:pt>
                <c:pt idx="155">
                  <c:v>16.839999999999918</c:v>
                </c:pt>
                <c:pt idx="156">
                  <c:v>17.679999999999836</c:v>
                </c:pt>
                <c:pt idx="157">
                  <c:v>18.680000000000064</c:v>
                </c:pt>
                <c:pt idx="158">
                  <c:v>19.6400000000001</c:v>
                </c:pt>
                <c:pt idx="159">
                  <c:v>20.799999999999955</c:v>
                </c:pt>
                <c:pt idx="160">
                  <c:v>21.360000000000127</c:v>
                </c:pt>
                <c:pt idx="161">
                  <c:v>22.880000000000109</c:v>
                </c:pt>
                <c:pt idx="162">
                  <c:v>24</c:v>
                </c:pt>
                <c:pt idx="163">
                  <c:v>25.080000000000155</c:v>
                </c:pt>
                <c:pt idx="164">
                  <c:v>26.279999999999745</c:v>
                </c:pt>
                <c:pt idx="165">
                  <c:v>27.559999999999945</c:v>
                </c:pt>
                <c:pt idx="166">
                  <c:v>28.599999999999909</c:v>
                </c:pt>
                <c:pt idx="167">
                  <c:v>29.800000000000182</c:v>
                </c:pt>
                <c:pt idx="168">
                  <c:v>31.039999999999964</c:v>
                </c:pt>
                <c:pt idx="169">
                  <c:v>32.039999999999964</c:v>
                </c:pt>
                <c:pt idx="170">
                  <c:v>33.160000000000309</c:v>
                </c:pt>
                <c:pt idx="171">
                  <c:v>34.119999999999891</c:v>
                </c:pt>
                <c:pt idx="172">
                  <c:v>34.880000000000109</c:v>
                </c:pt>
                <c:pt idx="173">
                  <c:v>35.480000000000018</c:v>
                </c:pt>
                <c:pt idx="174">
                  <c:v>35.760000000000218</c:v>
                </c:pt>
                <c:pt idx="175">
                  <c:v>35.960000000000036</c:v>
                </c:pt>
                <c:pt idx="176">
                  <c:v>36</c:v>
                </c:pt>
                <c:pt idx="177">
                  <c:v>35.880000000000109</c:v>
                </c:pt>
                <c:pt idx="178">
                  <c:v>35.519999999999982</c:v>
                </c:pt>
                <c:pt idx="179">
                  <c:v>34.880000000000109</c:v>
                </c:pt>
                <c:pt idx="180">
                  <c:v>33.960000000000036</c:v>
                </c:pt>
                <c:pt idx="181">
                  <c:v>33.039999999999964</c:v>
                </c:pt>
                <c:pt idx="182">
                  <c:v>31.920000000000073</c:v>
                </c:pt>
                <c:pt idx="183">
                  <c:v>30.759999999999764</c:v>
                </c:pt>
                <c:pt idx="184">
                  <c:v>29.440000000000055</c:v>
                </c:pt>
                <c:pt idx="185">
                  <c:v>28.239999999999782</c:v>
                </c:pt>
                <c:pt idx="186">
                  <c:v>26.960000000000036</c:v>
                </c:pt>
                <c:pt idx="187">
                  <c:v>25.800000000000182</c:v>
                </c:pt>
                <c:pt idx="188">
                  <c:v>24.4399999999996</c:v>
                </c:pt>
                <c:pt idx="189">
                  <c:v>23.400000000000091</c:v>
                </c:pt>
                <c:pt idx="190">
                  <c:v>22</c:v>
                </c:pt>
                <c:pt idx="191">
                  <c:v>20.800000000000182</c:v>
                </c:pt>
                <c:pt idx="192">
                  <c:v>19.639999999999873</c:v>
                </c:pt>
                <c:pt idx="193">
                  <c:v>18.6400000000001</c:v>
                </c:pt>
                <c:pt idx="194">
                  <c:v>17.600000000000136</c:v>
                </c:pt>
                <c:pt idx="195">
                  <c:v>16.600000000000136</c:v>
                </c:pt>
                <c:pt idx="196">
                  <c:v>15.680000000000064</c:v>
                </c:pt>
                <c:pt idx="197">
                  <c:v>14.7199999999998</c:v>
                </c:pt>
                <c:pt idx="198">
                  <c:v>13.759999999999991</c:v>
                </c:pt>
                <c:pt idx="199">
                  <c:v>13</c:v>
                </c:pt>
                <c:pt idx="200">
                  <c:v>12.079999999999927</c:v>
                </c:pt>
                <c:pt idx="201">
                  <c:v>11.400000000000091</c:v>
                </c:pt>
                <c:pt idx="202">
                  <c:v>10.799999999999955</c:v>
                </c:pt>
                <c:pt idx="203">
                  <c:v>10.080000000000041</c:v>
                </c:pt>
                <c:pt idx="204">
                  <c:v>9.2799999999999727</c:v>
                </c:pt>
                <c:pt idx="205">
                  <c:v>8.7200000000000273</c:v>
                </c:pt>
                <c:pt idx="206">
                  <c:v>8.2000000000000455</c:v>
                </c:pt>
                <c:pt idx="207">
                  <c:v>7.5600000000000591</c:v>
                </c:pt>
                <c:pt idx="208">
                  <c:v>7</c:v>
                </c:pt>
                <c:pt idx="209">
                  <c:v>6.4800000000000182</c:v>
                </c:pt>
                <c:pt idx="210">
                  <c:v>5.9599999999999227</c:v>
                </c:pt>
                <c:pt idx="211">
                  <c:v>5.5200000000000955</c:v>
                </c:pt>
                <c:pt idx="212">
                  <c:v>5.0399999999999636</c:v>
                </c:pt>
                <c:pt idx="213">
                  <c:v>4.6399999999999864</c:v>
                </c:pt>
                <c:pt idx="214">
                  <c:v>4.2400000000000091</c:v>
                </c:pt>
                <c:pt idx="215">
                  <c:v>3.8799999999999955</c:v>
                </c:pt>
                <c:pt idx="216">
                  <c:v>3.5200000000000387</c:v>
                </c:pt>
                <c:pt idx="217">
                  <c:v>3.1999999999999886</c:v>
                </c:pt>
                <c:pt idx="218">
                  <c:v>2.9600000000000364</c:v>
                </c:pt>
                <c:pt idx="219">
                  <c:v>2.6800000000000068</c:v>
                </c:pt>
                <c:pt idx="220">
                  <c:v>2.3999999999999773</c:v>
                </c:pt>
                <c:pt idx="221">
                  <c:v>2.1599999999999966</c:v>
                </c:pt>
                <c:pt idx="222">
                  <c:v>1.9199999999999875</c:v>
                </c:pt>
                <c:pt idx="223">
                  <c:v>1.7599999999999909</c:v>
                </c:pt>
                <c:pt idx="224">
                  <c:v>1.5600000000000023</c:v>
                </c:pt>
                <c:pt idx="225">
                  <c:v>1.4000000000000057</c:v>
                </c:pt>
                <c:pt idx="226">
                  <c:v>1.2800000000000011</c:v>
                </c:pt>
                <c:pt idx="227">
                  <c:v>1.1599999999999966</c:v>
                </c:pt>
                <c:pt idx="228">
                  <c:v>1.039999999999992</c:v>
                </c:pt>
                <c:pt idx="229">
                  <c:v>0.95999999999999375</c:v>
                </c:pt>
                <c:pt idx="230">
                  <c:v>0.84000000000000341</c:v>
                </c:pt>
                <c:pt idx="231">
                  <c:v>0.80000000000001137</c:v>
                </c:pt>
                <c:pt idx="232">
                  <c:v>0.71999999999999886</c:v>
                </c:pt>
                <c:pt idx="233">
                  <c:v>0.64000000000000057</c:v>
                </c:pt>
                <c:pt idx="234">
                  <c:v>0.56000000000000227</c:v>
                </c:pt>
                <c:pt idx="235">
                  <c:v>0.48000000000000398</c:v>
                </c:pt>
                <c:pt idx="236">
                  <c:v>0.40000000000000568</c:v>
                </c:pt>
                <c:pt idx="237">
                  <c:v>0.35999999999999943</c:v>
                </c:pt>
                <c:pt idx="238">
                  <c:v>0.28000000000000114</c:v>
                </c:pt>
                <c:pt idx="239">
                  <c:v>0.19999999999999929</c:v>
                </c:pt>
                <c:pt idx="240">
                  <c:v>0.11999999999999922</c:v>
                </c:pt>
                <c:pt idx="241">
                  <c:v>8.0000000000000071E-2</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numCache>
            </c:numRef>
          </c:val>
          <c:smooth val="0"/>
          <c:extLst>
            <c:ext xmlns:c16="http://schemas.microsoft.com/office/drawing/2014/chart" uri="{C3380CC4-5D6E-409C-BE32-E72D297353CC}">
              <c16:uniqueId val="{00000001-ADBB-4ABC-B808-AB3A04318DE2}"/>
            </c:ext>
          </c:extLst>
        </c:ser>
        <c:dLbls>
          <c:showLegendKey val="0"/>
          <c:showVal val="0"/>
          <c:showCatName val="0"/>
          <c:showSerName val="0"/>
          <c:showPercent val="0"/>
          <c:showBubbleSize val="0"/>
        </c:dLbls>
        <c:smooth val="0"/>
        <c:axId val="926557343"/>
        <c:axId val="926557823"/>
      </c:lineChart>
      <c:catAx>
        <c:axId val="92655734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aseline="0"/>
                  <a:t>Crank Angle (Degrees)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557823"/>
        <c:crosses val="autoZero"/>
        <c:auto val="1"/>
        <c:lblAlgn val="ctr"/>
        <c:lblOffset val="100"/>
        <c:noMultiLvlLbl val="0"/>
      </c:catAx>
      <c:valAx>
        <c:axId val="92655782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a:t>
                </a:r>
                <a:r>
                  <a:rPr lang="en-GB" baseline="0"/>
                  <a:t> velocity (m/s)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557343"/>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Valve</a:t>
            </a:r>
            <a:r>
              <a:rPr lang="en-US" baseline="0"/>
              <a:t> Acceleration</a:t>
            </a:r>
            <a:r>
              <a:rPr lang="en-US"/>
              <a:t> vs Crank Angle</a:t>
            </a:r>
          </a:p>
        </c:rich>
      </c:tx>
      <c:layout>
        <c:manualLayout>
          <c:xMode val="edge"/>
          <c:yMode val="edge"/>
          <c:x val="0.3214829171098863"/>
          <c:y val="2.7777631474995391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8523187093844361E-2"/>
          <c:y val="0.15673978879730333"/>
          <c:w val="0.71355389401123948"/>
          <c:h val="0.58155090688290834"/>
        </c:manualLayout>
      </c:layout>
      <c:lineChart>
        <c:grouping val="standard"/>
        <c:varyColors val="0"/>
        <c:ser>
          <c:idx val="0"/>
          <c:order val="0"/>
          <c:tx>
            <c:v>Acceleration Exhaust</c:v>
          </c:tx>
          <c:spPr>
            <a:ln w="28575" cap="rnd">
              <a:solidFill>
                <a:schemeClr val="accent1"/>
              </a:solidFill>
              <a:round/>
            </a:ln>
            <a:effectLst/>
          </c:spPr>
          <c:marker>
            <c:symbol val="none"/>
          </c:marker>
          <c:cat>
            <c:numRef>
              <c:f>Data!$H$7:$H$367</c:f>
              <c:numCache>
                <c:formatCode>General</c:formatCode>
                <c:ptCount val="361"/>
                <c:pt idx="0">
                  <c:v>0</c:v>
                </c:pt>
                <c:pt idx="1">
                  <c:v>2</c:v>
                </c:pt>
                <c:pt idx="2">
                  <c:v>4</c:v>
                </c:pt>
                <c:pt idx="3">
                  <c:v>6</c:v>
                </c:pt>
                <c:pt idx="4">
                  <c:v>8</c:v>
                </c:pt>
                <c:pt idx="5">
                  <c:v>10</c:v>
                </c:pt>
                <c:pt idx="6">
                  <c:v>12</c:v>
                </c:pt>
                <c:pt idx="7">
                  <c:v>14</c:v>
                </c:pt>
                <c:pt idx="8">
                  <c:v>16</c:v>
                </c:pt>
                <c:pt idx="9">
                  <c:v>18</c:v>
                </c:pt>
                <c:pt idx="10">
                  <c:v>20</c:v>
                </c:pt>
                <c:pt idx="11">
                  <c:v>22</c:v>
                </c:pt>
                <c:pt idx="12">
                  <c:v>24</c:v>
                </c:pt>
                <c:pt idx="13">
                  <c:v>26</c:v>
                </c:pt>
                <c:pt idx="14">
                  <c:v>28</c:v>
                </c:pt>
                <c:pt idx="15">
                  <c:v>30</c:v>
                </c:pt>
                <c:pt idx="16">
                  <c:v>32</c:v>
                </c:pt>
                <c:pt idx="17">
                  <c:v>34</c:v>
                </c:pt>
                <c:pt idx="18">
                  <c:v>36</c:v>
                </c:pt>
                <c:pt idx="19">
                  <c:v>38</c:v>
                </c:pt>
                <c:pt idx="20">
                  <c:v>40</c:v>
                </c:pt>
                <c:pt idx="21">
                  <c:v>42</c:v>
                </c:pt>
                <c:pt idx="22">
                  <c:v>44</c:v>
                </c:pt>
                <c:pt idx="23">
                  <c:v>46</c:v>
                </c:pt>
                <c:pt idx="24">
                  <c:v>48</c:v>
                </c:pt>
                <c:pt idx="25">
                  <c:v>50</c:v>
                </c:pt>
                <c:pt idx="26">
                  <c:v>52</c:v>
                </c:pt>
                <c:pt idx="27">
                  <c:v>54</c:v>
                </c:pt>
                <c:pt idx="28">
                  <c:v>56</c:v>
                </c:pt>
                <c:pt idx="29">
                  <c:v>58</c:v>
                </c:pt>
                <c:pt idx="30">
                  <c:v>60</c:v>
                </c:pt>
                <c:pt idx="31">
                  <c:v>62</c:v>
                </c:pt>
                <c:pt idx="32">
                  <c:v>64</c:v>
                </c:pt>
                <c:pt idx="33">
                  <c:v>66</c:v>
                </c:pt>
                <c:pt idx="34">
                  <c:v>68</c:v>
                </c:pt>
                <c:pt idx="35">
                  <c:v>70</c:v>
                </c:pt>
                <c:pt idx="36">
                  <c:v>72</c:v>
                </c:pt>
                <c:pt idx="37">
                  <c:v>74</c:v>
                </c:pt>
                <c:pt idx="38">
                  <c:v>76</c:v>
                </c:pt>
                <c:pt idx="39">
                  <c:v>78</c:v>
                </c:pt>
                <c:pt idx="40">
                  <c:v>80</c:v>
                </c:pt>
                <c:pt idx="41">
                  <c:v>82</c:v>
                </c:pt>
                <c:pt idx="42">
                  <c:v>84</c:v>
                </c:pt>
                <c:pt idx="43">
                  <c:v>86</c:v>
                </c:pt>
                <c:pt idx="44">
                  <c:v>88</c:v>
                </c:pt>
                <c:pt idx="45">
                  <c:v>90</c:v>
                </c:pt>
                <c:pt idx="46">
                  <c:v>92</c:v>
                </c:pt>
                <c:pt idx="47">
                  <c:v>94</c:v>
                </c:pt>
                <c:pt idx="48">
                  <c:v>96</c:v>
                </c:pt>
                <c:pt idx="49">
                  <c:v>98</c:v>
                </c:pt>
                <c:pt idx="50">
                  <c:v>100</c:v>
                </c:pt>
                <c:pt idx="51">
                  <c:v>102</c:v>
                </c:pt>
                <c:pt idx="52">
                  <c:v>104</c:v>
                </c:pt>
                <c:pt idx="53">
                  <c:v>106</c:v>
                </c:pt>
                <c:pt idx="54">
                  <c:v>108</c:v>
                </c:pt>
                <c:pt idx="55">
                  <c:v>110</c:v>
                </c:pt>
                <c:pt idx="56">
                  <c:v>112</c:v>
                </c:pt>
                <c:pt idx="57">
                  <c:v>114</c:v>
                </c:pt>
                <c:pt idx="58">
                  <c:v>116</c:v>
                </c:pt>
                <c:pt idx="59">
                  <c:v>118</c:v>
                </c:pt>
                <c:pt idx="60">
                  <c:v>120</c:v>
                </c:pt>
                <c:pt idx="61">
                  <c:v>122</c:v>
                </c:pt>
                <c:pt idx="62">
                  <c:v>124</c:v>
                </c:pt>
                <c:pt idx="63">
                  <c:v>126</c:v>
                </c:pt>
                <c:pt idx="64">
                  <c:v>128</c:v>
                </c:pt>
                <c:pt idx="65">
                  <c:v>130</c:v>
                </c:pt>
                <c:pt idx="66">
                  <c:v>132</c:v>
                </c:pt>
                <c:pt idx="67">
                  <c:v>134</c:v>
                </c:pt>
                <c:pt idx="68">
                  <c:v>136</c:v>
                </c:pt>
                <c:pt idx="69">
                  <c:v>138</c:v>
                </c:pt>
                <c:pt idx="70">
                  <c:v>140</c:v>
                </c:pt>
                <c:pt idx="71">
                  <c:v>142</c:v>
                </c:pt>
                <c:pt idx="72">
                  <c:v>144</c:v>
                </c:pt>
                <c:pt idx="73">
                  <c:v>146</c:v>
                </c:pt>
                <c:pt idx="74">
                  <c:v>148</c:v>
                </c:pt>
                <c:pt idx="75">
                  <c:v>150</c:v>
                </c:pt>
                <c:pt idx="76">
                  <c:v>152</c:v>
                </c:pt>
                <c:pt idx="77">
                  <c:v>154</c:v>
                </c:pt>
                <c:pt idx="78">
                  <c:v>156</c:v>
                </c:pt>
                <c:pt idx="79">
                  <c:v>158</c:v>
                </c:pt>
                <c:pt idx="80">
                  <c:v>160</c:v>
                </c:pt>
                <c:pt idx="81">
                  <c:v>162</c:v>
                </c:pt>
                <c:pt idx="82">
                  <c:v>164</c:v>
                </c:pt>
                <c:pt idx="83">
                  <c:v>166</c:v>
                </c:pt>
                <c:pt idx="84">
                  <c:v>168</c:v>
                </c:pt>
                <c:pt idx="85">
                  <c:v>170</c:v>
                </c:pt>
                <c:pt idx="86">
                  <c:v>172</c:v>
                </c:pt>
                <c:pt idx="87">
                  <c:v>174</c:v>
                </c:pt>
                <c:pt idx="88">
                  <c:v>176</c:v>
                </c:pt>
                <c:pt idx="89">
                  <c:v>178</c:v>
                </c:pt>
                <c:pt idx="90">
                  <c:v>180</c:v>
                </c:pt>
                <c:pt idx="91">
                  <c:v>182</c:v>
                </c:pt>
                <c:pt idx="92">
                  <c:v>184</c:v>
                </c:pt>
                <c:pt idx="93">
                  <c:v>186</c:v>
                </c:pt>
                <c:pt idx="94">
                  <c:v>188</c:v>
                </c:pt>
                <c:pt idx="95">
                  <c:v>190</c:v>
                </c:pt>
                <c:pt idx="96">
                  <c:v>192</c:v>
                </c:pt>
                <c:pt idx="97">
                  <c:v>194</c:v>
                </c:pt>
                <c:pt idx="98">
                  <c:v>196</c:v>
                </c:pt>
                <c:pt idx="99">
                  <c:v>198</c:v>
                </c:pt>
                <c:pt idx="100">
                  <c:v>200</c:v>
                </c:pt>
                <c:pt idx="101">
                  <c:v>202</c:v>
                </c:pt>
                <c:pt idx="102">
                  <c:v>204</c:v>
                </c:pt>
                <c:pt idx="103">
                  <c:v>206</c:v>
                </c:pt>
                <c:pt idx="104">
                  <c:v>208</c:v>
                </c:pt>
                <c:pt idx="105">
                  <c:v>210</c:v>
                </c:pt>
                <c:pt idx="106">
                  <c:v>212</c:v>
                </c:pt>
                <c:pt idx="107">
                  <c:v>214</c:v>
                </c:pt>
                <c:pt idx="108">
                  <c:v>216</c:v>
                </c:pt>
                <c:pt idx="109">
                  <c:v>218</c:v>
                </c:pt>
                <c:pt idx="110">
                  <c:v>220</c:v>
                </c:pt>
                <c:pt idx="111">
                  <c:v>222</c:v>
                </c:pt>
                <c:pt idx="112">
                  <c:v>224</c:v>
                </c:pt>
                <c:pt idx="113">
                  <c:v>226</c:v>
                </c:pt>
                <c:pt idx="114">
                  <c:v>228</c:v>
                </c:pt>
                <c:pt idx="115">
                  <c:v>230</c:v>
                </c:pt>
                <c:pt idx="116">
                  <c:v>232</c:v>
                </c:pt>
                <c:pt idx="117">
                  <c:v>234</c:v>
                </c:pt>
                <c:pt idx="118">
                  <c:v>236</c:v>
                </c:pt>
                <c:pt idx="119">
                  <c:v>238</c:v>
                </c:pt>
                <c:pt idx="120">
                  <c:v>240</c:v>
                </c:pt>
                <c:pt idx="121">
                  <c:v>242</c:v>
                </c:pt>
                <c:pt idx="122">
                  <c:v>244</c:v>
                </c:pt>
                <c:pt idx="123">
                  <c:v>246</c:v>
                </c:pt>
                <c:pt idx="124">
                  <c:v>248</c:v>
                </c:pt>
                <c:pt idx="125">
                  <c:v>250</c:v>
                </c:pt>
                <c:pt idx="126">
                  <c:v>252</c:v>
                </c:pt>
                <c:pt idx="127">
                  <c:v>254</c:v>
                </c:pt>
                <c:pt idx="128">
                  <c:v>256</c:v>
                </c:pt>
                <c:pt idx="129">
                  <c:v>258</c:v>
                </c:pt>
                <c:pt idx="130">
                  <c:v>260</c:v>
                </c:pt>
                <c:pt idx="131">
                  <c:v>262</c:v>
                </c:pt>
                <c:pt idx="132">
                  <c:v>264</c:v>
                </c:pt>
                <c:pt idx="133">
                  <c:v>266</c:v>
                </c:pt>
                <c:pt idx="134">
                  <c:v>268</c:v>
                </c:pt>
                <c:pt idx="135">
                  <c:v>270</c:v>
                </c:pt>
                <c:pt idx="136">
                  <c:v>272</c:v>
                </c:pt>
                <c:pt idx="137">
                  <c:v>274</c:v>
                </c:pt>
                <c:pt idx="138">
                  <c:v>276</c:v>
                </c:pt>
                <c:pt idx="139">
                  <c:v>278</c:v>
                </c:pt>
                <c:pt idx="140">
                  <c:v>280</c:v>
                </c:pt>
                <c:pt idx="141">
                  <c:v>282</c:v>
                </c:pt>
                <c:pt idx="142">
                  <c:v>284</c:v>
                </c:pt>
                <c:pt idx="143">
                  <c:v>286</c:v>
                </c:pt>
                <c:pt idx="144">
                  <c:v>288</c:v>
                </c:pt>
                <c:pt idx="145">
                  <c:v>290</c:v>
                </c:pt>
                <c:pt idx="146">
                  <c:v>292</c:v>
                </c:pt>
                <c:pt idx="147">
                  <c:v>294</c:v>
                </c:pt>
                <c:pt idx="148">
                  <c:v>296</c:v>
                </c:pt>
                <c:pt idx="149">
                  <c:v>298</c:v>
                </c:pt>
                <c:pt idx="150">
                  <c:v>300</c:v>
                </c:pt>
                <c:pt idx="151">
                  <c:v>302</c:v>
                </c:pt>
                <c:pt idx="152">
                  <c:v>304</c:v>
                </c:pt>
                <c:pt idx="153">
                  <c:v>306</c:v>
                </c:pt>
                <c:pt idx="154">
                  <c:v>308</c:v>
                </c:pt>
                <c:pt idx="155">
                  <c:v>310</c:v>
                </c:pt>
                <c:pt idx="156">
                  <c:v>312</c:v>
                </c:pt>
                <c:pt idx="157">
                  <c:v>314</c:v>
                </c:pt>
                <c:pt idx="158">
                  <c:v>316</c:v>
                </c:pt>
                <c:pt idx="159">
                  <c:v>318</c:v>
                </c:pt>
                <c:pt idx="160">
                  <c:v>320</c:v>
                </c:pt>
                <c:pt idx="161">
                  <c:v>322</c:v>
                </c:pt>
                <c:pt idx="162">
                  <c:v>324</c:v>
                </c:pt>
                <c:pt idx="163">
                  <c:v>326</c:v>
                </c:pt>
                <c:pt idx="164">
                  <c:v>328</c:v>
                </c:pt>
                <c:pt idx="165">
                  <c:v>330</c:v>
                </c:pt>
                <c:pt idx="166">
                  <c:v>332</c:v>
                </c:pt>
                <c:pt idx="167">
                  <c:v>334</c:v>
                </c:pt>
                <c:pt idx="168">
                  <c:v>336</c:v>
                </c:pt>
                <c:pt idx="169">
                  <c:v>338</c:v>
                </c:pt>
                <c:pt idx="170">
                  <c:v>340</c:v>
                </c:pt>
                <c:pt idx="171">
                  <c:v>342</c:v>
                </c:pt>
                <c:pt idx="172">
                  <c:v>344</c:v>
                </c:pt>
                <c:pt idx="173">
                  <c:v>346</c:v>
                </c:pt>
                <c:pt idx="174">
                  <c:v>348</c:v>
                </c:pt>
                <c:pt idx="175">
                  <c:v>350</c:v>
                </c:pt>
                <c:pt idx="176">
                  <c:v>352</c:v>
                </c:pt>
                <c:pt idx="177">
                  <c:v>354</c:v>
                </c:pt>
                <c:pt idx="178">
                  <c:v>356</c:v>
                </c:pt>
                <c:pt idx="179">
                  <c:v>358</c:v>
                </c:pt>
                <c:pt idx="180">
                  <c:v>360</c:v>
                </c:pt>
                <c:pt idx="181">
                  <c:v>362</c:v>
                </c:pt>
                <c:pt idx="182">
                  <c:v>364</c:v>
                </c:pt>
                <c:pt idx="183">
                  <c:v>366</c:v>
                </c:pt>
                <c:pt idx="184">
                  <c:v>368</c:v>
                </c:pt>
                <c:pt idx="185">
                  <c:v>370</c:v>
                </c:pt>
                <c:pt idx="186">
                  <c:v>372</c:v>
                </c:pt>
                <c:pt idx="187">
                  <c:v>374</c:v>
                </c:pt>
                <c:pt idx="188">
                  <c:v>376</c:v>
                </c:pt>
                <c:pt idx="189">
                  <c:v>378</c:v>
                </c:pt>
                <c:pt idx="190">
                  <c:v>380</c:v>
                </c:pt>
                <c:pt idx="191">
                  <c:v>382</c:v>
                </c:pt>
                <c:pt idx="192">
                  <c:v>384</c:v>
                </c:pt>
                <c:pt idx="193">
                  <c:v>386</c:v>
                </c:pt>
                <c:pt idx="194">
                  <c:v>388</c:v>
                </c:pt>
                <c:pt idx="195">
                  <c:v>390</c:v>
                </c:pt>
                <c:pt idx="196">
                  <c:v>392</c:v>
                </c:pt>
                <c:pt idx="197">
                  <c:v>394</c:v>
                </c:pt>
                <c:pt idx="198">
                  <c:v>396</c:v>
                </c:pt>
                <c:pt idx="199">
                  <c:v>398</c:v>
                </c:pt>
                <c:pt idx="200">
                  <c:v>400</c:v>
                </c:pt>
                <c:pt idx="201">
                  <c:v>402</c:v>
                </c:pt>
                <c:pt idx="202">
                  <c:v>404</c:v>
                </c:pt>
                <c:pt idx="203">
                  <c:v>406</c:v>
                </c:pt>
                <c:pt idx="204">
                  <c:v>408</c:v>
                </c:pt>
                <c:pt idx="205">
                  <c:v>410</c:v>
                </c:pt>
                <c:pt idx="206">
                  <c:v>412</c:v>
                </c:pt>
                <c:pt idx="207">
                  <c:v>414</c:v>
                </c:pt>
                <c:pt idx="208">
                  <c:v>416</c:v>
                </c:pt>
                <c:pt idx="209">
                  <c:v>418</c:v>
                </c:pt>
                <c:pt idx="210">
                  <c:v>420</c:v>
                </c:pt>
                <c:pt idx="211">
                  <c:v>422</c:v>
                </c:pt>
                <c:pt idx="212">
                  <c:v>424</c:v>
                </c:pt>
                <c:pt idx="213">
                  <c:v>426</c:v>
                </c:pt>
                <c:pt idx="214">
                  <c:v>428</c:v>
                </c:pt>
                <c:pt idx="215">
                  <c:v>430</c:v>
                </c:pt>
                <c:pt idx="216">
                  <c:v>432</c:v>
                </c:pt>
                <c:pt idx="217">
                  <c:v>434</c:v>
                </c:pt>
                <c:pt idx="218">
                  <c:v>436</c:v>
                </c:pt>
                <c:pt idx="219">
                  <c:v>438</c:v>
                </c:pt>
                <c:pt idx="220">
                  <c:v>440</c:v>
                </c:pt>
                <c:pt idx="221">
                  <c:v>442</c:v>
                </c:pt>
                <c:pt idx="222">
                  <c:v>444</c:v>
                </c:pt>
                <c:pt idx="223">
                  <c:v>446</c:v>
                </c:pt>
                <c:pt idx="224">
                  <c:v>448</c:v>
                </c:pt>
                <c:pt idx="225">
                  <c:v>450</c:v>
                </c:pt>
                <c:pt idx="226">
                  <c:v>452</c:v>
                </c:pt>
                <c:pt idx="227">
                  <c:v>454</c:v>
                </c:pt>
                <c:pt idx="228">
                  <c:v>456</c:v>
                </c:pt>
                <c:pt idx="229">
                  <c:v>458</c:v>
                </c:pt>
                <c:pt idx="230">
                  <c:v>460</c:v>
                </c:pt>
                <c:pt idx="231">
                  <c:v>462</c:v>
                </c:pt>
                <c:pt idx="232">
                  <c:v>464</c:v>
                </c:pt>
                <c:pt idx="233">
                  <c:v>466</c:v>
                </c:pt>
                <c:pt idx="234">
                  <c:v>468</c:v>
                </c:pt>
                <c:pt idx="235">
                  <c:v>470</c:v>
                </c:pt>
                <c:pt idx="236">
                  <c:v>472</c:v>
                </c:pt>
                <c:pt idx="237">
                  <c:v>474</c:v>
                </c:pt>
                <c:pt idx="238">
                  <c:v>476</c:v>
                </c:pt>
                <c:pt idx="239">
                  <c:v>478</c:v>
                </c:pt>
                <c:pt idx="240">
                  <c:v>480</c:v>
                </c:pt>
                <c:pt idx="241">
                  <c:v>482</c:v>
                </c:pt>
                <c:pt idx="242">
                  <c:v>484</c:v>
                </c:pt>
                <c:pt idx="243">
                  <c:v>486</c:v>
                </c:pt>
                <c:pt idx="244">
                  <c:v>488</c:v>
                </c:pt>
                <c:pt idx="245">
                  <c:v>490</c:v>
                </c:pt>
                <c:pt idx="246">
                  <c:v>492</c:v>
                </c:pt>
                <c:pt idx="247">
                  <c:v>494</c:v>
                </c:pt>
                <c:pt idx="248">
                  <c:v>496</c:v>
                </c:pt>
                <c:pt idx="249">
                  <c:v>498</c:v>
                </c:pt>
                <c:pt idx="250">
                  <c:v>500</c:v>
                </c:pt>
                <c:pt idx="251">
                  <c:v>502</c:v>
                </c:pt>
                <c:pt idx="252">
                  <c:v>504</c:v>
                </c:pt>
                <c:pt idx="253">
                  <c:v>506</c:v>
                </c:pt>
                <c:pt idx="254">
                  <c:v>508</c:v>
                </c:pt>
                <c:pt idx="255">
                  <c:v>510</c:v>
                </c:pt>
                <c:pt idx="256">
                  <c:v>512</c:v>
                </c:pt>
                <c:pt idx="257">
                  <c:v>514</c:v>
                </c:pt>
                <c:pt idx="258">
                  <c:v>516</c:v>
                </c:pt>
                <c:pt idx="259">
                  <c:v>518</c:v>
                </c:pt>
                <c:pt idx="260">
                  <c:v>520</c:v>
                </c:pt>
                <c:pt idx="261">
                  <c:v>522</c:v>
                </c:pt>
                <c:pt idx="262">
                  <c:v>524</c:v>
                </c:pt>
                <c:pt idx="263">
                  <c:v>526</c:v>
                </c:pt>
                <c:pt idx="264">
                  <c:v>528</c:v>
                </c:pt>
                <c:pt idx="265">
                  <c:v>530</c:v>
                </c:pt>
                <c:pt idx="266">
                  <c:v>532</c:v>
                </c:pt>
                <c:pt idx="267">
                  <c:v>534</c:v>
                </c:pt>
                <c:pt idx="268">
                  <c:v>536</c:v>
                </c:pt>
                <c:pt idx="269">
                  <c:v>538</c:v>
                </c:pt>
                <c:pt idx="270">
                  <c:v>540</c:v>
                </c:pt>
                <c:pt idx="271">
                  <c:v>542</c:v>
                </c:pt>
                <c:pt idx="272">
                  <c:v>544</c:v>
                </c:pt>
                <c:pt idx="273">
                  <c:v>546</c:v>
                </c:pt>
                <c:pt idx="274">
                  <c:v>548</c:v>
                </c:pt>
                <c:pt idx="275">
                  <c:v>550</c:v>
                </c:pt>
                <c:pt idx="276">
                  <c:v>552</c:v>
                </c:pt>
                <c:pt idx="277">
                  <c:v>554</c:v>
                </c:pt>
                <c:pt idx="278">
                  <c:v>556</c:v>
                </c:pt>
                <c:pt idx="279">
                  <c:v>558</c:v>
                </c:pt>
                <c:pt idx="280">
                  <c:v>560</c:v>
                </c:pt>
                <c:pt idx="281">
                  <c:v>562</c:v>
                </c:pt>
                <c:pt idx="282">
                  <c:v>564</c:v>
                </c:pt>
                <c:pt idx="283">
                  <c:v>566</c:v>
                </c:pt>
                <c:pt idx="284">
                  <c:v>568</c:v>
                </c:pt>
                <c:pt idx="285">
                  <c:v>570</c:v>
                </c:pt>
                <c:pt idx="286">
                  <c:v>572</c:v>
                </c:pt>
                <c:pt idx="287">
                  <c:v>574</c:v>
                </c:pt>
                <c:pt idx="288">
                  <c:v>576</c:v>
                </c:pt>
                <c:pt idx="289">
                  <c:v>578</c:v>
                </c:pt>
                <c:pt idx="290">
                  <c:v>580</c:v>
                </c:pt>
                <c:pt idx="291">
                  <c:v>582</c:v>
                </c:pt>
                <c:pt idx="292">
                  <c:v>584</c:v>
                </c:pt>
                <c:pt idx="293">
                  <c:v>586</c:v>
                </c:pt>
                <c:pt idx="294">
                  <c:v>588</c:v>
                </c:pt>
                <c:pt idx="295">
                  <c:v>590</c:v>
                </c:pt>
                <c:pt idx="296">
                  <c:v>592</c:v>
                </c:pt>
                <c:pt idx="297">
                  <c:v>594</c:v>
                </c:pt>
                <c:pt idx="298">
                  <c:v>596</c:v>
                </c:pt>
                <c:pt idx="299">
                  <c:v>598</c:v>
                </c:pt>
                <c:pt idx="300">
                  <c:v>600</c:v>
                </c:pt>
                <c:pt idx="301">
                  <c:v>602</c:v>
                </c:pt>
                <c:pt idx="302">
                  <c:v>604</c:v>
                </c:pt>
                <c:pt idx="303">
                  <c:v>606</c:v>
                </c:pt>
                <c:pt idx="304">
                  <c:v>608</c:v>
                </c:pt>
                <c:pt idx="305">
                  <c:v>610</c:v>
                </c:pt>
                <c:pt idx="306">
                  <c:v>612</c:v>
                </c:pt>
                <c:pt idx="307">
                  <c:v>614</c:v>
                </c:pt>
                <c:pt idx="308">
                  <c:v>616</c:v>
                </c:pt>
                <c:pt idx="309">
                  <c:v>618</c:v>
                </c:pt>
                <c:pt idx="310">
                  <c:v>620</c:v>
                </c:pt>
                <c:pt idx="311">
                  <c:v>622</c:v>
                </c:pt>
                <c:pt idx="312">
                  <c:v>624</c:v>
                </c:pt>
                <c:pt idx="313">
                  <c:v>626</c:v>
                </c:pt>
                <c:pt idx="314">
                  <c:v>628</c:v>
                </c:pt>
                <c:pt idx="315">
                  <c:v>630</c:v>
                </c:pt>
                <c:pt idx="316">
                  <c:v>632</c:v>
                </c:pt>
                <c:pt idx="317">
                  <c:v>634</c:v>
                </c:pt>
                <c:pt idx="318">
                  <c:v>636</c:v>
                </c:pt>
                <c:pt idx="319">
                  <c:v>638</c:v>
                </c:pt>
                <c:pt idx="320">
                  <c:v>640</c:v>
                </c:pt>
                <c:pt idx="321">
                  <c:v>642</c:v>
                </c:pt>
                <c:pt idx="322">
                  <c:v>644</c:v>
                </c:pt>
                <c:pt idx="323">
                  <c:v>646</c:v>
                </c:pt>
                <c:pt idx="324">
                  <c:v>648</c:v>
                </c:pt>
                <c:pt idx="325">
                  <c:v>650</c:v>
                </c:pt>
                <c:pt idx="326">
                  <c:v>652</c:v>
                </c:pt>
                <c:pt idx="327">
                  <c:v>654</c:v>
                </c:pt>
                <c:pt idx="328">
                  <c:v>656</c:v>
                </c:pt>
                <c:pt idx="329">
                  <c:v>658</c:v>
                </c:pt>
                <c:pt idx="330">
                  <c:v>660</c:v>
                </c:pt>
                <c:pt idx="331">
                  <c:v>662</c:v>
                </c:pt>
                <c:pt idx="332">
                  <c:v>664</c:v>
                </c:pt>
                <c:pt idx="333">
                  <c:v>666</c:v>
                </c:pt>
                <c:pt idx="334">
                  <c:v>668</c:v>
                </c:pt>
                <c:pt idx="335">
                  <c:v>670</c:v>
                </c:pt>
                <c:pt idx="336">
                  <c:v>672</c:v>
                </c:pt>
                <c:pt idx="337">
                  <c:v>674</c:v>
                </c:pt>
                <c:pt idx="338">
                  <c:v>676</c:v>
                </c:pt>
                <c:pt idx="339">
                  <c:v>678</c:v>
                </c:pt>
                <c:pt idx="340">
                  <c:v>680</c:v>
                </c:pt>
                <c:pt idx="341">
                  <c:v>682</c:v>
                </c:pt>
                <c:pt idx="342">
                  <c:v>684</c:v>
                </c:pt>
                <c:pt idx="343">
                  <c:v>686</c:v>
                </c:pt>
                <c:pt idx="344">
                  <c:v>688</c:v>
                </c:pt>
                <c:pt idx="345">
                  <c:v>690</c:v>
                </c:pt>
                <c:pt idx="346">
                  <c:v>692</c:v>
                </c:pt>
                <c:pt idx="347">
                  <c:v>694</c:v>
                </c:pt>
                <c:pt idx="348">
                  <c:v>696</c:v>
                </c:pt>
                <c:pt idx="349">
                  <c:v>698</c:v>
                </c:pt>
                <c:pt idx="350">
                  <c:v>700</c:v>
                </c:pt>
                <c:pt idx="351">
                  <c:v>702</c:v>
                </c:pt>
                <c:pt idx="352">
                  <c:v>704</c:v>
                </c:pt>
                <c:pt idx="353">
                  <c:v>706</c:v>
                </c:pt>
                <c:pt idx="354">
                  <c:v>708</c:v>
                </c:pt>
                <c:pt idx="355">
                  <c:v>710</c:v>
                </c:pt>
                <c:pt idx="356">
                  <c:v>712</c:v>
                </c:pt>
                <c:pt idx="357">
                  <c:v>714</c:v>
                </c:pt>
                <c:pt idx="358">
                  <c:v>716</c:v>
                </c:pt>
                <c:pt idx="359">
                  <c:v>718</c:v>
                </c:pt>
                <c:pt idx="360">
                  <c:v>720</c:v>
                </c:pt>
              </c:numCache>
            </c:numRef>
          </c:cat>
          <c:val>
            <c:numRef>
              <c:f>'Task 3'!$E$7:$E$367</c:f>
              <c:numCache>
                <c:formatCode>General</c:formatCode>
                <c:ptCount val="361"/>
                <c:pt idx="0">
                  <c:v>0</c:v>
                </c:pt>
                <c:pt idx="1">
                  <c:v>0</c:v>
                </c:pt>
                <c:pt idx="2">
                  <c:v>0</c:v>
                </c:pt>
                <c:pt idx="3">
                  <c:v>0</c:v>
                </c:pt>
                <c:pt idx="4">
                  <c:v>0</c:v>
                </c:pt>
                <c:pt idx="5">
                  <c:v>-6.0000000000000012E-2</c:v>
                </c:pt>
                <c:pt idx="6">
                  <c:v>-7.4999999999999983E-2</c:v>
                </c:pt>
                <c:pt idx="7">
                  <c:v>-9.0000000000000024E-2</c:v>
                </c:pt>
                <c:pt idx="8">
                  <c:v>-0.10500000000000001</c:v>
                </c:pt>
                <c:pt idx="9">
                  <c:v>-0.11999999999999997</c:v>
                </c:pt>
                <c:pt idx="10">
                  <c:v>-0.13500000000000001</c:v>
                </c:pt>
                <c:pt idx="11">
                  <c:v>-0.30000000000000004</c:v>
                </c:pt>
                <c:pt idx="12">
                  <c:v>-0.32999999999999996</c:v>
                </c:pt>
                <c:pt idx="13">
                  <c:v>-0.36</c:v>
                </c:pt>
                <c:pt idx="14">
                  <c:v>-0.39000000000000012</c:v>
                </c:pt>
                <c:pt idx="15">
                  <c:v>-0.41999999999999993</c:v>
                </c:pt>
                <c:pt idx="16">
                  <c:v>-0.44999999999999996</c:v>
                </c:pt>
                <c:pt idx="17">
                  <c:v>-0.72</c:v>
                </c:pt>
                <c:pt idx="18">
                  <c:v>-0.76500000000000024</c:v>
                </c:pt>
                <c:pt idx="19">
                  <c:v>-0.80999999999999983</c:v>
                </c:pt>
                <c:pt idx="20">
                  <c:v>-0.85499999999999998</c:v>
                </c:pt>
                <c:pt idx="21">
                  <c:v>-0.90000000000000013</c:v>
                </c:pt>
                <c:pt idx="22">
                  <c:v>-0.94499999999999984</c:v>
                </c:pt>
                <c:pt idx="23">
                  <c:v>-1.3200000000000003</c:v>
                </c:pt>
                <c:pt idx="24">
                  <c:v>-1.38</c:v>
                </c:pt>
                <c:pt idx="25">
                  <c:v>-1.44</c:v>
                </c:pt>
                <c:pt idx="26">
                  <c:v>-1.5</c:v>
                </c:pt>
                <c:pt idx="27">
                  <c:v>-1.56</c:v>
                </c:pt>
                <c:pt idx="28">
                  <c:v>-1.6200000000000006</c:v>
                </c:pt>
                <c:pt idx="29">
                  <c:v>-2.1000000000000005</c:v>
                </c:pt>
                <c:pt idx="30">
                  <c:v>-2.1749999999999998</c:v>
                </c:pt>
                <c:pt idx="31">
                  <c:v>-2.25</c:v>
                </c:pt>
                <c:pt idx="32">
                  <c:v>-2.3250000000000002</c:v>
                </c:pt>
                <c:pt idx="33">
                  <c:v>-2.4000000000000004</c:v>
                </c:pt>
                <c:pt idx="34">
                  <c:v>-2.4750000000000005</c:v>
                </c:pt>
                <c:pt idx="35">
                  <c:v>-3.06</c:v>
                </c:pt>
                <c:pt idx="36">
                  <c:v>-3.1500000000000012</c:v>
                </c:pt>
                <c:pt idx="37">
                  <c:v>-3.2399999999999993</c:v>
                </c:pt>
                <c:pt idx="38">
                  <c:v>-3.3299999999999996</c:v>
                </c:pt>
                <c:pt idx="39">
                  <c:v>-3.42</c:v>
                </c:pt>
                <c:pt idx="40">
                  <c:v>-3.51</c:v>
                </c:pt>
                <c:pt idx="41">
                  <c:v>-4.1999999999999993</c:v>
                </c:pt>
                <c:pt idx="42">
                  <c:v>-4.3050000000000015</c:v>
                </c:pt>
                <c:pt idx="43">
                  <c:v>-4.41</c:v>
                </c:pt>
                <c:pt idx="44">
                  <c:v>-4.5149999999999997</c:v>
                </c:pt>
                <c:pt idx="45">
                  <c:v>-4.620000000000001</c:v>
                </c:pt>
                <c:pt idx="46">
                  <c:v>-4.7249999999999996</c:v>
                </c:pt>
                <c:pt idx="47">
                  <c:v>-5.5200000000000014</c:v>
                </c:pt>
                <c:pt idx="48">
                  <c:v>-5.64</c:v>
                </c:pt>
                <c:pt idx="49">
                  <c:v>-5.76</c:v>
                </c:pt>
                <c:pt idx="50">
                  <c:v>-5.88</c:v>
                </c:pt>
                <c:pt idx="51">
                  <c:v>-6</c:v>
                </c:pt>
                <c:pt idx="52">
                  <c:v>-6.12</c:v>
                </c:pt>
                <c:pt idx="53">
                  <c:v>-6.24</c:v>
                </c:pt>
                <c:pt idx="54">
                  <c:v>-6.36</c:v>
                </c:pt>
                <c:pt idx="55">
                  <c:v>-6.48</c:v>
                </c:pt>
                <c:pt idx="56">
                  <c:v>-7.4250000000000007</c:v>
                </c:pt>
                <c:pt idx="57">
                  <c:v>-7.5600000000000005</c:v>
                </c:pt>
                <c:pt idx="58">
                  <c:v>-7.6950000000000003</c:v>
                </c:pt>
                <c:pt idx="59">
                  <c:v>-7.83</c:v>
                </c:pt>
                <c:pt idx="60">
                  <c:v>-7.9649999999999981</c:v>
                </c:pt>
                <c:pt idx="61">
                  <c:v>-8.1000000000000014</c:v>
                </c:pt>
                <c:pt idx="62">
                  <c:v>-9.1499999999999986</c:v>
                </c:pt>
                <c:pt idx="63">
                  <c:v>-9.3000000000000025</c:v>
                </c:pt>
                <c:pt idx="64">
                  <c:v>-9.4500000000000011</c:v>
                </c:pt>
                <c:pt idx="65">
                  <c:v>-9.5999999999999979</c:v>
                </c:pt>
                <c:pt idx="66">
                  <c:v>-9.7500000000000018</c:v>
                </c:pt>
                <c:pt idx="67">
                  <c:v>-9.8999999999999986</c:v>
                </c:pt>
                <c:pt idx="68">
                  <c:v>-10.050000000000002</c:v>
                </c:pt>
                <c:pt idx="69">
                  <c:v>-10.200000000000001</c:v>
                </c:pt>
                <c:pt idx="70">
                  <c:v>-10.349999999999998</c:v>
                </c:pt>
                <c:pt idx="71">
                  <c:v>-10.500000000000002</c:v>
                </c:pt>
                <c:pt idx="72">
                  <c:v>-10.649999999999999</c:v>
                </c:pt>
                <c:pt idx="73">
                  <c:v>-10.800000000000002</c:v>
                </c:pt>
                <c:pt idx="74">
                  <c:v>-10.950000000000001</c:v>
                </c:pt>
                <c:pt idx="75">
                  <c:v>-11.099999999999998</c:v>
                </c:pt>
                <c:pt idx="76">
                  <c:v>-11.250000000000002</c:v>
                </c:pt>
                <c:pt idx="77">
                  <c:v>-11.399999999999999</c:v>
                </c:pt>
                <c:pt idx="78">
                  <c:v>-11.550000000000002</c:v>
                </c:pt>
                <c:pt idx="79">
                  <c:v>-12.869999999999997</c:v>
                </c:pt>
                <c:pt idx="80">
                  <c:v>-13.035000000000004</c:v>
                </c:pt>
                <c:pt idx="81">
                  <c:v>-13.200000000000001</c:v>
                </c:pt>
                <c:pt idx="82">
                  <c:v>-13.364999999999997</c:v>
                </c:pt>
                <c:pt idx="83">
                  <c:v>-13.530000000000003</c:v>
                </c:pt>
                <c:pt idx="84">
                  <c:v>-13.695</c:v>
                </c:pt>
                <c:pt idx="85">
                  <c:v>-13.859999999999996</c:v>
                </c:pt>
                <c:pt idx="86">
                  <c:v>-14.025000000000002</c:v>
                </c:pt>
                <c:pt idx="87">
                  <c:v>-14.190000000000001</c:v>
                </c:pt>
                <c:pt idx="88">
                  <c:v>-14.354999999999997</c:v>
                </c:pt>
                <c:pt idx="89">
                  <c:v>-14.520000000000003</c:v>
                </c:pt>
                <c:pt idx="90">
                  <c:v>-14.685000000000002</c:v>
                </c:pt>
                <c:pt idx="91">
                  <c:v>-14.850000000000001</c:v>
                </c:pt>
                <c:pt idx="92">
                  <c:v>-15.014999999999997</c:v>
                </c:pt>
                <c:pt idx="93">
                  <c:v>-15.180000000000003</c:v>
                </c:pt>
                <c:pt idx="94">
                  <c:v>-15.345000000000001</c:v>
                </c:pt>
                <c:pt idx="95">
                  <c:v>-15.509999999999996</c:v>
                </c:pt>
                <c:pt idx="96">
                  <c:v>-15.675000000000002</c:v>
                </c:pt>
                <c:pt idx="97">
                  <c:v>-15.84</c:v>
                </c:pt>
                <c:pt idx="98">
                  <c:v>-16.004999999999995</c:v>
                </c:pt>
                <c:pt idx="99">
                  <c:v>-16.170000000000002</c:v>
                </c:pt>
                <c:pt idx="100">
                  <c:v>-16.335000000000001</c:v>
                </c:pt>
                <c:pt idx="101">
                  <c:v>-16.499999999999996</c:v>
                </c:pt>
                <c:pt idx="102">
                  <c:v>-16.665000000000003</c:v>
                </c:pt>
                <c:pt idx="103">
                  <c:v>-16.830000000000002</c:v>
                </c:pt>
                <c:pt idx="104">
                  <c:v>-16.994999999999997</c:v>
                </c:pt>
                <c:pt idx="105">
                  <c:v>-17.160000000000004</c:v>
                </c:pt>
                <c:pt idx="106">
                  <c:v>-17.325000000000003</c:v>
                </c:pt>
                <c:pt idx="107">
                  <c:v>-17.489999999999995</c:v>
                </c:pt>
                <c:pt idx="108">
                  <c:v>-17.655000000000001</c:v>
                </c:pt>
                <c:pt idx="109">
                  <c:v>-17.82</c:v>
                </c:pt>
                <c:pt idx="110">
                  <c:v>-17.984999999999996</c:v>
                </c:pt>
                <c:pt idx="111">
                  <c:v>-19.800000000000004</c:v>
                </c:pt>
                <c:pt idx="112">
                  <c:v>-21.645</c:v>
                </c:pt>
                <c:pt idx="113">
                  <c:v>-23.520000000000007</c:v>
                </c:pt>
                <c:pt idx="114">
                  <c:v>-25.42499999999999</c:v>
                </c:pt>
                <c:pt idx="115">
                  <c:v>-27.36000000000001</c:v>
                </c:pt>
                <c:pt idx="116">
                  <c:v>-31.049999999999997</c:v>
                </c:pt>
                <c:pt idx="117">
                  <c:v>-34.800000000000004</c:v>
                </c:pt>
                <c:pt idx="118">
                  <c:v>-38.610000000000007</c:v>
                </c:pt>
                <c:pt idx="119">
                  <c:v>-40.71</c:v>
                </c:pt>
                <c:pt idx="120">
                  <c:v>-44.625</c:v>
                </c:pt>
                <c:pt idx="121">
                  <c:v>-48.599999999999994</c:v>
                </c:pt>
                <c:pt idx="122">
                  <c:v>-52.634999999999991</c:v>
                </c:pt>
                <c:pt idx="123">
                  <c:v>-54.900000000000006</c:v>
                </c:pt>
                <c:pt idx="124">
                  <c:v>-59.04</c:v>
                </c:pt>
                <c:pt idx="125">
                  <c:v>-63.239999999999995</c:v>
                </c:pt>
                <c:pt idx="126">
                  <c:v>-67.5</c:v>
                </c:pt>
                <c:pt idx="127">
                  <c:v>-71.819999999999993</c:v>
                </c:pt>
                <c:pt idx="128">
                  <c:v>-76.2</c:v>
                </c:pt>
                <c:pt idx="129">
                  <c:v>-78.719999999999985</c:v>
                </c:pt>
                <c:pt idx="130">
                  <c:v>-83.204999999999998</c:v>
                </c:pt>
                <c:pt idx="131">
                  <c:v>-87.750000000000014</c:v>
                </c:pt>
                <c:pt idx="132">
                  <c:v>-92.355000000000004</c:v>
                </c:pt>
                <c:pt idx="133">
                  <c:v>-97.02000000000001</c:v>
                </c:pt>
                <c:pt idx="134">
                  <c:v>-101.74500000000003</c:v>
                </c:pt>
                <c:pt idx="135">
                  <c:v>-106.52999999999999</c:v>
                </c:pt>
                <c:pt idx="136">
                  <c:v>-113.4</c:v>
                </c:pt>
                <c:pt idx="137">
                  <c:v>-120.35999999999999</c:v>
                </c:pt>
                <c:pt idx="138">
                  <c:v>-129.46499999999997</c:v>
                </c:pt>
                <c:pt idx="139">
                  <c:v>-138.69</c:v>
                </c:pt>
                <c:pt idx="140">
                  <c:v>-148.03499999999997</c:v>
                </c:pt>
                <c:pt idx="141">
                  <c:v>-161.70000000000002</c:v>
                </c:pt>
                <c:pt idx="142">
                  <c:v>-173.43</c:v>
                </c:pt>
                <c:pt idx="143">
                  <c:v>-189.57</c:v>
                </c:pt>
                <c:pt idx="144">
                  <c:v>-205.92000000000007</c:v>
                </c:pt>
                <c:pt idx="145">
                  <c:v>-224.64000000000004</c:v>
                </c:pt>
                <c:pt idx="146">
                  <c:v>-241.42499999999995</c:v>
                </c:pt>
                <c:pt idx="147">
                  <c:v>-262.80000000000007</c:v>
                </c:pt>
                <c:pt idx="148">
                  <c:v>-284.44500000000005</c:v>
                </c:pt>
                <c:pt idx="149">
                  <c:v>-306.35999999999996</c:v>
                </c:pt>
                <c:pt idx="150">
                  <c:v>-330.78000000000003</c:v>
                </c:pt>
                <c:pt idx="151">
                  <c:v>-351</c:v>
                </c:pt>
                <c:pt idx="152">
                  <c:v>-382.78499999999997</c:v>
                </c:pt>
                <c:pt idx="153">
                  <c:v>-412.68</c:v>
                </c:pt>
                <c:pt idx="154">
                  <c:v>-442.93499999999995</c:v>
                </c:pt>
                <c:pt idx="155">
                  <c:v>-475.86</c:v>
                </c:pt>
                <c:pt idx="156">
                  <c:v>-511.50000000000011</c:v>
                </c:pt>
                <c:pt idx="157">
                  <c:v>-547.56000000000006</c:v>
                </c:pt>
                <c:pt idx="158">
                  <c:v>-586.39499999999998</c:v>
                </c:pt>
                <c:pt idx="159">
                  <c:v>-623.30999999999995</c:v>
                </c:pt>
                <c:pt idx="160">
                  <c:v>-643.94999999999993</c:v>
                </c:pt>
                <c:pt idx="161">
                  <c:v>-705.59999999999991</c:v>
                </c:pt>
                <c:pt idx="162">
                  <c:v>-760.72500000000014</c:v>
                </c:pt>
                <c:pt idx="163">
                  <c:v>-801.90000000000009</c:v>
                </c:pt>
                <c:pt idx="164">
                  <c:v>-858.19499999999994</c:v>
                </c:pt>
                <c:pt idx="165">
                  <c:v>-907.74000000000024</c:v>
                </c:pt>
                <c:pt idx="166">
                  <c:v>-962.77500000000009</c:v>
                </c:pt>
                <c:pt idx="167">
                  <c:v>-1025.8799999999999</c:v>
                </c:pt>
                <c:pt idx="168">
                  <c:v>-1082.1599999999999</c:v>
                </c:pt>
                <c:pt idx="169">
                  <c:v>-1149.1200000000001</c:v>
                </c:pt>
                <c:pt idx="170">
                  <c:v>-1204.125</c:v>
                </c:pt>
                <c:pt idx="171">
                  <c:v>-1290.2999999999997</c:v>
                </c:pt>
                <c:pt idx="172">
                  <c:v>-1351.7549999999999</c:v>
                </c:pt>
                <c:pt idx="173">
                  <c:v>-1426.7400000000002</c:v>
                </c:pt>
                <c:pt idx="174">
                  <c:v>-1502.5050000000001</c:v>
                </c:pt>
                <c:pt idx="175">
                  <c:v>-1597.3199999999997</c:v>
                </c:pt>
                <c:pt idx="176">
                  <c:v>-1674.7499999999995</c:v>
                </c:pt>
                <c:pt idx="177">
                  <c:v>-1739.7600000000002</c:v>
                </c:pt>
                <c:pt idx="178">
                  <c:v>-1829.2949999999996</c:v>
                </c:pt>
                <c:pt idx="179">
                  <c:v>-1911.7200000000005</c:v>
                </c:pt>
                <c:pt idx="180">
                  <c:v>-1989.5849999999996</c:v>
                </c:pt>
                <c:pt idx="181">
                  <c:v>-2060.0999999999995</c:v>
                </c:pt>
                <c:pt idx="182">
                  <c:v>-2128.5599999999995</c:v>
                </c:pt>
                <c:pt idx="183">
                  <c:v>-2189.46</c:v>
                </c:pt>
                <c:pt idx="184">
                  <c:v>-2226.1949999999993</c:v>
                </c:pt>
                <c:pt idx="185">
                  <c:v>-2254.9200000000005</c:v>
                </c:pt>
                <c:pt idx="186">
                  <c:v>-2272.7249999999999</c:v>
                </c:pt>
                <c:pt idx="187">
                  <c:v>-2276.6400000000003</c:v>
                </c:pt>
                <c:pt idx="188">
                  <c:v>-2269.2450000000003</c:v>
                </c:pt>
                <c:pt idx="189">
                  <c:v>-2239.08</c:v>
                </c:pt>
                <c:pt idx="190">
                  <c:v>-2148.9300000000003</c:v>
                </c:pt>
                <c:pt idx="191">
                  <c:v>-2100.4500000000003</c:v>
                </c:pt>
                <c:pt idx="192">
                  <c:v>-2028.4200000000005</c:v>
                </c:pt>
                <c:pt idx="193">
                  <c:v>-1946.88</c:v>
                </c:pt>
                <c:pt idx="194">
                  <c:v>-1893.33</c:v>
                </c:pt>
                <c:pt idx="195">
                  <c:v>-1815.84</c:v>
                </c:pt>
                <c:pt idx="196">
                  <c:v>-1749.15</c:v>
                </c:pt>
                <c:pt idx="197">
                  <c:v>-1675.8000000000002</c:v>
                </c:pt>
                <c:pt idx="198">
                  <c:v>-1601.6100000000006</c:v>
                </c:pt>
                <c:pt idx="199">
                  <c:v>-1526.5799999999997</c:v>
                </c:pt>
                <c:pt idx="200">
                  <c:v>-1444.7400000000002</c:v>
                </c:pt>
                <c:pt idx="201">
                  <c:v>-1386</c:v>
                </c:pt>
                <c:pt idx="202">
                  <c:v>-1314.54</c:v>
                </c:pt>
                <c:pt idx="203">
                  <c:v>-1245.33</c:v>
                </c:pt>
                <c:pt idx="204">
                  <c:v>-1193.6399999999999</c:v>
                </c:pt>
                <c:pt idx="205">
                  <c:v>-1129.1400000000003</c:v>
                </c:pt>
                <c:pt idx="206">
                  <c:v>-1070.0999999999999</c:v>
                </c:pt>
                <c:pt idx="207">
                  <c:v>-1025.8800000000001</c:v>
                </c:pt>
                <c:pt idx="208">
                  <c:v>-965.65499999999997</c:v>
                </c:pt>
                <c:pt idx="209">
                  <c:v>-914.15999999999985</c:v>
                </c:pt>
                <c:pt idx="210">
                  <c:v>-868.39500000000021</c:v>
                </c:pt>
                <c:pt idx="211">
                  <c:v>-822.14999999999986</c:v>
                </c:pt>
                <c:pt idx="212">
                  <c:v>-772.25999999999976</c:v>
                </c:pt>
                <c:pt idx="213">
                  <c:v>-731.4</c:v>
                </c:pt>
                <c:pt idx="214">
                  <c:v>-690.11999999999989</c:v>
                </c:pt>
                <c:pt idx="215">
                  <c:v>-648.42000000000007</c:v>
                </c:pt>
                <c:pt idx="216">
                  <c:v>-612.75</c:v>
                </c:pt>
                <c:pt idx="217">
                  <c:v>-579.96</c:v>
                </c:pt>
                <c:pt idx="218">
                  <c:v>-540.33000000000004</c:v>
                </c:pt>
                <c:pt idx="219">
                  <c:v>-506.84999999999991</c:v>
                </c:pt>
                <c:pt idx="220">
                  <c:v>-476.32500000000005</c:v>
                </c:pt>
                <c:pt idx="221">
                  <c:v>-452.1</c:v>
                </c:pt>
                <c:pt idx="222">
                  <c:v>-424.32000000000011</c:v>
                </c:pt>
                <c:pt idx="223">
                  <c:v>-396.27</c:v>
                </c:pt>
                <c:pt idx="224">
                  <c:v>-367.95000000000005</c:v>
                </c:pt>
                <c:pt idx="225">
                  <c:v>-342.71999999999997</c:v>
                </c:pt>
                <c:pt idx="226">
                  <c:v>-327.375</c:v>
                </c:pt>
                <c:pt idx="227">
                  <c:v>-305.10000000000002</c:v>
                </c:pt>
                <c:pt idx="228">
                  <c:v>-286.02</c:v>
                </c:pt>
                <c:pt idx="229">
                  <c:v>-273.60000000000008</c:v>
                </c:pt>
                <c:pt idx="230">
                  <c:v>-257.625</c:v>
                </c:pt>
                <c:pt idx="231">
                  <c:v>-241.5</c:v>
                </c:pt>
                <c:pt idx="232">
                  <c:v>-235.62000000000006</c:v>
                </c:pt>
                <c:pt idx="233">
                  <c:v>-226.20000000000007</c:v>
                </c:pt>
                <c:pt idx="234">
                  <c:v>-216.69000000000005</c:v>
                </c:pt>
                <c:pt idx="235">
                  <c:v>-207.09000000000006</c:v>
                </c:pt>
                <c:pt idx="236">
                  <c:v>-204.45000000000005</c:v>
                </c:pt>
                <c:pt idx="237">
                  <c:v>-194.70000000000007</c:v>
                </c:pt>
                <c:pt idx="238">
                  <c:v>-188.41499999999999</c:v>
                </c:pt>
                <c:pt idx="239">
                  <c:v>-182.07</c:v>
                </c:pt>
                <c:pt idx="240">
                  <c:v>-179.25</c:v>
                </c:pt>
                <c:pt idx="241">
                  <c:v>-172.79999999999998</c:v>
                </c:pt>
                <c:pt idx="242">
                  <c:v>-166.29000000000002</c:v>
                </c:pt>
                <c:pt idx="243">
                  <c:v>-159.72</c:v>
                </c:pt>
                <c:pt idx="244">
                  <c:v>-153.08999999999997</c:v>
                </c:pt>
                <c:pt idx="245">
                  <c:v>-146.39999999999998</c:v>
                </c:pt>
                <c:pt idx="246">
                  <c:v>-139.65000000000003</c:v>
                </c:pt>
                <c:pt idx="247">
                  <c:v>-132.84</c:v>
                </c:pt>
                <c:pt idx="248">
                  <c:v>-125.97</c:v>
                </c:pt>
                <c:pt idx="249">
                  <c:v>-119.04000000000002</c:v>
                </c:pt>
                <c:pt idx="250">
                  <c:v>-112.05000000000001</c:v>
                </c:pt>
                <c:pt idx="251">
                  <c:v>-105</c:v>
                </c:pt>
                <c:pt idx="252">
                  <c:v>-97.889999999999986</c:v>
                </c:pt>
                <c:pt idx="253">
                  <c:v>-90.72</c:v>
                </c:pt>
                <c:pt idx="254">
                  <c:v>-83.490000000000009</c:v>
                </c:pt>
                <c:pt idx="255">
                  <c:v>-76.199999999999989</c:v>
                </c:pt>
                <c:pt idx="256">
                  <c:v>-72.675000000000011</c:v>
                </c:pt>
                <c:pt idx="257">
                  <c:v>-65.28</c:v>
                </c:pt>
                <c:pt idx="258">
                  <c:v>-57.824999999999982</c:v>
                </c:pt>
                <c:pt idx="259">
                  <c:v>-50.31</c:v>
                </c:pt>
                <c:pt idx="260">
                  <c:v>-42.735000000000007</c:v>
                </c:pt>
                <c:pt idx="261">
                  <c:v>-39</c:v>
                </c:pt>
                <c:pt idx="262">
                  <c:v>-35.234999999999999</c:v>
                </c:pt>
                <c:pt idx="263">
                  <c:v>-31.439999999999994</c:v>
                </c:pt>
                <c:pt idx="264">
                  <c:v>-27.615000000000002</c:v>
                </c:pt>
                <c:pt idx="265">
                  <c:v>-27.72</c:v>
                </c:pt>
                <c:pt idx="266">
                  <c:v>-27.825000000000003</c:v>
                </c:pt>
                <c:pt idx="267">
                  <c:v>-23.94</c:v>
                </c:pt>
                <c:pt idx="268">
                  <c:v>-24.029999999999994</c:v>
                </c:pt>
                <c:pt idx="269">
                  <c:v>-24.120000000000005</c:v>
                </c:pt>
                <c:pt idx="270">
                  <c:v>-24.21</c:v>
                </c:pt>
                <c:pt idx="271">
                  <c:v>-24.29999999999999</c:v>
                </c:pt>
                <c:pt idx="272">
                  <c:v>-20.325000000000003</c:v>
                </c:pt>
                <c:pt idx="273">
                  <c:v>-20.399999999999999</c:v>
                </c:pt>
                <c:pt idx="274">
                  <c:v>-20.475000000000005</c:v>
                </c:pt>
                <c:pt idx="275">
                  <c:v>-20.549999999999997</c:v>
                </c:pt>
                <c:pt idx="276">
                  <c:v>-20.625</c:v>
                </c:pt>
                <c:pt idx="277">
                  <c:v>-16.559999999999999</c:v>
                </c:pt>
                <c:pt idx="278">
                  <c:v>-16.620000000000005</c:v>
                </c:pt>
                <c:pt idx="279">
                  <c:v>-16.68</c:v>
                </c:pt>
                <c:pt idx="280">
                  <c:v>-16.740000000000002</c:v>
                </c:pt>
                <c:pt idx="281">
                  <c:v>-16.8</c:v>
                </c:pt>
                <c:pt idx="282">
                  <c:v>-16.859999999999996</c:v>
                </c:pt>
                <c:pt idx="283">
                  <c:v>-12.690000000000001</c:v>
                </c:pt>
                <c:pt idx="284">
                  <c:v>-12.734999999999999</c:v>
                </c:pt>
                <c:pt idx="285">
                  <c:v>-12.779999999999996</c:v>
                </c:pt>
                <c:pt idx="286">
                  <c:v>-12.825000000000003</c:v>
                </c:pt>
                <c:pt idx="287">
                  <c:v>-12.869999999999997</c:v>
                </c:pt>
                <c:pt idx="288">
                  <c:v>-12.915000000000003</c:v>
                </c:pt>
                <c:pt idx="289">
                  <c:v>-8.64</c:v>
                </c:pt>
                <c:pt idx="290">
                  <c:v>-8.6699999999999982</c:v>
                </c:pt>
                <c:pt idx="291">
                  <c:v>-8.7000000000000011</c:v>
                </c:pt>
                <c:pt idx="292">
                  <c:v>-8.7299999999999986</c:v>
                </c:pt>
                <c:pt idx="293">
                  <c:v>-8.7600000000000016</c:v>
                </c:pt>
                <c:pt idx="294">
                  <c:v>-4.3949999999999996</c:v>
                </c:pt>
                <c:pt idx="295">
                  <c:v>-4.410000000000001</c:v>
                </c:pt>
                <c:pt idx="296">
                  <c:v>-4.4249999999999989</c:v>
                </c:pt>
                <c:pt idx="297">
                  <c:v>-4.4400000000000013</c:v>
                </c:pt>
                <c:pt idx="298">
                  <c:v>-4.4549999999999992</c:v>
                </c:pt>
                <c:pt idx="299">
                  <c:v>-4.4700000000000006</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numCache>
            </c:numRef>
          </c:val>
          <c:smooth val="0"/>
          <c:extLst>
            <c:ext xmlns:c16="http://schemas.microsoft.com/office/drawing/2014/chart" uri="{C3380CC4-5D6E-409C-BE32-E72D297353CC}">
              <c16:uniqueId val="{00000000-BC3D-4AE4-9D11-F32587FB9C51}"/>
            </c:ext>
          </c:extLst>
        </c:ser>
        <c:ser>
          <c:idx val="1"/>
          <c:order val="1"/>
          <c:tx>
            <c:v>Inlet Acceleration</c:v>
          </c:tx>
          <c:spPr>
            <a:ln w="28575" cap="rnd">
              <a:solidFill>
                <a:schemeClr val="accent2"/>
              </a:solidFill>
              <a:round/>
            </a:ln>
            <a:effectLst/>
          </c:spPr>
          <c:marker>
            <c:symbol val="none"/>
          </c:marker>
          <c:cat>
            <c:numRef>
              <c:f>Data!$H$7:$H$367</c:f>
              <c:numCache>
                <c:formatCode>General</c:formatCode>
                <c:ptCount val="361"/>
                <c:pt idx="0">
                  <c:v>0</c:v>
                </c:pt>
                <c:pt idx="1">
                  <c:v>2</c:v>
                </c:pt>
                <c:pt idx="2">
                  <c:v>4</c:v>
                </c:pt>
                <c:pt idx="3">
                  <c:v>6</c:v>
                </c:pt>
                <c:pt idx="4">
                  <c:v>8</c:v>
                </c:pt>
                <c:pt idx="5">
                  <c:v>10</c:v>
                </c:pt>
                <c:pt idx="6">
                  <c:v>12</c:v>
                </c:pt>
                <c:pt idx="7">
                  <c:v>14</c:v>
                </c:pt>
                <c:pt idx="8">
                  <c:v>16</c:v>
                </c:pt>
                <c:pt idx="9">
                  <c:v>18</c:v>
                </c:pt>
                <c:pt idx="10">
                  <c:v>20</c:v>
                </c:pt>
                <c:pt idx="11">
                  <c:v>22</c:v>
                </c:pt>
                <c:pt idx="12">
                  <c:v>24</c:v>
                </c:pt>
                <c:pt idx="13">
                  <c:v>26</c:v>
                </c:pt>
                <c:pt idx="14">
                  <c:v>28</c:v>
                </c:pt>
                <c:pt idx="15">
                  <c:v>30</c:v>
                </c:pt>
                <c:pt idx="16">
                  <c:v>32</c:v>
                </c:pt>
                <c:pt idx="17">
                  <c:v>34</c:v>
                </c:pt>
                <c:pt idx="18">
                  <c:v>36</c:v>
                </c:pt>
                <c:pt idx="19">
                  <c:v>38</c:v>
                </c:pt>
                <c:pt idx="20">
                  <c:v>40</c:v>
                </c:pt>
                <c:pt idx="21">
                  <c:v>42</c:v>
                </c:pt>
                <c:pt idx="22">
                  <c:v>44</c:v>
                </c:pt>
                <c:pt idx="23">
                  <c:v>46</c:v>
                </c:pt>
                <c:pt idx="24">
                  <c:v>48</c:v>
                </c:pt>
                <c:pt idx="25">
                  <c:v>50</c:v>
                </c:pt>
                <c:pt idx="26">
                  <c:v>52</c:v>
                </c:pt>
                <c:pt idx="27">
                  <c:v>54</c:v>
                </c:pt>
                <c:pt idx="28">
                  <c:v>56</c:v>
                </c:pt>
                <c:pt idx="29">
                  <c:v>58</c:v>
                </c:pt>
                <c:pt idx="30">
                  <c:v>60</c:v>
                </c:pt>
                <c:pt idx="31">
                  <c:v>62</c:v>
                </c:pt>
                <c:pt idx="32">
                  <c:v>64</c:v>
                </c:pt>
                <c:pt idx="33">
                  <c:v>66</c:v>
                </c:pt>
                <c:pt idx="34">
                  <c:v>68</c:v>
                </c:pt>
                <c:pt idx="35">
                  <c:v>70</c:v>
                </c:pt>
                <c:pt idx="36">
                  <c:v>72</c:v>
                </c:pt>
                <c:pt idx="37">
                  <c:v>74</c:v>
                </c:pt>
                <c:pt idx="38">
                  <c:v>76</c:v>
                </c:pt>
                <c:pt idx="39">
                  <c:v>78</c:v>
                </c:pt>
                <c:pt idx="40">
                  <c:v>80</c:v>
                </c:pt>
                <c:pt idx="41">
                  <c:v>82</c:v>
                </c:pt>
                <c:pt idx="42">
                  <c:v>84</c:v>
                </c:pt>
                <c:pt idx="43">
                  <c:v>86</c:v>
                </c:pt>
                <c:pt idx="44">
                  <c:v>88</c:v>
                </c:pt>
                <c:pt idx="45">
                  <c:v>90</c:v>
                </c:pt>
                <c:pt idx="46">
                  <c:v>92</c:v>
                </c:pt>
                <c:pt idx="47">
                  <c:v>94</c:v>
                </c:pt>
                <c:pt idx="48">
                  <c:v>96</c:v>
                </c:pt>
                <c:pt idx="49">
                  <c:v>98</c:v>
                </c:pt>
                <c:pt idx="50">
                  <c:v>100</c:v>
                </c:pt>
                <c:pt idx="51">
                  <c:v>102</c:v>
                </c:pt>
                <c:pt idx="52">
                  <c:v>104</c:v>
                </c:pt>
                <c:pt idx="53">
                  <c:v>106</c:v>
                </c:pt>
                <c:pt idx="54">
                  <c:v>108</c:v>
                </c:pt>
                <c:pt idx="55">
                  <c:v>110</c:v>
                </c:pt>
                <c:pt idx="56">
                  <c:v>112</c:v>
                </c:pt>
                <c:pt idx="57">
                  <c:v>114</c:v>
                </c:pt>
                <c:pt idx="58">
                  <c:v>116</c:v>
                </c:pt>
                <c:pt idx="59">
                  <c:v>118</c:v>
                </c:pt>
                <c:pt idx="60">
                  <c:v>120</c:v>
                </c:pt>
                <c:pt idx="61">
                  <c:v>122</c:v>
                </c:pt>
                <c:pt idx="62">
                  <c:v>124</c:v>
                </c:pt>
                <c:pt idx="63">
                  <c:v>126</c:v>
                </c:pt>
                <c:pt idx="64">
                  <c:v>128</c:v>
                </c:pt>
                <c:pt idx="65">
                  <c:v>130</c:v>
                </c:pt>
                <c:pt idx="66">
                  <c:v>132</c:v>
                </c:pt>
                <c:pt idx="67">
                  <c:v>134</c:v>
                </c:pt>
                <c:pt idx="68">
                  <c:v>136</c:v>
                </c:pt>
                <c:pt idx="69">
                  <c:v>138</c:v>
                </c:pt>
                <c:pt idx="70">
                  <c:v>140</c:v>
                </c:pt>
                <c:pt idx="71">
                  <c:v>142</c:v>
                </c:pt>
                <c:pt idx="72">
                  <c:v>144</c:v>
                </c:pt>
                <c:pt idx="73">
                  <c:v>146</c:v>
                </c:pt>
                <c:pt idx="74">
                  <c:v>148</c:v>
                </c:pt>
                <c:pt idx="75">
                  <c:v>150</c:v>
                </c:pt>
                <c:pt idx="76">
                  <c:v>152</c:v>
                </c:pt>
                <c:pt idx="77">
                  <c:v>154</c:v>
                </c:pt>
                <c:pt idx="78">
                  <c:v>156</c:v>
                </c:pt>
                <c:pt idx="79">
                  <c:v>158</c:v>
                </c:pt>
                <c:pt idx="80">
                  <c:v>160</c:v>
                </c:pt>
                <c:pt idx="81">
                  <c:v>162</c:v>
                </c:pt>
                <c:pt idx="82">
                  <c:v>164</c:v>
                </c:pt>
                <c:pt idx="83">
                  <c:v>166</c:v>
                </c:pt>
                <c:pt idx="84">
                  <c:v>168</c:v>
                </c:pt>
                <c:pt idx="85">
                  <c:v>170</c:v>
                </c:pt>
                <c:pt idx="86">
                  <c:v>172</c:v>
                </c:pt>
                <c:pt idx="87">
                  <c:v>174</c:v>
                </c:pt>
                <c:pt idx="88">
                  <c:v>176</c:v>
                </c:pt>
                <c:pt idx="89">
                  <c:v>178</c:v>
                </c:pt>
                <c:pt idx="90">
                  <c:v>180</c:v>
                </c:pt>
                <c:pt idx="91">
                  <c:v>182</c:v>
                </c:pt>
                <c:pt idx="92">
                  <c:v>184</c:v>
                </c:pt>
                <c:pt idx="93">
                  <c:v>186</c:v>
                </c:pt>
                <c:pt idx="94">
                  <c:v>188</c:v>
                </c:pt>
                <c:pt idx="95">
                  <c:v>190</c:v>
                </c:pt>
                <c:pt idx="96">
                  <c:v>192</c:v>
                </c:pt>
                <c:pt idx="97">
                  <c:v>194</c:v>
                </c:pt>
                <c:pt idx="98">
                  <c:v>196</c:v>
                </c:pt>
                <c:pt idx="99">
                  <c:v>198</c:v>
                </c:pt>
                <c:pt idx="100">
                  <c:v>200</c:v>
                </c:pt>
                <c:pt idx="101">
                  <c:v>202</c:v>
                </c:pt>
                <c:pt idx="102">
                  <c:v>204</c:v>
                </c:pt>
                <c:pt idx="103">
                  <c:v>206</c:v>
                </c:pt>
                <c:pt idx="104">
                  <c:v>208</c:v>
                </c:pt>
                <c:pt idx="105">
                  <c:v>210</c:v>
                </c:pt>
                <c:pt idx="106">
                  <c:v>212</c:v>
                </c:pt>
                <c:pt idx="107">
                  <c:v>214</c:v>
                </c:pt>
                <c:pt idx="108">
                  <c:v>216</c:v>
                </c:pt>
                <c:pt idx="109">
                  <c:v>218</c:v>
                </c:pt>
                <c:pt idx="110">
                  <c:v>220</c:v>
                </c:pt>
                <c:pt idx="111">
                  <c:v>222</c:v>
                </c:pt>
                <c:pt idx="112">
                  <c:v>224</c:v>
                </c:pt>
                <c:pt idx="113">
                  <c:v>226</c:v>
                </c:pt>
                <c:pt idx="114">
                  <c:v>228</c:v>
                </c:pt>
                <c:pt idx="115">
                  <c:v>230</c:v>
                </c:pt>
                <c:pt idx="116">
                  <c:v>232</c:v>
                </c:pt>
                <c:pt idx="117">
                  <c:v>234</c:v>
                </c:pt>
                <c:pt idx="118">
                  <c:v>236</c:v>
                </c:pt>
                <c:pt idx="119">
                  <c:v>238</c:v>
                </c:pt>
                <c:pt idx="120">
                  <c:v>240</c:v>
                </c:pt>
                <c:pt idx="121">
                  <c:v>242</c:v>
                </c:pt>
                <c:pt idx="122">
                  <c:v>244</c:v>
                </c:pt>
                <c:pt idx="123">
                  <c:v>246</c:v>
                </c:pt>
                <c:pt idx="124">
                  <c:v>248</c:v>
                </c:pt>
                <c:pt idx="125">
                  <c:v>250</c:v>
                </c:pt>
                <c:pt idx="126">
                  <c:v>252</c:v>
                </c:pt>
                <c:pt idx="127">
                  <c:v>254</c:v>
                </c:pt>
                <c:pt idx="128">
                  <c:v>256</c:v>
                </c:pt>
                <c:pt idx="129">
                  <c:v>258</c:v>
                </c:pt>
                <c:pt idx="130">
                  <c:v>260</c:v>
                </c:pt>
                <c:pt idx="131">
                  <c:v>262</c:v>
                </c:pt>
                <c:pt idx="132">
                  <c:v>264</c:v>
                </c:pt>
                <c:pt idx="133">
                  <c:v>266</c:v>
                </c:pt>
                <c:pt idx="134">
                  <c:v>268</c:v>
                </c:pt>
                <c:pt idx="135">
                  <c:v>270</c:v>
                </c:pt>
                <c:pt idx="136">
                  <c:v>272</c:v>
                </c:pt>
                <c:pt idx="137">
                  <c:v>274</c:v>
                </c:pt>
                <c:pt idx="138">
                  <c:v>276</c:v>
                </c:pt>
                <c:pt idx="139">
                  <c:v>278</c:v>
                </c:pt>
                <c:pt idx="140">
                  <c:v>280</c:v>
                </c:pt>
                <c:pt idx="141">
                  <c:v>282</c:v>
                </c:pt>
                <c:pt idx="142">
                  <c:v>284</c:v>
                </c:pt>
                <c:pt idx="143">
                  <c:v>286</c:v>
                </c:pt>
                <c:pt idx="144">
                  <c:v>288</c:v>
                </c:pt>
                <c:pt idx="145">
                  <c:v>290</c:v>
                </c:pt>
                <c:pt idx="146">
                  <c:v>292</c:v>
                </c:pt>
                <c:pt idx="147">
                  <c:v>294</c:v>
                </c:pt>
                <c:pt idx="148">
                  <c:v>296</c:v>
                </c:pt>
                <c:pt idx="149">
                  <c:v>298</c:v>
                </c:pt>
                <c:pt idx="150">
                  <c:v>300</c:v>
                </c:pt>
                <c:pt idx="151">
                  <c:v>302</c:v>
                </c:pt>
                <c:pt idx="152">
                  <c:v>304</c:v>
                </c:pt>
                <c:pt idx="153">
                  <c:v>306</c:v>
                </c:pt>
                <c:pt idx="154">
                  <c:v>308</c:v>
                </c:pt>
                <c:pt idx="155">
                  <c:v>310</c:v>
                </c:pt>
                <c:pt idx="156">
                  <c:v>312</c:v>
                </c:pt>
                <c:pt idx="157">
                  <c:v>314</c:v>
                </c:pt>
                <c:pt idx="158">
                  <c:v>316</c:v>
                </c:pt>
                <c:pt idx="159">
                  <c:v>318</c:v>
                </c:pt>
                <c:pt idx="160">
                  <c:v>320</c:v>
                </c:pt>
                <c:pt idx="161">
                  <c:v>322</c:v>
                </c:pt>
                <c:pt idx="162">
                  <c:v>324</c:v>
                </c:pt>
                <c:pt idx="163">
                  <c:v>326</c:v>
                </c:pt>
                <c:pt idx="164">
                  <c:v>328</c:v>
                </c:pt>
                <c:pt idx="165">
                  <c:v>330</c:v>
                </c:pt>
                <c:pt idx="166">
                  <c:v>332</c:v>
                </c:pt>
                <c:pt idx="167">
                  <c:v>334</c:v>
                </c:pt>
                <c:pt idx="168">
                  <c:v>336</c:v>
                </c:pt>
                <c:pt idx="169">
                  <c:v>338</c:v>
                </c:pt>
                <c:pt idx="170">
                  <c:v>340</c:v>
                </c:pt>
                <c:pt idx="171">
                  <c:v>342</c:v>
                </c:pt>
                <c:pt idx="172">
                  <c:v>344</c:v>
                </c:pt>
                <c:pt idx="173">
                  <c:v>346</c:v>
                </c:pt>
                <c:pt idx="174">
                  <c:v>348</c:v>
                </c:pt>
                <c:pt idx="175">
                  <c:v>350</c:v>
                </c:pt>
                <c:pt idx="176">
                  <c:v>352</c:v>
                </c:pt>
                <c:pt idx="177">
                  <c:v>354</c:v>
                </c:pt>
                <c:pt idx="178">
                  <c:v>356</c:v>
                </c:pt>
                <c:pt idx="179">
                  <c:v>358</c:v>
                </c:pt>
                <c:pt idx="180">
                  <c:v>360</c:v>
                </c:pt>
                <c:pt idx="181">
                  <c:v>362</c:v>
                </c:pt>
                <c:pt idx="182">
                  <c:v>364</c:v>
                </c:pt>
                <c:pt idx="183">
                  <c:v>366</c:v>
                </c:pt>
                <c:pt idx="184">
                  <c:v>368</c:v>
                </c:pt>
                <c:pt idx="185">
                  <c:v>370</c:v>
                </c:pt>
                <c:pt idx="186">
                  <c:v>372</c:v>
                </c:pt>
                <c:pt idx="187">
                  <c:v>374</c:v>
                </c:pt>
                <c:pt idx="188">
                  <c:v>376</c:v>
                </c:pt>
                <c:pt idx="189">
                  <c:v>378</c:v>
                </c:pt>
                <c:pt idx="190">
                  <c:v>380</c:v>
                </c:pt>
                <c:pt idx="191">
                  <c:v>382</c:v>
                </c:pt>
                <c:pt idx="192">
                  <c:v>384</c:v>
                </c:pt>
                <c:pt idx="193">
                  <c:v>386</c:v>
                </c:pt>
                <c:pt idx="194">
                  <c:v>388</c:v>
                </c:pt>
                <c:pt idx="195">
                  <c:v>390</c:v>
                </c:pt>
                <c:pt idx="196">
                  <c:v>392</c:v>
                </c:pt>
                <c:pt idx="197">
                  <c:v>394</c:v>
                </c:pt>
                <c:pt idx="198">
                  <c:v>396</c:v>
                </c:pt>
                <c:pt idx="199">
                  <c:v>398</c:v>
                </c:pt>
                <c:pt idx="200">
                  <c:v>400</c:v>
                </c:pt>
                <c:pt idx="201">
                  <c:v>402</c:v>
                </c:pt>
                <c:pt idx="202">
                  <c:v>404</c:v>
                </c:pt>
                <c:pt idx="203">
                  <c:v>406</c:v>
                </c:pt>
                <c:pt idx="204">
                  <c:v>408</c:v>
                </c:pt>
                <c:pt idx="205">
                  <c:v>410</c:v>
                </c:pt>
                <c:pt idx="206">
                  <c:v>412</c:v>
                </c:pt>
                <c:pt idx="207">
                  <c:v>414</c:v>
                </c:pt>
                <c:pt idx="208">
                  <c:v>416</c:v>
                </c:pt>
                <c:pt idx="209">
                  <c:v>418</c:v>
                </c:pt>
                <c:pt idx="210">
                  <c:v>420</c:v>
                </c:pt>
                <c:pt idx="211">
                  <c:v>422</c:v>
                </c:pt>
                <c:pt idx="212">
                  <c:v>424</c:v>
                </c:pt>
                <c:pt idx="213">
                  <c:v>426</c:v>
                </c:pt>
                <c:pt idx="214">
                  <c:v>428</c:v>
                </c:pt>
                <c:pt idx="215">
                  <c:v>430</c:v>
                </c:pt>
                <c:pt idx="216">
                  <c:v>432</c:v>
                </c:pt>
                <c:pt idx="217">
                  <c:v>434</c:v>
                </c:pt>
                <c:pt idx="218">
                  <c:v>436</c:v>
                </c:pt>
                <c:pt idx="219">
                  <c:v>438</c:v>
                </c:pt>
                <c:pt idx="220">
                  <c:v>440</c:v>
                </c:pt>
                <c:pt idx="221">
                  <c:v>442</c:v>
                </c:pt>
                <c:pt idx="222">
                  <c:v>444</c:v>
                </c:pt>
                <c:pt idx="223">
                  <c:v>446</c:v>
                </c:pt>
                <c:pt idx="224">
                  <c:v>448</c:v>
                </c:pt>
                <c:pt idx="225">
                  <c:v>450</c:v>
                </c:pt>
                <c:pt idx="226">
                  <c:v>452</c:v>
                </c:pt>
                <c:pt idx="227">
                  <c:v>454</c:v>
                </c:pt>
                <c:pt idx="228">
                  <c:v>456</c:v>
                </c:pt>
                <c:pt idx="229">
                  <c:v>458</c:v>
                </c:pt>
                <c:pt idx="230">
                  <c:v>460</c:v>
                </c:pt>
                <c:pt idx="231">
                  <c:v>462</c:v>
                </c:pt>
                <c:pt idx="232">
                  <c:v>464</c:v>
                </c:pt>
                <c:pt idx="233">
                  <c:v>466</c:v>
                </c:pt>
                <c:pt idx="234">
                  <c:v>468</c:v>
                </c:pt>
                <c:pt idx="235">
                  <c:v>470</c:v>
                </c:pt>
                <c:pt idx="236">
                  <c:v>472</c:v>
                </c:pt>
                <c:pt idx="237">
                  <c:v>474</c:v>
                </c:pt>
                <c:pt idx="238">
                  <c:v>476</c:v>
                </c:pt>
                <c:pt idx="239">
                  <c:v>478</c:v>
                </c:pt>
                <c:pt idx="240">
                  <c:v>480</c:v>
                </c:pt>
                <c:pt idx="241">
                  <c:v>482</c:v>
                </c:pt>
                <c:pt idx="242">
                  <c:v>484</c:v>
                </c:pt>
                <c:pt idx="243">
                  <c:v>486</c:v>
                </c:pt>
                <c:pt idx="244">
                  <c:v>488</c:v>
                </c:pt>
                <c:pt idx="245">
                  <c:v>490</c:v>
                </c:pt>
                <c:pt idx="246">
                  <c:v>492</c:v>
                </c:pt>
                <c:pt idx="247">
                  <c:v>494</c:v>
                </c:pt>
                <c:pt idx="248">
                  <c:v>496</c:v>
                </c:pt>
                <c:pt idx="249">
                  <c:v>498</c:v>
                </c:pt>
                <c:pt idx="250">
                  <c:v>500</c:v>
                </c:pt>
                <c:pt idx="251">
                  <c:v>502</c:v>
                </c:pt>
                <c:pt idx="252">
                  <c:v>504</c:v>
                </c:pt>
                <c:pt idx="253">
                  <c:v>506</c:v>
                </c:pt>
                <c:pt idx="254">
                  <c:v>508</c:v>
                </c:pt>
                <c:pt idx="255">
                  <c:v>510</c:v>
                </c:pt>
                <c:pt idx="256">
                  <c:v>512</c:v>
                </c:pt>
                <c:pt idx="257">
                  <c:v>514</c:v>
                </c:pt>
                <c:pt idx="258">
                  <c:v>516</c:v>
                </c:pt>
                <c:pt idx="259">
                  <c:v>518</c:v>
                </c:pt>
                <c:pt idx="260">
                  <c:v>520</c:v>
                </c:pt>
                <c:pt idx="261">
                  <c:v>522</c:v>
                </c:pt>
                <c:pt idx="262">
                  <c:v>524</c:v>
                </c:pt>
                <c:pt idx="263">
                  <c:v>526</c:v>
                </c:pt>
                <c:pt idx="264">
                  <c:v>528</c:v>
                </c:pt>
                <c:pt idx="265">
                  <c:v>530</c:v>
                </c:pt>
                <c:pt idx="266">
                  <c:v>532</c:v>
                </c:pt>
                <c:pt idx="267">
                  <c:v>534</c:v>
                </c:pt>
                <c:pt idx="268">
                  <c:v>536</c:v>
                </c:pt>
                <c:pt idx="269">
                  <c:v>538</c:v>
                </c:pt>
                <c:pt idx="270">
                  <c:v>540</c:v>
                </c:pt>
                <c:pt idx="271">
                  <c:v>542</c:v>
                </c:pt>
                <c:pt idx="272">
                  <c:v>544</c:v>
                </c:pt>
                <c:pt idx="273">
                  <c:v>546</c:v>
                </c:pt>
                <c:pt idx="274">
                  <c:v>548</c:v>
                </c:pt>
                <c:pt idx="275">
                  <c:v>550</c:v>
                </c:pt>
                <c:pt idx="276">
                  <c:v>552</c:v>
                </c:pt>
                <c:pt idx="277">
                  <c:v>554</c:v>
                </c:pt>
                <c:pt idx="278">
                  <c:v>556</c:v>
                </c:pt>
                <c:pt idx="279">
                  <c:v>558</c:v>
                </c:pt>
                <c:pt idx="280">
                  <c:v>560</c:v>
                </c:pt>
                <c:pt idx="281">
                  <c:v>562</c:v>
                </c:pt>
                <c:pt idx="282">
                  <c:v>564</c:v>
                </c:pt>
                <c:pt idx="283">
                  <c:v>566</c:v>
                </c:pt>
                <c:pt idx="284">
                  <c:v>568</c:v>
                </c:pt>
                <c:pt idx="285">
                  <c:v>570</c:v>
                </c:pt>
                <c:pt idx="286">
                  <c:v>572</c:v>
                </c:pt>
                <c:pt idx="287">
                  <c:v>574</c:v>
                </c:pt>
                <c:pt idx="288">
                  <c:v>576</c:v>
                </c:pt>
                <c:pt idx="289">
                  <c:v>578</c:v>
                </c:pt>
                <c:pt idx="290">
                  <c:v>580</c:v>
                </c:pt>
                <c:pt idx="291">
                  <c:v>582</c:v>
                </c:pt>
                <c:pt idx="292">
                  <c:v>584</c:v>
                </c:pt>
                <c:pt idx="293">
                  <c:v>586</c:v>
                </c:pt>
                <c:pt idx="294">
                  <c:v>588</c:v>
                </c:pt>
                <c:pt idx="295">
                  <c:v>590</c:v>
                </c:pt>
                <c:pt idx="296">
                  <c:v>592</c:v>
                </c:pt>
                <c:pt idx="297">
                  <c:v>594</c:v>
                </c:pt>
                <c:pt idx="298">
                  <c:v>596</c:v>
                </c:pt>
                <c:pt idx="299">
                  <c:v>598</c:v>
                </c:pt>
                <c:pt idx="300">
                  <c:v>600</c:v>
                </c:pt>
                <c:pt idx="301">
                  <c:v>602</c:v>
                </c:pt>
                <c:pt idx="302">
                  <c:v>604</c:v>
                </c:pt>
                <c:pt idx="303">
                  <c:v>606</c:v>
                </c:pt>
                <c:pt idx="304">
                  <c:v>608</c:v>
                </c:pt>
                <c:pt idx="305">
                  <c:v>610</c:v>
                </c:pt>
                <c:pt idx="306">
                  <c:v>612</c:v>
                </c:pt>
                <c:pt idx="307">
                  <c:v>614</c:v>
                </c:pt>
                <c:pt idx="308">
                  <c:v>616</c:v>
                </c:pt>
                <c:pt idx="309">
                  <c:v>618</c:v>
                </c:pt>
                <c:pt idx="310">
                  <c:v>620</c:v>
                </c:pt>
                <c:pt idx="311">
                  <c:v>622</c:v>
                </c:pt>
                <c:pt idx="312">
                  <c:v>624</c:v>
                </c:pt>
                <c:pt idx="313">
                  <c:v>626</c:v>
                </c:pt>
                <c:pt idx="314">
                  <c:v>628</c:v>
                </c:pt>
                <c:pt idx="315">
                  <c:v>630</c:v>
                </c:pt>
                <c:pt idx="316">
                  <c:v>632</c:v>
                </c:pt>
                <c:pt idx="317">
                  <c:v>634</c:v>
                </c:pt>
                <c:pt idx="318">
                  <c:v>636</c:v>
                </c:pt>
                <c:pt idx="319">
                  <c:v>638</c:v>
                </c:pt>
                <c:pt idx="320">
                  <c:v>640</c:v>
                </c:pt>
                <c:pt idx="321">
                  <c:v>642</c:v>
                </c:pt>
                <c:pt idx="322">
                  <c:v>644</c:v>
                </c:pt>
                <c:pt idx="323">
                  <c:v>646</c:v>
                </c:pt>
                <c:pt idx="324">
                  <c:v>648</c:v>
                </c:pt>
                <c:pt idx="325">
                  <c:v>650</c:v>
                </c:pt>
                <c:pt idx="326">
                  <c:v>652</c:v>
                </c:pt>
                <c:pt idx="327">
                  <c:v>654</c:v>
                </c:pt>
                <c:pt idx="328">
                  <c:v>656</c:v>
                </c:pt>
                <c:pt idx="329">
                  <c:v>658</c:v>
                </c:pt>
                <c:pt idx="330">
                  <c:v>660</c:v>
                </c:pt>
                <c:pt idx="331">
                  <c:v>662</c:v>
                </c:pt>
                <c:pt idx="332">
                  <c:v>664</c:v>
                </c:pt>
                <c:pt idx="333">
                  <c:v>666</c:v>
                </c:pt>
                <c:pt idx="334">
                  <c:v>668</c:v>
                </c:pt>
                <c:pt idx="335">
                  <c:v>670</c:v>
                </c:pt>
                <c:pt idx="336">
                  <c:v>672</c:v>
                </c:pt>
                <c:pt idx="337">
                  <c:v>674</c:v>
                </c:pt>
                <c:pt idx="338">
                  <c:v>676</c:v>
                </c:pt>
                <c:pt idx="339">
                  <c:v>678</c:v>
                </c:pt>
                <c:pt idx="340">
                  <c:v>680</c:v>
                </c:pt>
                <c:pt idx="341">
                  <c:v>682</c:v>
                </c:pt>
                <c:pt idx="342">
                  <c:v>684</c:v>
                </c:pt>
                <c:pt idx="343">
                  <c:v>686</c:v>
                </c:pt>
                <c:pt idx="344">
                  <c:v>688</c:v>
                </c:pt>
                <c:pt idx="345">
                  <c:v>690</c:v>
                </c:pt>
                <c:pt idx="346">
                  <c:v>692</c:v>
                </c:pt>
                <c:pt idx="347">
                  <c:v>694</c:v>
                </c:pt>
                <c:pt idx="348">
                  <c:v>696</c:v>
                </c:pt>
                <c:pt idx="349">
                  <c:v>698</c:v>
                </c:pt>
                <c:pt idx="350">
                  <c:v>700</c:v>
                </c:pt>
                <c:pt idx="351">
                  <c:v>702</c:v>
                </c:pt>
                <c:pt idx="352">
                  <c:v>704</c:v>
                </c:pt>
                <c:pt idx="353">
                  <c:v>706</c:v>
                </c:pt>
                <c:pt idx="354">
                  <c:v>708</c:v>
                </c:pt>
                <c:pt idx="355">
                  <c:v>710</c:v>
                </c:pt>
                <c:pt idx="356">
                  <c:v>712</c:v>
                </c:pt>
                <c:pt idx="357">
                  <c:v>714</c:v>
                </c:pt>
                <c:pt idx="358">
                  <c:v>716</c:v>
                </c:pt>
                <c:pt idx="359">
                  <c:v>718</c:v>
                </c:pt>
                <c:pt idx="360">
                  <c:v>720</c:v>
                </c:pt>
              </c:numCache>
            </c:numRef>
          </c:cat>
          <c:val>
            <c:numRef>
              <c:f>'Task 3'!$L$7:$L$367</c:f>
              <c:numCache>
                <c:formatCode>General</c:formatCode>
                <c:ptCount val="361"/>
                <c:pt idx="0">
                  <c:v>0</c:v>
                </c:pt>
                <c:pt idx="1">
                  <c:v>0</c:v>
                </c:pt>
                <c:pt idx="2">
                  <c:v>0</c:v>
                </c:pt>
                <c:pt idx="3">
                  <c:v>0</c:v>
                </c:pt>
                <c:pt idx="4">
                  <c:v>0</c:v>
                </c:pt>
                <c:pt idx="5">
                  <c:v>0</c:v>
                </c:pt>
                <c:pt idx="6">
                  <c:v>-7.4999999999999983E-2</c:v>
                </c:pt>
                <c:pt idx="7">
                  <c:v>-9.0000000000000024E-2</c:v>
                </c:pt>
                <c:pt idx="8">
                  <c:v>-0.10500000000000001</c:v>
                </c:pt>
                <c:pt idx="9">
                  <c:v>-0.11999999999999997</c:v>
                </c:pt>
                <c:pt idx="10">
                  <c:v>-0.13500000000000001</c:v>
                </c:pt>
                <c:pt idx="11">
                  <c:v>-0.15000000000000002</c:v>
                </c:pt>
                <c:pt idx="12">
                  <c:v>-0.16499999999999998</c:v>
                </c:pt>
                <c:pt idx="13">
                  <c:v>-0.18</c:v>
                </c:pt>
                <c:pt idx="14">
                  <c:v>-0.19500000000000006</c:v>
                </c:pt>
                <c:pt idx="15">
                  <c:v>-0.20999999999999996</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-0.97500000000000009</c:v>
                </c:pt>
                <c:pt idx="67">
                  <c:v>-0.99</c:v>
                </c:pt>
                <c:pt idx="68">
                  <c:v>-1.0050000000000001</c:v>
                </c:pt>
                <c:pt idx="69">
                  <c:v>-1.02</c:v>
                </c:pt>
                <c:pt idx="70">
                  <c:v>-1.0350000000000004</c:v>
                </c:pt>
                <c:pt idx="71">
                  <c:v>-1.0499999999999998</c:v>
                </c:pt>
                <c:pt idx="72">
                  <c:v>-1.0649999999999999</c:v>
                </c:pt>
                <c:pt idx="73">
                  <c:v>-1.08</c:v>
                </c:pt>
                <c:pt idx="74">
                  <c:v>-1.095</c:v>
                </c:pt>
                <c:pt idx="75">
                  <c:v>-1.1099999999999999</c:v>
                </c:pt>
                <c:pt idx="76">
                  <c:v>-1.125</c:v>
                </c:pt>
                <c:pt idx="77">
                  <c:v>-1.1400000000000001</c:v>
                </c:pt>
                <c:pt idx="78">
                  <c:v>-1.155</c:v>
                </c:pt>
                <c:pt idx="79">
                  <c:v>-1.17</c:v>
                </c:pt>
                <c:pt idx="80">
                  <c:v>-1.1850000000000001</c:v>
                </c:pt>
                <c:pt idx="81">
                  <c:v>-1.2000000000000002</c:v>
                </c:pt>
                <c:pt idx="82">
                  <c:v>-1.2150000000000001</c:v>
                </c:pt>
                <c:pt idx="83">
                  <c:v>-1.2300000000000004</c:v>
                </c:pt>
                <c:pt idx="84">
                  <c:v>-1.2449999999999999</c:v>
                </c:pt>
                <c:pt idx="85">
                  <c:v>-1.26</c:v>
                </c:pt>
                <c:pt idx="86">
                  <c:v>-1.2749999999999999</c:v>
                </c:pt>
                <c:pt idx="87">
                  <c:v>-1.29</c:v>
                </c:pt>
                <c:pt idx="88">
                  <c:v>-1.3049999999999999</c:v>
                </c:pt>
                <c:pt idx="89">
                  <c:v>-1.32</c:v>
                </c:pt>
                <c:pt idx="90">
                  <c:v>-1.335</c:v>
                </c:pt>
                <c:pt idx="91">
                  <c:v>-1.35</c:v>
                </c:pt>
                <c:pt idx="92">
                  <c:v>-1.365</c:v>
                </c:pt>
                <c:pt idx="93">
                  <c:v>-1.3800000000000001</c:v>
                </c:pt>
                <c:pt idx="94">
                  <c:v>-1.395</c:v>
                </c:pt>
                <c:pt idx="95">
                  <c:v>-1.4100000000000004</c:v>
                </c:pt>
                <c:pt idx="96">
                  <c:v>-1.4249999999999998</c:v>
                </c:pt>
                <c:pt idx="97">
                  <c:v>-1.44</c:v>
                </c:pt>
                <c:pt idx="98">
                  <c:v>-1.4550000000000001</c:v>
                </c:pt>
                <c:pt idx="99">
                  <c:v>-2.94</c:v>
                </c:pt>
                <c:pt idx="100">
                  <c:v>-4.4550000000000001</c:v>
                </c:pt>
                <c:pt idx="101">
                  <c:v>-6</c:v>
                </c:pt>
                <c:pt idx="102">
                  <c:v>-7.5750000000000011</c:v>
                </c:pt>
                <c:pt idx="103">
                  <c:v>-10.71</c:v>
                </c:pt>
                <c:pt idx="104">
                  <c:v>-13.904999999999999</c:v>
                </c:pt>
                <c:pt idx="105">
                  <c:v>-15.599999999999998</c:v>
                </c:pt>
                <c:pt idx="106">
                  <c:v>-18.899999999999995</c:v>
                </c:pt>
                <c:pt idx="107">
                  <c:v>-22.260000000000005</c:v>
                </c:pt>
                <c:pt idx="108">
                  <c:v>-24.075000000000003</c:v>
                </c:pt>
                <c:pt idx="109">
                  <c:v>-27.54</c:v>
                </c:pt>
                <c:pt idx="110">
                  <c:v>-31.064999999999994</c:v>
                </c:pt>
                <c:pt idx="111">
                  <c:v>-33.000000000000007</c:v>
                </c:pt>
                <c:pt idx="112">
                  <c:v>-36.630000000000003</c:v>
                </c:pt>
                <c:pt idx="113">
                  <c:v>-40.319999999999993</c:v>
                </c:pt>
                <c:pt idx="114">
                  <c:v>-44.069999999999993</c:v>
                </c:pt>
                <c:pt idx="115">
                  <c:v>-46.17</c:v>
                </c:pt>
                <c:pt idx="116">
                  <c:v>-50.025000000000006</c:v>
                </c:pt>
                <c:pt idx="117">
                  <c:v>-52.20000000000001</c:v>
                </c:pt>
                <c:pt idx="118">
                  <c:v>-56.16</c:v>
                </c:pt>
                <c:pt idx="119">
                  <c:v>-60.179999999999993</c:v>
                </c:pt>
                <c:pt idx="120">
                  <c:v>-64.259999999999991</c:v>
                </c:pt>
                <c:pt idx="121">
                  <c:v>-68.40000000000002</c:v>
                </c:pt>
                <c:pt idx="122">
                  <c:v>-72.600000000000009</c:v>
                </c:pt>
                <c:pt idx="123">
                  <c:v>-78.69</c:v>
                </c:pt>
                <c:pt idx="124">
                  <c:v>-86.714999999999975</c:v>
                </c:pt>
                <c:pt idx="125">
                  <c:v>-93</c:v>
                </c:pt>
                <c:pt idx="126">
                  <c:v>-103.12500000000003</c:v>
                </c:pt>
                <c:pt idx="127">
                  <c:v>-111.50999999999999</c:v>
                </c:pt>
                <c:pt idx="128">
                  <c:v>-123.82499999999999</c:v>
                </c:pt>
                <c:pt idx="129">
                  <c:v>-136.31999999999996</c:v>
                </c:pt>
                <c:pt idx="130">
                  <c:v>-147.05999999999997</c:v>
                </c:pt>
                <c:pt idx="131">
                  <c:v>-161.85</c:v>
                </c:pt>
                <c:pt idx="132">
                  <c:v>-178.815</c:v>
                </c:pt>
                <c:pt idx="133">
                  <c:v>-196.01999999999995</c:v>
                </c:pt>
                <c:pt idx="134">
                  <c:v>-211.47000000000008</c:v>
                </c:pt>
                <c:pt idx="135">
                  <c:v>-231.15000000000003</c:v>
                </c:pt>
                <c:pt idx="136">
                  <c:v>-251.09999999999997</c:v>
                </c:pt>
                <c:pt idx="137">
                  <c:v>-273.36</c:v>
                </c:pt>
                <c:pt idx="138">
                  <c:v>-297.97500000000002</c:v>
                </c:pt>
                <c:pt idx="139">
                  <c:v>-322.92</c:v>
                </c:pt>
                <c:pt idx="140">
                  <c:v>-348.19499999999994</c:v>
                </c:pt>
                <c:pt idx="141">
                  <c:v>-378.00000000000006</c:v>
                </c:pt>
                <c:pt idx="142">
                  <c:v>-403.96499999999992</c:v>
                </c:pt>
                <c:pt idx="143">
                  <c:v>-438.78</c:v>
                </c:pt>
                <c:pt idx="144">
                  <c:v>-471.90000000000003</c:v>
                </c:pt>
                <c:pt idx="145">
                  <c:v>-501.12</c:v>
                </c:pt>
                <c:pt idx="146">
                  <c:v>-543.75</c:v>
                </c:pt>
                <c:pt idx="147">
                  <c:v>-584.73000000000013</c:v>
                </c:pt>
                <c:pt idx="148">
                  <c:v>-619.60500000000002</c:v>
                </c:pt>
                <c:pt idx="149">
                  <c:v>-666</c:v>
                </c:pt>
                <c:pt idx="150">
                  <c:v>-712.96500000000003</c:v>
                </c:pt>
                <c:pt idx="151">
                  <c:v>-760.5</c:v>
                </c:pt>
                <c:pt idx="152">
                  <c:v>-806.33999999999992</c:v>
                </c:pt>
                <c:pt idx="153">
                  <c:v>-859.56000000000017</c:v>
                </c:pt>
                <c:pt idx="154">
                  <c:v>-922.58999999999992</c:v>
                </c:pt>
                <c:pt idx="155">
                  <c:v>-972.50999999999976</c:v>
                </c:pt>
                <c:pt idx="156">
                  <c:v>-1027.6500000000001</c:v>
                </c:pt>
                <c:pt idx="157">
                  <c:v>-1092.7799999999997</c:v>
                </c:pt>
                <c:pt idx="158">
                  <c:v>-1156.3049999999998</c:v>
                </c:pt>
                <c:pt idx="159">
                  <c:v>-1232.4000000000003</c:v>
                </c:pt>
                <c:pt idx="160">
                  <c:v>-1273.5899999999999</c:v>
                </c:pt>
                <c:pt idx="161">
                  <c:v>-1372.8</c:v>
                </c:pt>
                <c:pt idx="162">
                  <c:v>-1449</c:v>
                </c:pt>
                <c:pt idx="163">
                  <c:v>-1523.6099999999997</c:v>
                </c:pt>
                <c:pt idx="164">
                  <c:v>-1606.3650000000002</c:v>
                </c:pt>
                <c:pt idx="165">
                  <c:v>-1694.9399999999996</c:v>
                </c:pt>
                <c:pt idx="166">
                  <c:v>-1769.6250000000005</c:v>
                </c:pt>
                <c:pt idx="167">
                  <c:v>-1855.0500000000002</c:v>
                </c:pt>
                <c:pt idx="168">
                  <c:v>-1943.88</c:v>
                </c:pt>
                <c:pt idx="169">
                  <c:v>-2018.52</c:v>
                </c:pt>
                <c:pt idx="170">
                  <c:v>-2101.5150000000003</c:v>
                </c:pt>
                <c:pt idx="171">
                  <c:v>-2175.1499999999996</c:v>
                </c:pt>
                <c:pt idx="172">
                  <c:v>-2236.6800000000003</c:v>
                </c:pt>
                <c:pt idx="173">
                  <c:v>-2288.4599999999991</c:v>
                </c:pt>
                <c:pt idx="174">
                  <c:v>-2319.9299999999998</c:v>
                </c:pt>
                <c:pt idx="175">
                  <c:v>-2346.39</c:v>
                </c:pt>
                <c:pt idx="176">
                  <c:v>-2362.5</c:v>
                </c:pt>
                <c:pt idx="177">
                  <c:v>-2368.08</c:v>
                </c:pt>
                <c:pt idx="178">
                  <c:v>-2357.64</c:v>
                </c:pt>
                <c:pt idx="179">
                  <c:v>-2328.2400000000002</c:v>
                </c:pt>
                <c:pt idx="180">
                  <c:v>-2279.5650000000001</c:v>
                </c:pt>
                <c:pt idx="181">
                  <c:v>-2230.1999999999998</c:v>
                </c:pt>
                <c:pt idx="182">
                  <c:v>-2166.5700000000002</c:v>
                </c:pt>
                <c:pt idx="183">
                  <c:v>-2099.37</c:v>
                </c:pt>
                <c:pt idx="184">
                  <c:v>-2020.3199999999997</c:v>
                </c:pt>
                <c:pt idx="185">
                  <c:v>-1948.56</c:v>
                </c:pt>
                <c:pt idx="186">
                  <c:v>-1870.3500000000001</c:v>
                </c:pt>
                <c:pt idx="187">
                  <c:v>-1799.5500000000002</c:v>
                </c:pt>
                <c:pt idx="188">
                  <c:v>-1713.8550000000002</c:v>
                </c:pt>
                <c:pt idx="189">
                  <c:v>-1649.6999999999994</c:v>
                </c:pt>
                <c:pt idx="190">
                  <c:v>-1559.25</c:v>
                </c:pt>
                <c:pt idx="191">
                  <c:v>-1482</c:v>
                </c:pt>
                <c:pt idx="192">
                  <c:v>-1406.7150000000001</c:v>
                </c:pt>
                <c:pt idx="193">
                  <c:v>-1342.08</c:v>
                </c:pt>
                <c:pt idx="194">
                  <c:v>-1273.7999999999997</c:v>
                </c:pt>
                <c:pt idx="195">
                  <c:v>-1207.6500000000003</c:v>
                </c:pt>
                <c:pt idx="196">
                  <c:v>-1146.5999999999997</c:v>
                </c:pt>
                <c:pt idx="197">
                  <c:v>-1081.92</c:v>
                </c:pt>
                <c:pt idx="198">
                  <c:v>-1016.5200000000002</c:v>
                </c:pt>
                <c:pt idx="199">
                  <c:v>-965.25</c:v>
                </c:pt>
                <c:pt idx="200">
                  <c:v>-901.47</c:v>
                </c:pt>
                <c:pt idx="201">
                  <c:v>-855</c:v>
                </c:pt>
                <c:pt idx="202">
                  <c:v>-814.0500000000003</c:v>
                </c:pt>
                <c:pt idx="203">
                  <c:v>-763.56</c:v>
                </c:pt>
                <c:pt idx="204">
                  <c:v>-706.43999999999994</c:v>
                </c:pt>
                <c:pt idx="205">
                  <c:v>-667.08</c:v>
                </c:pt>
                <c:pt idx="206">
                  <c:v>-630.37499999999989</c:v>
                </c:pt>
                <c:pt idx="207">
                  <c:v>-584.00999999999988</c:v>
                </c:pt>
                <c:pt idx="208">
                  <c:v>-543.375</c:v>
                </c:pt>
                <c:pt idx="209">
                  <c:v>-505.44000000000005</c:v>
                </c:pt>
                <c:pt idx="210">
                  <c:v>-467.1149999999999</c:v>
                </c:pt>
                <c:pt idx="211">
                  <c:v>-434.69999999999982</c:v>
                </c:pt>
                <c:pt idx="212">
                  <c:v>-398.79</c:v>
                </c:pt>
                <c:pt idx="213">
                  <c:v>-368.88</c:v>
                </c:pt>
                <c:pt idx="214">
                  <c:v>-338.67</c:v>
                </c:pt>
                <c:pt idx="215">
                  <c:v>-311.37</c:v>
                </c:pt>
                <c:pt idx="216">
                  <c:v>-283.80000000000007</c:v>
                </c:pt>
                <c:pt idx="217">
                  <c:v>-259.20000000000005</c:v>
                </c:pt>
                <c:pt idx="218">
                  <c:v>-240.86999999999998</c:v>
                </c:pt>
                <c:pt idx="219">
                  <c:v>-219.09000000000006</c:v>
                </c:pt>
                <c:pt idx="220">
                  <c:v>-197.10000000000002</c:v>
                </c:pt>
                <c:pt idx="221">
                  <c:v>-178.2</c:v>
                </c:pt>
                <c:pt idx="222">
                  <c:v>-159.12000000000003</c:v>
                </c:pt>
                <c:pt idx="223">
                  <c:v>-146.52000000000001</c:v>
                </c:pt>
                <c:pt idx="224">
                  <c:v>-130.45499999999998</c:v>
                </c:pt>
                <c:pt idx="225">
                  <c:v>-117.60000000000002</c:v>
                </c:pt>
                <c:pt idx="226">
                  <c:v>-108.00000000000003</c:v>
                </c:pt>
                <c:pt idx="227">
                  <c:v>-98.310000000000016</c:v>
                </c:pt>
                <c:pt idx="228">
                  <c:v>-88.53</c:v>
                </c:pt>
                <c:pt idx="229">
                  <c:v>-82.080000000000013</c:v>
                </c:pt>
                <c:pt idx="230">
                  <c:v>-72.134999999999991</c:v>
                </c:pt>
                <c:pt idx="231">
                  <c:v>-69</c:v>
                </c:pt>
                <c:pt idx="232">
                  <c:v>-62.37</c:v>
                </c:pt>
                <c:pt idx="233">
                  <c:v>-55.680000000000007</c:v>
                </c:pt>
                <c:pt idx="234">
                  <c:v>-48.930000000000007</c:v>
                </c:pt>
                <c:pt idx="235">
                  <c:v>-42.12</c:v>
                </c:pt>
                <c:pt idx="236">
                  <c:v>-35.25</c:v>
                </c:pt>
                <c:pt idx="237">
                  <c:v>-31.86</c:v>
                </c:pt>
                <c:pt idx="238">
                  <c:v>-24.884999999999998</c:v>
                </c:pt>
                <c:pt idx="239">
                  <c:v>-17.850000000000005</c:v>
                </c:pt>
                <c:pt idx="240">
                  <c:v>-10.754999999999999</c:v>
                </c:pt>
                <c:pt idx="241">
                  <c:v>-7.2000000000000011</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numCache>
            </c:numRef>
          </c:val>
          <c:smooth val="0"/>
          <c:extLst>
            <c:ext xmlns:c16="http://schemas.microsoft.com/office/drawing/2014/chart" uri="{C3380CC4-5D6E-409C-BE32-E72D297353CC}">
              <c16:uniqueId val="{00000001-BC3D-4AE4-9D11-F32587FB9C51}"/>
            </c:ext>
          </c:extLst>
        </c:ser>
        <c:dLbls>
          <c:showLegendKey val="0"/>
          <c:showVal val="0"/>
          <c:showCatName val="0"/>
          <c:showSerName val="0"/>
          <c:showPercent val="0"/>
          <c:showBubbleSize val="0"/>
        </c:dLbls>
        <c:smooth val="0"/>
        <c:axId val="926557343"/>
        <c:axId val="926557823"/>
      </c:lineChart>
      <c:catAx>
        <c:axId val="92655734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aseline="0"/>
                  <a:t>Crank Angle (Degrees)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557823"/>
        <c:crosses val="autoZero"/>
        <c:auto val="1"/>
        <c:lblAlgn val="ctr"/>
        <c:lblOffset val="100"/>
        <c:noMultiLvlLbl val="0"/>
      </c:catAx>
      <c:valAx>
        <c:axId val="92655782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a:t>
                </a:r>
                <a:r>
                  <a:rPr lang="en-GB" baseline="0"/>
                  <a:t> ve Acceleration (m/s^2)</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557343"/>
        <c:crosses val="autoZero"/>
        <c:crossBetween val="between"/>
      </c:valAx>
      <c:spPr>
        <a:noFill/>
        <a:ln>
          <a:noFill/>
        </a:ln>
        <a:effectLst/>
      </c:spPr>
    </c:plotArea>
    <c:legend>
      <c:legendPos val="r"/>
      <c:layout>
        <c:manualLayout>
          <c:xMode val="edge"/>
          <c:yMode val="edge"/>
          <c:x val="0.81708701605263501"/>
          <c:y val="0.38035621801455421"/>
          <c:w val="0.18291298394736505"/>
          <c:h val="0.1505027256208358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Valve Jerk vs Crank Angle</a:t>
            </a:r>
          </a:p>
        </c:rich>
      </c:tx>
      <c:layout>
        <c:manualLayout>
          <c:xMode val="edge"/>
          <c:yMode val="edge"/>
          <c:x val="0.36659500466285749"/>
          <c:y val="4.561486670353497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298692569183936"/>
          <c:y val="0.19241425925438249"/>
          <c:w val="0.71355389401123948"/>
          <c:h val="0.58155090688290834"/>
        </c:manualLayout>
      </c:layout>
      <c:lineChart>
        <c:grouping val="standard"/>
        <c:varyColors val="0"/>
        <c:ser>
          <c:idx val="0"/>
          <c:order val="0"/>
          <c:tx>
            <c:v>Exhaust Jerk</c:v>
          </c:tx>
          <c:spPr>
            <a:ln w="28575" cap="rnd">
              <a:solidFill>
                <a:schemeClr val="accent1"/>
              </a:solidFill>
              <a:round/>
            </a:ln>
            <a:effectLst/>
          </c:spPr>
          <c:marker>
            <c:symbol val="none"/>
          </c:marker>
          <c:cat>
            <c:numRef>
              <c:f>Data!$H$7:$H$367</c:f>
              <c:numCache>
                <c:formatCode>General</c:formatCode>
                <c:ptCount val="361"/>
                <c:pt idx="0">
                  <c:v>0</c:v>
                </c:pt>
                <c:pt idx="1">
                  <c:v>2</c:v>
                </c:pt>
                <c:pt idx="2">
                  <c:v>4</c:v>
                </c:pt>
                <c:pt idx="3">
                  <c:v>6</c:v>
                </c:pt>
                <c:pt idx="4">
                  <c:v>8</c:v>
                </c:pt>
                <c:pt idx="5">
                  <c:v>10</c:v>
                </c:pt>
                <c:pt idx="6">
                  <c:v>12</c:v>
                </c:pt>
                <c:pt idx="7">
                  <c:v>14</c:v>
                </c:pt>
                <c:pt idx="8">
                  <c:v>16</c:v>
                </c:pt>
                <c:pt idx="9">
                  <c:v>18</c:v>
                </c:pt>
                <c:pt idx="10">
                  <c:v>20</c:v>
                </c:pt>
                <c:pt idx="11">
                  <c:v>22</c:v>
                </c:pt>
                <c:pt idx="12">
                  <c:v>24</c:v>
                </c:pt>
                <c:pt idx="13">
                  <c:v>26</c:v>
                </c:pt>
                <c:pt idx="14">
                  <c:v>28</c:v>
                </c:pt>
                <c:pt idx="15">
                  <c:v>30</c:v>
                </c:pt>
                <c:pt idx="16">
                  <c:v>32</c:v>
                </c:pt>
                <c:pt idx="17">
                  <c:v>34</c:v>
                </c:pt>
                <c:pt idx="18">
                  <c:v>36</c:v>
                </c:pt>
                <c:pt idx="19">
                  <c:v>38</c:v>
                </c:pt>
                <c:pt idx="20">
                  <c:v>40</c:v>
                </c:pt>
                <c:pt idx="21">
                  <c:v>42</c:v>
                </c:pt>
                <c:pt idx="22">
                  <c:v>44</c:v>
                </c:pt>
                <c:pt idx="23">
                  <c:v>46</c:v>
                </c:pt>
                <c:pt idx="24">
                  <c:v>48</c:v>
                </c:pt>
                <c:pt idx="25">
                  <c:v>50</c:v>
                </c:pt>
                <c:pt idx="26">
                  <c:v>52</c:v>
                </c:pt>
                <c:pt idx="27">
                  <c:v>54</c:v>
                </c:pt>
                <c:pt idx="28">
                  <c:v>56</c:v>
                </c:pt>
                <c:pt idx="29">
                  <c:v>58</c:v>
                </c:pt>
                <c:pt idx="30">
                  <c:v>60</c:v>
                </c:pt>
                <c:pt idx="31">
                  <c:v>62</c:v>
                </c:pt>
                <c:pt idx="32">
                  <c:v>64</c:v>
                </c:pt>
                <c:pt idx="33">
                  <c:v>66</c:v>
                </c:pt>
                <c:pt idx="34">
                  <c:v>68</c:v>
                </c:pt>
                <c:pt idx="35">
                  <c:v>70</c:v>
                </c:pt>
                <c:pt idx="36">
                  <c:v>72</c:v>
                </c:pt>
                <c:pt idx="37">
                  <c:v>74</c:v>
                </c:pt>
                <c:pt idx="38">
                  <c:v>76</c:v>
                </c:pt>
                <c:pt idx="39">
                  <c:v>78</c:v>
                </c:pt>
                <c:pt idx="40">
                  <c:v>80</c:v>
                </c:pt>
                <c:pt idx="41">
                  <c:v>82</c:v>
                </c:pt>
                <c:pt idx="42">
                  <c:v>84</c:v>
                </c:pt>
                <c:pt idx="43">
                  <c:v>86</c:v>
                </c:pt>
                <c:pt idx="44">
                  <c:v>88</c:v>
                </c:pt>
                <c:pt idx="45">
                  <c:v>90</c:v>
                </c:pt>
                <c:pt idx="46">
                  <c:v>92</c:v>
                </c:pt>
                <c:pt idx="47">
                  <c:v>94</c:v>
                </c:pt>
                <c:pt idx="48">
                  <c:v>96</c:v>
                </c:pt>
                <c:pt idx="49">
                  <c:v>98</c:v>
                </c:pt>
                <c:pt idx="50">
                  <c:v>100</c:v>
                </c:pt>
                <c:pt idx="51">
                  <c:v>102</c:v>
                </c:pt>
                <c:pt idx="52">
                  <c:v>104</c:v>
                </c:pt>
                <c:pt idx="53">
                  <c:v>106</c:v>
                </c:pt>
                <c:pt idx="54">
                  <c:v>108</c:v>
                </c:pt>
                <c:pt idx="55">
                  <c:v>110</c:v>
                </c:pt>
                <c:pt idx="56">
                  <c:v>112</c:v>
                </c:pt>
                <c:pt idx="57">
                  <c:v>114</c:v>
                </c:pt>
                <c:pt idx="58">
                  <c:v>116</c:v>
                </c:pt>
                <c:pt idx="59">
                  <c:v>118</c:v>
                </c:pt>
                <c:pt idx="60">
                  <c:v>120</c:v>
                </c:pt>
                <c:pt idx="61">
                  <c:v>122</c:v>
                </c:pt>
                <c:pt idx="62">
                  <c:v>124</c:v>
                </c:pt>
                <c:pt idx="63">
                  <c:v>126</c:v>
                </c:pt>
                <c:pt idx="64">
                  <c:v>128</c:v>
                </c:pt>
                <c:pt idx="65">
                  <c:v>130</c:v>
                </c:pt>
                <c:pt idx="66">
                  <c:v>132</c:v>
                </c:pt>
                <c:pt idx="67">
                  <c:v>134</c:v>
                </c:pt>
                <c:pt idx="68">
                  <c:v>136</c:v>
                </c:pt>
                <c:pt idx="69">
                  <c:v>138</c:v>
                </c:pt>
                <c:pt idx="70">
                  <c:v>140</c:v>
                </c:pt>
                <c:pt idx="71">
                  <c:v>142</c:v>
                </c:pt>
                <c:pt idx="72">
                  <c:v>144</c:v>
                </c:pt>
                <c:pt idx="73">
                  <c:v>146</c:v>
                </c:pt>
                <c:pt idx="74">
                  <c:v>148</c:v>
                </c:pt>
                <c:pt idx="75">
                  <c:v>150</c:v>
                </c:pt>
                <c:pt idx="76">
                  <c:v>152</c:v>
                </c:pt>
                <c:pt idx="77">
                  <c:v>154</c:v>
                </c:pt>
                <c:pt idx="78">
                  <c:v>156</c:v>
                </c:pt>
                <c:pt idx="79">
                  <c:v>158</c:v>
                </c:pt>
                <c:pt idx="80">
                  <c:v>160</c:v>
                </c:pt>
                <c:pt idx="81">
                  <c:v>162</c:v>
                </c:pt>
                <c:pt idx="82">
                  <c:v>164</c:v>
                </c:pt>
                <c:pt idx="83">
                  <c:v>166</c:v>
                </c:pt>
                <c:pt idx="84">
                  <c:v>168</c:v>
                </c:pt>
                <c:pt idx="85">
                  <c:v>170</c:v>
                </c:pt>
                <c:pt idx="86">
                  <c:v>172</c:v>
                </c:pt>
                <c:pt idx="87">
                  <c:v>174</c:v>
                </c:pt>
                <c:pt idx="88">
                  <c:v>176</c:v>
                </c:pt>
                <c:pt idx="89">
                  <c:v>178</c:v>
                </c:pt>
                <c:pt idx="90">
                  <c:v>180</c:v>
                </c:pt>
                <c:pt idx="91">
                  <c:v>182</c:v>
                </c:pt>
                <c:pt idx="92">
                  <c:v>184</c:v>
                </c:pt>
                <c:pt idx="93">
                  <c:v>186</c:v>
                </c:pt>
                <c:pt idx="94">
                  <c:v>188</c:v>
                </c:pt>
                <c:pt idx="95">
                  <c:v>190</c:v>
                </c:pt>
                <c:pt idx="96">
                  <c:v>192</c:v>
                </c:pt>
                <c:pt idx="97">
                  <c:v>194</c:v>
                </c:pt>
                <c:pt idx="98">
                  <c:v>196</c:v>
                </c:pt>
                <c:pt idx="99">
                  <c:v>198</c:v>
                </c:pt>
                <c:pt idx="100">
                  <c:v>200</c:v>
                </c:pt>
                <c:pt idx="101">
                  <c:v>202</c:v>
                </c:pt>
                <c:pt idx="102">
                  <c:v>204</c:v>
                </c:pt>
                <c:pt idx="103">
                  <c:v>206</c:v>
                </c:pt>
                <c:pt idx="104">
                  <c:v>208</c:v>
                </c:pt>
                <c:pt idx="105">
                  <c:v>210</c:v>
                </c:pt>
                <c:pt idx="106">
                  <c:v>212</c:v>
                </c:pt>
                <c:pt idx="107">
                  <c:v>214</c:v>
                </c:pt>
                <c:pt idx="108">
                  <c:v>216</c:v>
                </c:pt>
                <c:pt idx="109">
                  <c:v>218</c:v>
                </c:pt>
                <c:pt idx="110">
                  <c:v>220</c:v>
                </c:pt>
                <c:pt idx="111">
                  <c:v>222</c:v>
                </c:pt>
                <c:pt idx="112">
                  <c:v>224</c:v>
                </c:pt>
                <c:pt idx="113">
                  <c:v>226</c:v>
                </c:pt>
                <c:pt idx="114">
                  <c:v>228</c:v>
                </c:pt>
                <c:pt idx="115">
                  <c:v>230</c:v>
                </c:pt>
                <c:pt idx="116">
                  <c:v>232</c:v>
                </c:pt>
                <c:pt idx="117">
                  <c:v>234</c:v>
                </c:pt>
                <c:pt idx="118">
                  <c:v>236</c:v>
                </c:pt>
                <c:pt idx="119">
                  <c:v>238</c:v>
                </c:pt>
                <c:pt idx="120">
                  <c:v>240</c:v>
                </c:pt>
                <c:pt idx="121">
                  <c:v>242</c:v>
                </c:pt>
                <c:pt idx="122">
                  <c:v>244</c:v>
                </c:pt>
                <c:pt idx="123">
                  <c:v>246</c:v>
                </c:pt>
                <c:pt idx="124">
                  <c:v>248</c:v>
                </c:pt>
                <c:pt idx="125">
                  <c:v>250</c:v>
                </c:pt>
                <c:pt idx="126">
                  <c:v>252</c:v>
                </c:pt>
                <c:pt idx="127">
                  <c:v>254</c:v>
                </c:pt>
                <c:pt idx="128">
                  <c:v>256</c:v>
                </c:pt>
                <c:pt idx="129">
                  <c:v>258</c:v>
                </c:pt>
                <c:pt idx="130">
                  <c:v>260</c:v>
                </c:pt>
                <c:pt idx="131">
                  <c:v>262</c:v>
                </c:pt>
                <c:pt idx="132">
                  <c:v>264</c:v>
                </c:pt>
                <c:pt idx="133">
                  <c:v>266</c:v>
                </c:pt>
                <c:pt idx="134">
                  <c:v>268</c:v>
                </c:pt>
                <c:pt idx="135">
                  <c:v>270</c:v>
                </c:pt>
                <c:pt idx="136">
                  <c:v>272</c:v>
                </c:pt>
                <c:pt idx="137">
                  <c:v>274</c:v>
                </c:pt>
                <c:pt idx="138">
                  <c:v>276</c:v>
                </c:pt>
                <c:pt idx="139">
                  <c:v>278</c:v>
                </c:pt>
                <c:pt idx="140">
                  <c:v>280</c:v>
                </c:pt>
                <c:pt idx="141">
                  <c:v>282</c:v>
                </c:pt>
                <c:pt idx="142">
                  <c:v>284</c:v>
                </c:pt>
                <c:pt idx="143">
                  <c:v>286</c:v>
                </c:pt>
                <c:pt idx="144">
                  <c:v>288</c:v>
                </c:pt>
                <c:pt idx="145">
                  <c:v>290</c:v>
                </c:pt>
                <c:pt idx="146">
                  <c:v>292</c:v>
                </c:pt>
                <c:pt idx="147">
                  <c:v>294</c:v>
                </c:pt>
                <c:pt idx="148">
                  <c:v>296</c:v>
                </c:pt>
                <c:pt idx="149">
                  <c:v>298</c:v>
                </c:pt>
                <c:pt idx="150">
                  <c:v>300</c:v>
                </c:pt>
                <c:pt idx="151">
                  <c:v>302</c:v>
                </c:pt>
                <c:pt idx="152">
                  <c:v>304</c:v>
                </c:pt>
                <c:pt idx="153">
                  <c:v>306</c:v>
                </c:pt>
                <c:pt idx="154">
                  <c:v>308</c:v>
                </c:pt>
                <c:pt idx="155">
                  <c:v>310</c:v>
                </c:pt>
                <c:pt idx="156">
                  <c:v>312</c:v>
                </c:pt>
                <c:pt idx="157">
                  <c:v>314</c:v>
                </c:pt>
                <c:pt idx="158">
                  <c:v>316</c:v>
                </c:pt>
                <c:pt idx="159">
                  <c:v>318</c:v>
                </c:pt>
                <c:pt idx="160">
                  <c:v>320</c:v>
                </c:pt>
                <c:pt idx="161">
                  <c:v>322</c:v>
                </c:pt>
                <c:pt idx="162">
                  <c:v>324</c:v>
                </c:pt>
                <c:pt idx="163">
                  <c:v>326</c:v>
                </c:pt>
                <c:pt idx="164">
                  <c:v>328</c:v>
                </c:pt>
                <c:pt idx="165">
                  <c:v>330</c:v>
                </c:pt>
                <c:pt idx="166">
                  <c:v>332</c:v>
                </c:pt>
                <c:pt idx="167">
                  <c:v>334</c:v>
                </c:pt>
                <c:pt idx="168">
                  <c:v>336</c:v>
                </c:pt>
                <c:pt idx="169">
                  <c:v>338</c:v>
                </c:pt>
                <c:pt idx="170">
                  <c:v>340</c:v>
                </c:pt>
                <c:pt idx="171">
                  <c:v>342</c:v>
                </c:pt>
                <c:pt idx="172">
                  <c:v>344</c:v>
                </c:pt>
                <c:pt idx="173">
                  <c:v>346</c:v>
                </c:pt>
                <c:pt idx="174">
                  <c:v>348</c:v>
                </c:pt>
                <c:pt idx="175">
                  <c:v>350</c:v>
                </c:pt>
                <c:pt idx="176">
                  <c:v>352</c:v>
                </c:pt>
                <c:pt idx="177">
                  <c:v>354</c:v>
                </c:pt>
                <c:pt idx="178">
                  <c:v>356</c:v>
                </c:pt>
                <c:pt idx="179">
                  <c:v>358</c:v>
                </c:pt>
                <c:pt idx="180">
                  <c:v>360</c:v>
                </c:pt>
                <c:pt idx="181">
                  <c:v>362</c:v>
                </c:pt>
                <c:pt idx="182">
                  <c:v>364</c:v>
                </c:pt>
                <c:pt idx="183">
                  <c:v>366</c:v>
                </c:pt>
                <c:pt idx="184">
                  <c:v>368</c:v>
                </c:pt>
                <c:pt idx="185">
                  <c:v>370</c:v>
                </c:pt>
                <c:pt idx="186">
                  <c:v>372</c:v>
                </c:pt>
                <c:pt idx="187">
                  <c:v>374</c:v>
                </c:pt>
                <c:pt idx="188">
                  <c:v>376</c:v>
                </c:pt>
                <c:pt idx="189">
                  <c:v>378</c:v>
                </c:pt>
                <c:pt idx="190">
                  <c:v>380</c:v>
                </c:pt>
                <c:pt idx="191">
                  <c:v>382</c:v>
                </c:pt>
                <c:pt idx="192">
                  <c:v>384</c:v>
                </c:pt>
                <c:pt idx="193">
                  <c:v>386</c:v>
                </c:pt>
                <c:pt idx="194">
                  <c:v>388</c:v>
                </c:pt>
                <c:pt idx="195">
                  <c:v>390</c:v>
                </c:pt>
                <c:pt idx="196">
                  <c:v>392</c:v>
                </c:pt>
                <c:pt idx="197">
                  <c:v>394</c:v>
                </c:pt>
                <c:pt idx="198">
                  <c:v>396</c:v>
                </c:pt>
                <c:pt idx="199">
                  <c:v>398</c:v>
                </c:pt>
                <c:pt idx="200">
                  <c:v>400</c:v>
                </c:pt>
                <c:pt idx="201">
                  <c:v>402</c:v>
                </c:pt>
                <c:pt idx="202">
                  <c:v>404</c:v>
                </c:pt>
                <c:pt idx="203">
                  <c:v>406</c:v>
                </c:pt>
                <c:pt idx="204">
                  <c:v>408</c:v>
                </c:pt>
                <c:pt idx="205">
                  <c:v>410</c:v>
                </c:pt>
                <c:pt idx="206">
                  <c:v>412</c:v>
                </c:pt>
                <c:pt idx="207">
                  <c:v>414</c:v>
                </c:pt>
                <c:pt idx="208">
                  <c:v>416</c:v>
                </c:pt>
                <c:pt idx="209">
                  <c:v>418</c:v>
                </c:pt>
                <c:pt idx="210">
                  <c:v>420</c:v>
                </c:pt>
                <c:pt idx="211">
                  <c:v>422</c:v>
                </c:pt>
                <c:pt idx="212">
                  <c:v>424</c:v>
                </c:pt>
                <c:pt idx="213">
                  <c:v>426</c:v>
                </c:pt>
                <c:pt idx="214">
                  <c:v>428</c:v>
                </c:pt>
                <c:pt idx="215">
                  <c:v>430</c:v>
                </c:pt>
                <c:pt idx="216">
                  <c:v>432</c:v>
                </c:pt>
                <c:pt idx="217">
                  <c:v>434</c:v>
                </c:pt>
                <c:pt idx="218">
                  <c:v>436</c:v>
                </c:pt>
                <c:pt idx="219">
                  <c:v>438</c:v>
                </c:pt>
                <c:pt idx="220">
                  <c:v>440</c:v>
                </c:pt>
                <c:pt idx="221">
                  <c:v>442</c:v>
                </c:pt>
                <c:pt idx="222">
                  <c:v>444</c:v>
                </c:pt>
                <c:pt idx="223">
                  <c:v>446</c:v>
                </c:pt>
                <c:pt idx="224">
                  <c:v>448</c:v>
                </c:pt>
                <c:pt idx="225">
                  <c:v>450</c:v>
                </c:pt>
                <c:pt idx="226">
                  <c:v>452</c:v>
                </c:pt>
                <c:pt idx="227">
                  <c:v>454</c:v>
                </c:pt>
                <c:pt idx="228">
                  <c:v>456</c:v>
                </c:pt>
                <c:pt idx="229">
                  <c:v>458</c:v>
                </c:pt>
                <c:pt idx="230">
                  <c:v>460</c:v>
                </c:pt>
                <c:pt idx="231">
                  <c:v>462</c:v>
                </c:pt>
                <c:pt idx="232">
                  <c:v>464</c:v>
                </c:pt>
                <c:pt idx="233">
                  <c:v>466</c:v>
                </c:pt>
                <c:pt idx="234">
                  <c:v>468</c:v>
                </c:pt>
                <c:pt idx="235">
                  <c:v>470</c:v>
                </c:pt>
                <c:pt idx="236">
                  <c:v>472</c:v>
                </c:pt>
                <c:pt idx="237">
                  <c:v>474</c:v>
                </c:pt>
                <c:pt idx="238">
                  <c:v>476</c:v>
                </c:pt>
                <c:pt idx="239">
                  <c:v>478</c:v>
                </c:pt>
                <c:pt idx="240">
                  <c:v>480</c:v>
                </c:pt>
                <c:pt idx="241">
                  <c:v>482</c:v>
                </c:pt>
                <c:pt idx="242">
                  <c:v>484</c:v>
                </c:pt>
                <c:pt idx="243">
                  <c:v>486</c:v>
                </c:pt>
                <c:pt idx="244">
                  <c:v>488</c:v>
                </c:pt>
                <c:pt idx="245">
                  <c:v>490</c:v>
                </c:pt>
                <c:pt idx="246">
                  <c:v>492</c:v>
                </c:pt>
                <c:pt idx="247">
                  <c:v>494</c:v>
                </c:pt>
                <c:pt idx="248">
                  <c:v>496</c:v>
                </c:pt>
                <c:pt idx="249">
                  <c:v>498</c:v>
                </c:pt>
                <c:pt idx="250">
                  <c:v>500</c:v>
                </c:pt>
                <c:pt idx="251">
                  <c:v>502</c:v>
                </c:pt>
                <c:pt idx="252">
                  <c:v>504</c:v>
                </c:pt>
                <c:pt idx="253">
                  <c:v>506</c:v>
                </c:pt>
                <c:pt idx="254">
                  <c:v>508</c:v>
                </c:pt>
                <c:pt idx="255">
                  <c:v>510</c:v>
                </c:pt>
                <c:pt idx="256">
                  <c:v>512</c:v>
                </c:pt>
                <c:pt idx="257">
                  <c:v>514</c:v>
                </c:pt>
                <c:pt idx="258">
                  <c:v>516</c:v>
                </c:pt>
                <c:pt idx="259">
                  <c:v>518</c:v>
                </c:pt>
                <c:pt idx="260">
                  <c:v>520</c:v>
                </c:pt>
                <c:pt idx="261">
                  <c:v>522</c:v>
                </c:pt>
                <c:pt idx="262">
                  <c:v>524</c:v>
                </c:pt>
                <c:pt idx="263">
                  <c:v>526</c:v>
                </c:pt>
                <c:pt idx="264">
                  <c:v>528</c:v>
                </c:pt>
                <c:pt idx="265">
                  <c:v>530</c:v>
                </c:pt>
                <c:pt idx="266">
                  <c:v>532</c:v>
                </c:pt>
                <c:pt idx="267">
                  <c:v>534</c:v>
                </c:pt>
                <c:pt idx="268">
                  <c:v>536</c:v>
                </c:pt>
                <c:pt idx="269">
                  <c:v>538</c:v>
                </c:pt>
                <c:pt idx="270">
                  <c:v>540</c:v>
                </c:pt>
                <c:pt idx="271">
                  <c:v>542</c:v>
                </c:pt>
                <c:pt idx="272">
                  <c:v>544</c:v>
                </c:pt>
                <c:pt idx="273">
                  <c:v>546</c:v>
                </c:pt>
                <c:pt idx="274">
                  <c:v>548</c:v>
                </c:pt>
                <c:pt idx="275">
                  <c:v>550</c:v>
                </c:pt>
                <c:pt idx="276">
                  <c:v>552</c:v>
                </c:pt>
                <c:pt idx="277">
                  <c:v>554</c:v>
                </c:pt>
                <c:pt idx="278">
                  <c:v>556</c:v>
                </c:pt>
                <c:pt idx="279">
                  <c:v>558</c:v>
                </c:pt>
                <c:pt idx="280">
                  <c:v>560</c:v>
                </c:pt>
                <c:pt idx="281">
                  <c:v>562</c:v>
                </c:pt>
                <c:pt idx="282">
                  <c:v>564</c:v>
                </c:pt>
                <c:pt idx="283">
                  <c:v>566</c:v>
                </c:pt>
                <c:pt idx="284">
                  <c:v>568</c:v>
                </c:pt>
                <c:pt idx="285">
                  <c:v>570</c:v>
                </c:pt>
                <c:pt idx="286">
                  <c:v>572</c:v>
                </c:pt>
                <c:pt idx="287">
                  <c:v>574</c:v>
                </c:pt>
                <c:pt idx="288">
                  <c:v>576</c:v>
                </c:pt>
                <c:pt idx="289">
                  <c:v>578</c:v>
                </c:pt>
                <c:pt idx="290">
                  <c:v>580</c:v>
                </c:pt>
                <c:pt idx="291">
                  <c:v>582</c:v>
                </c:pt>
                <c:pt idx="292">
                  <c:v>584</c:v>
                </c:pt>
                <c:pt idx="293">
                  <c:v>586</c:v>
                </c:pt>
                <c:pt idx="294">
                  <c:v>588</c:v>
                </c:pt>
                <c:pt idx="295">
                  <c:v>590</c:v>
                </c:pt>
                <c:pt idx="296">
                  <c:v>592</c:v>
                </c:pt>
                <c:pt idx="297">
                  <c:v>594</c:v>
                </c:pt>
                <c:pt idx="298">
                  <c:v>596</c:v>
                </c:pt>
                <c:pt idx="299">
                  <c:v>598</c:v>
                </c:pt>
                <c:pt idx="300">
                  <c:v>600</c:v>
                </c:pt>
                <c:pt idx="301">
                  <c:v>602</c:v>
                </c:pt>
                <c:pt idx="302">
                  <c:v>604</c:v>
                </c:pt>
                <c:pt idx="303">
                  <c:v>606</c:v>
                </c:pt>
                <c:pt idx="304">
                  <c:v>608</c:v>
                </c:pt>
                <c:pt idx="305">
                  <c:v>610</c:v>
                </c:pt>
                <c:pt idx="306">
                  <c:v>612</c:v>
                </c:pt>
                <c:pt idx="307">
                  <c:v>614</c:v>
                </c:pt>
                <c:pt idx="308">
                  <c:v>616</c:v>
                </c:pt>
                <c:pt idx="309">
                  <c:v>618</c:v>
                </c:pt>
                <c:pt idx="310">
                  <c:v>620</c:v>
                </c:pt>
                <c:pt idx="311">
                  <c:v>622</c:v>
                </c:pt>
                <c:pt idx="312">
                  <c:v>624</c:v>
                </c:pt>
                <c:pt idx="313">
                  <c:v>626</c:v>
                </c:pt>
                <c:pt idx="314">
                  <c:v>628</c:v>
                </c:pt>
                <c:pt idx="315">
                  <c:v>630</c:v>
                </c:pt>
                <c:pt idx="316">
                  <c:v>632</c:v>
                </c:pt>
                <c:pt idx="317">
                  <c:v>634</c:v>
                </c:pt>
                <c:pt idx="318">
                  <c:v>636</c:v>
                </c:pt>
                <c:pt idx="319">
                  <c:v>638</c:v>
                </c:pt>
                <c:pt idx="320">
                  <c:v>640</c:v>
                </c:pt>
                <c:pt idx="321">
                  <c:v>642</c:v>
                </c:pt>
                <c:pt idx="322">
                  <c:v>644</c:v>
                </c:pt>
                <c:pt idx="323">
                  <c:v>646</c:v>
                </c:pt>
                <c:pt idx="324">
                  <c:v>648</c:v>
                </c:pt>
                <c:pt idx="325">
                  <c:v>650</c:v>
                </c:pt>
                <c:pt idx="326">
                  <c:v>652</c:v>
                </c:pt>
                <c:pt idx="327">
                  <c:v>654</c:v>
                </c:pt>
                <c:pt idx="328">
                  <c:v>656</c:v>
                </c:pt>
                <c:pt idx="329">
                  <c:v>658</c:v>
                </c:pt>
                <c:pt idx="330">
                  <c:v>660</c:v>
                </c:pt>
                <c:pt idx="331">
                  <c:v>662</c:v>
                </c:pt>
                <c:pt idx="332">
                  <c:v>664</c:v>
                </c:pt>
                <c:pt idx="333">
                  <c:v>666</c:v>
                </c:pt>
                <c:pt idx="334">
                  <c:v>668</c:v>
                </c:pt>
                <c:pt idx="335">
                  <c:v>670</c:v>
                </c:pt>
                <c:pt idx="336">
                  <c:v>672</c:v>
                </c:pt>
                <c:pt idx="337">
                  <c:v>674</c:v>
                </c:pt>
                <c:pt idx="338">
                  <c:v>676</c:v>
                </c:pt>
                <c:pt idx="339">
                  <c:v>678</c:v>
                </c:pt>
                <c:pt idx="340">
                  <c:v>680</c:v>
                </c:pt>
                <c:pt idx="341">
                  <c:v>682</c:v>
                </c:pt>
                <c:pt idx="342">
                  <c:v>684</c:v>
                </c:pt>
                <c:pt idx="343">
                  <c:v>686</c:v>
                </c:pt>
                <c:pt idx="344">
                  <c:v>688</c:v>
                </c:pt>
                <c:pt idx="345">
                  <c:v>690</c:v>
                </c:pt>
                <c:pt idx="346">
                  <c:v>692</c:v>
                </c:pt>
                <c:pt idx="347">
                  <c:v>694</c:v>
                </c:pt>
                <c:pt idx="348">
                  <c:v>696</c:v>
                </c:pt>
                <c:pt idx="349">
                  <c:v>698</c:v>
                </c:pt>
                <c:pt idx="350">
                  <c:v>700</c:v>
                </c:pt>
                <c:pt idx="351">
                  <c:v>702</c:v>
                </c:pt>
                <c:pt idx="352">
                  <c:v>704</c:v>
                </c:pt>
                <c:pt idx="353">
                  <c:v>706</c:v>
                </c:pt>
                <c:pt idx="354">
                  <c:v>708</c:v>
                </c:pt>
                <c:pt idx="355">
                  <c:v>710</c:v>
                </c:pt>
                <c:pt idx="356">
                  <c:v>712</c:v>
                </c:pt>
                <c:pt idx="357">
                  <c:v>714</c:v>
                </c:pt>
                <c:pt idx="358">
                  <c:v>716</c:v>
                </c:pt>
                <c:pt idx="359">
                  <c:v>718</c:v>
                </c:pt>
                <c:pt idx="360">
                  <c:v>720</c:v>
                </c:pt>
              </c:numCache>
            </c:numRef>
          </c:cat>
          <c:val>
            <c:numRef>
              <c:f>'Task 3'!$F$7:$F$367</c:f>
              <c:numCache>
                <c:formatCode>General</c:formatCode>
                <c:ptCount val="361"/>
                <c:pt idx="0">
                  <c:v>0</c:v>
                </c:pt>
                <c:pt idx="1">
                  <c:v>0</c:v>
                </c:pt>
                <c:pt idx="2">
                  <c:v>-2</c:v>
                </c:pt>
                <c:pt idx="3">
                  <c:v>-4</c:v>
                </c:pt>
                <c:pt idx="4">
                  <c:v>-6</c:v>
                </c:pt>
                <c:pt idx="5">
                  <c:v>-6.32</c:v>
                </c:pt>
                <c:pt idx="6">
                  <c:v>-6.5500000000000016</c:v>
                </c:pt>
                <c:pt idx="7">
                  <c:v>-5.8799999999999981</c:v>
                </c:pt>
                <c:pt idx="8">
                  <c:v>-4.129999999999999</c:v>
                </c:pt>
                <c:pt idx="9">
                  <c:v>-1.1200000000000045</c:v>
                </c:pt>
                <c:pt idx="10">
                  <c:v>3.3300000000000018</c:v>
                </c:pt>
                <c:pt idx="11">
                  <c:v>38.800000000000011</c:v>
                </c:pt>
                <c:pt idx="12">
                  <c:v>56.539999999999992</c:v>
                </c:pt>
                <c:pt idx="13">
                  <c:v>78.240000000000009</c:v>
                </c:pt>
                <c:pt idx="14">
                  <c:v>104.26000000000005</c:v>
                </c:pt>
                <c:pt idx="15">
                  <c:v>134.95999999999998</c:v>
                </c:pt>
                <c:pt idx="16">
                  <c:v>170.69999999999996</c:v>
                </c:pt>
                <c:pt idx="17">
                  <c:v>333.76</c:v>
                </c:pt>
                <c:pt idx="18">
                  <c:v>405.11000000000018</c:v>
                </c:pt>
                <c:pt idx="19">
                  <c:v>485.63999999999987</c:v>
                </c:pt>
                <c:pt idx="20">
                  <c:v>575.8900000000001</c:v>
                </c:pt>
                <c:pt idx="21">
                  <c:v>676.40000000000009</c:v>
                </c:pt>
                <c:pt idx="22">
                  <c:v>787.70999999999981</c:v>
                </c:pt>
                <c:pt idx="23">
                  <c:v>1228.4800000000005</c:v>
                </c:pt>
                <c:pt idx="24">
                  <c:v>1408.52</c:v>
                </c:pt>
                <c:pt idx="25">
                  <c:v>1605.12</c:v>
                </c:pt>
                <c:pt idx="26">
                  <c:v>1819</c:v>
                </c:pt>
                <c:pt idx="27">
                  <c:v>2050.88</c:v>
                </c:pt>
                <c:pt idx="28">
                  <c:v>2301.4800000000009</c:v>
                </c:pt>
                <c:pt idx="29">
                  <c:v>3228.4000000000005</c:v>
                </c:pt>
                <c:pt idx="30">
                  <c:v>3591.6499999999996</c:v>
                </c:pt>
                <c:pt idx="31">
                  <c:v>3981</c:v>
                </c:pt>
                <c:pt idx="32">
                  <c:v>4397.3500000000004</c:v>
                </c:pt>
                <c:pt idx="33">
                  <c:v>4841.6000000000013</c:v>
                </c:pt>
                <c:pt idx="34">
                  <c:v>5314.6500000000005</c:v>
                </c:pt>
                <c:pt idx="35">
                  <c:v>6994.4800000000005</c:v>
                </c:pt>
                <c:pt idx="36">
                  <c:v>7634.9000000000024</c:v>
                </c:pt>
                <c:pt idx="37">
                  <c:v>8313.119999999999</c:v>
                </c:pt>
                <c:pt idx="38">
                  <c:v>9030.2199999999993</c:v>
                </c:pt>
                <c:pt idx="39">
                  <c:v>9787.2800000000007</c:v>
                </c:pt>
                <c:pt idx="40">
                  <c:v>10585.38</c:v>
                </c:pt>
                <c:pt idx="41">
                  <c:v>13343.199999999999</c:v>
                </c:pt>
                <c:pt idx="42">
                  <c:v>14374.190000000004</c:v>
                </c:pt>
                <c:pt idx="43">
                  <c:v>15456.84</c:v>
                </c:pt>
                <c:pt idx="44">
                  <c:v>16592.41</c:v>
                </c:pt>
                <c:pt idx="45">
                  <c:v>17782.160000000003</c:v>
                </c:pt>
                <c:pt idx="46">
                  <c:v>19027.349999999995</c:v>
                </c:pt>
                <c:pt idx="47">
                  <c:v>23246.560000000005</c:v>
                </c:pt>
                <c:pt idx="48">
                  <c:v>24800.959999999999</c:v>
                </c:pt>
                <c:pt idx="49">
                  <c:v>26423.040000000001</c:v>
                </c:pt>
                <c:pt idx="50">
                  <c:v>28114.240000000002</c:v>
                </c:pt>
                <c:pt idx="51">
                  <c:v>29876</c:v>
                </c:pt>
                <c:pt idx="52">
                  <c:v>31709.759999999998</c:v>
                </c:pt>
                <c:pt idx="53">
                  <c:v>33616.960000000006</c:v>
                </c:pt>
                <c:pt idx="54">
                  <c:v>35599.040000000008</c:v>
                </c:pt>
                <c:pt idx="55">
                  <c:v>37657.440000000002</c:v>
                </c:pt>
                <c:pt idx="56">
                  <c:v>44781.55000000001</c:v>
                </c:pt>
                <c:pt idx="57">
                  <c:v>47274.080000000002</c:v>
                </c:pt>
                <c:pt idx="58">
                  <c:v>49857.33</c:v>
                </c:pt>
                <c:pt idx="59">
                  <c:v>52532.92</c:v>
                </c:pt>
                <c:pt idx="60">
                  <c:v>55302.469999999987</c:v>
                </c:pt>
                <c:pt idx="61">
                  <c:v>58167.600000000013</c:v>
                </c:pt>
                <c:pt idx="62">
                  <c:v>67935.699999999983</c:v>
                </c:pt>
                <c:pt idx="63">
                  <c:v>71337.200000000026</c:v>
                </c:pt>
                <c:pt idx="64">
                  <c:v>74850.3</c:v>
                </c:pt>
                <c:pt idx="65">
                  <c:v>78476.799999999988</c:v>
                </c:pt>
                <c:pt idx="66">
                  <c:v>82218.500000000015</c:v>
                </c:pt>
                <c:pt idx="67">
                  <c:v>86077.199999999983</c:v>
                </c:pt>
                <c:pt idx="68">
                  <c:v>90054.700000000026</c:v>
                </c:pt>
                <c:pt idx="69">
                  <c:v>94152.8</c:v>
                </c:pt>
                <c:pt idx="70">
                  <c:v>98373.299999999988</c:v>
                </c:pt>
                <c:pt idx="71">
                  <c:v>102718.00000000001</c:v>
                </c:pt>
                <c:pt idx="72">
                  <c:v>107188.69999999998</c:v>
                </c:pt>
                <c:pt idx="73">
                  <c:v>111787.20000000003</c:v>
                </c:pt>
                <c:pt idx="74">
                  <c:v>116515.3</c:v>
                </c:pt>
                <c:pt idx="75">
                  <c:v>121374.79999999999</c:v>
                </c:pt>
                <c:pt idx="76">
                  <c:v>126367.50000000001</c:v>
                </c:pt>
                <c:pt idx="77">
                  <c:v>131495.19999999998</c:v>
                </c:pt>
                <c:pt idx="78">
                  <c:v>136759.70000000004</c:v>
                </c:pt>
                <c:pt idx="79">
                  <c:v>156394.67999999996</c:v>
                </c:pt>
                <c:pt idx="80">
                  <c:v>162492.73000000004</c:v>
                </c:pt>
                <c:pt idx="81">
                  <c:v>168747.2</c:v>
                </c:pt>
                <c:pt idx="82">
                  <c:v>175160.06999999998</c:v>
                </c:pt>
                <c:pt idx="83">
                  <c:v>181733.32000000004</c:v>
                </c:pt>
                <c:pt idx="84">
                  <c:v>188468.93</c:v>
                </c:pt>
                <c:pt idx="85">
                  <c:v>195368.87999999992</c:v>
                </c:pt>
                <c:pt idx="86">
                  <c:v>202435.15000000002</c:v>
                </c:pt>
                <c:pt idx="87">
                  <c:v>209669.72000000003</c:v>
                </c:pt>
                <c:pt idx="88">
                  <c:v>217074.56999999995</c:v>
                </c:pt>
                <c:pt idx="89">
                  <c:v>224651.68000000002</c:v>
                </c:pt>
                <c:pt idx="90">
                  <c:v>232403.03</c:v>
                </c:pt>
                <c:pt idx="91">
                  <c:v>240330.60000000003</c:v>
                </c:pt>
                <c:pt idx="92">
                  <c:v>248436.36999999997</c:v>
                </c:pt>
                <c:pt idx="93">
                  <c:v>256722.32000000007</c:v>
                </c:pt>
                <c:pt idx="94">
                  <c:v>265190.43</c:v>
                </c:pt>
                <c:pt idx="95">
                  <c:v>273842.67999999993</c:v>
                </c:pt>
                <c:pt idx="96">
                  <c:v>282681.05000000005</c:v>
                </c:pt>
                <c:pt idx="97">
                  <c:v>291707.51999999996</c:v>
                </c:pt>
                <c:pt idx="98">
                  <c:v>300924.06999999995</c:v>
                </c:pt>
                <c:pt idx="99">
                  <c:v>310332.68</c:v>
                </c:pt>
                <c:pt idx="100">
                  <c:v>319935.33000000007</c:v>
                </c:pt>
                <c:pt idx="101">
                  <c:v>329733.99999999988</c:v>
                </c:pt>
                <c:pt idx="102">
                  <c:v>339730.67000000004</c:v>
                </c:pt>
                <c:pt idx="103">
                  <c:v>349927.32</c:v>
                </c:pt>
                <c:pt idx="104">
                  <c:v>360325.92999999993</c:v>
                </c:pt>
                <c:pt idx="105">
                  <c:v>370928.4800000001</c:v>
                </c:pt>
                <c:pt idx="106">
                  <c:v>381736.95000000007</c:v>
                </c:pt>
                <c:pt idx="107">
                  <c:v>392753.31999999983</c:v>
                </c:pt>
                <c:pt idx="108">
                  <c:v>403979.57</c:v>
                </c:pt>
                <c:pt idx="109">
                  <c:v>415417.68</c:v>
                </c:pt>
                <c:pt idx="110">
                  <c:v>427069.62999999995</c:v>
                </c:pt>
                <c:pt idx="111">
                  <c:v>478860.8000000001</c:v>
                </c:pt>
                <c:pt idx="112">
                  <c:v>533067.50999999989</c:v>
                </c:pt>
                <c:pt idx="113">
                  <c:v>589751.68000000005</c:v>
                </c:pt>
                <c:pt idx="114">
                  <c:v>648975.94999999972</c:v>
                </c:pt>
                <c:pt idx="115">
                  <c:v>710803.68000000028</c:v>
                </c:pt>
                <c:pt idx="116">
                  <c:v>820918.29999999993</c:v>
                </c:pt>
                <c:pt idx="117">
                  <c:v>936166.40000000014</c:v>
                </c:pt>
                <c:pt idx="118">
                  <c:v>1056676.1400000004</c:v>
                </c:pt>
                <c:pt idx="119">
                  <c:v>1133293.24</c:v>
                </c:pt>
                <c:pt idx="120">
                  <c:v>1263452.75</c:v>
                </c:pt>
                <c:pt idx="121">
                  <c:v>1399245.5999999999</c:v>
                </c:pt>
                <c:pt idx="122">
                  <c:v>1540805.5299999998</c:v>
                </c:pt>
                <c:pt idx="123">
                  <c:v>1633799.6000000003</c:v>
                </c:pt>
                <c:pt idx="124">
                  <c:v>1785950.16</c:v>
                </c:pt>
                <c:pt idx="125">
                  <c:v>1944255.5199999998</c:v>
                </c:pt>
                <c:pt idx="126">
                  <c:v>2108855</c:v>
                </c:pt>
                <c:pt idx="127">
                  <c:v>2279889.36</c:v>
                </c:pt>
                <c:pt idx="128">
                  <c:v>2457500.7999999998</c:v>
                </c:pt>
                <c:pt idx="129">
                  <c:v>2578926.0799999991</c:v>
                </c:pt>
                <c:pt idx="130">
                  <c:v>2768637.9899999998</c:v>
                </c:pt>
                <c:pt idx="131">
                  <c:v>2965339.0000000005</c:v>
                </c:pt>
                <c:pt idx="132">
                  <c:v>3169176.89</c:v>
                </c:pt>
                <c:pt idx="133">
                  <c:v>3380300.8800000004</c:v>
                </c:pt>
                <c:pt idx="134">
                  <c:v>3598861.6300000013</c:v>
                </c:pt>
                <c:pt idx="135">
                  <c:v>3825011.2399999993</c:v>
                </c:pt>
                <c:pt idx="136">
                  <c:v>4132706.4</c:v>
                </c:pt>
                <c:pt idx="137">
                  <c:v>4451603.6799999988</c:v>
                </c:pt>
                <c:pt idx="138">
                  <c:v>4859065.3099999996</c:v>
                </c:pt>
                <c:pt idx="139">
                  <c:v>5281593.96</c:v>
                </c:pt>
                <c:pt idx="140">
                  <c:v>5719498.3299999982</c:v>
                </c:pt>
                <c:pt idx="141">
                  <c:v>6337713.2000000011</c:v>
                </c:pt>
                <c:pt idx="142">
                  <c:v>6894947.9399999995</c:v>
                </c:pt>
                <c:pt idx="143">
                  <c:v>7643936.6799999997</c:v>
                </c:pt>
                <c:pt idx="144">
                  <c:v>8420606.4800000023</c:v>
                </c:pt>
                <c:pt idx="145">
                  <c:v>9315083.5200000014</c:v>
                </c:pt>
                <c:pt idx="146">
                  <c:v>10150665.549999999</c:v>
                </c:pt>
                <c:pt idx="147">
                  <c:v>11202346.400000002</c:v>
                </c:pt>
                <c:pt idx="148">
                  <c:v>12291712.230000002</c:v>
                </c:pt>
                <c:pt idx="149">
                  <c:v>13419497.439999998</c:v>
                </c:pt>
                <c:pt idx="150">
                  <c:v>14685672.439999999</c:v>
                </c:pt>
                <c:pt idx="151">
                  <c:v>15793296</c:v>
                </c:pt>
                <c:pt idx="152">
                  <c:v>17453928.43</c:v>
                </c:pt>
                <c:pt idx="153">
                  <c:v>19067162.719999999</c:v>
                </c:pt>
                <c:pt idx="154">
                  <c:v>20735253.089999996</c:v>
                </c:pt>
                <c:pt idx="155">
                  <c:v>22568780.080000002</c:v>
                </c:pt>
                <c:pt idx="156">
                  <c:v>24575219.000000004</c:v>
                </c:pt>
                <c:pt idx="157">
                  <c:v>26648338.080000006</c:v>
                </c:pt>
                <c:pt idx="158">
                  <c:v>28905441.129999999</c:v>
                </c:pt>
                <c:pt idx="159">
                  <c:v>31117812.439999998</c:v>
                </c:pt>
                <c:pt idx="160">
                  <c:v>32556506.099999998</c:v>
                </c:pt>
                <c:pt idx="161">
                  <c:v>36123577.599999994</c:v>
                </c:pt>
                <c:pt idx="162">
                  <c:v>39434140.550000004</c:v>
                </c:pt>
                <c:pt idx="163">
                  <c:v>42086595.600000001</c:v>
                </c:pt>
                <c:pt idx="164">
                  <c:v>45599007.130000003</c:v>
                </c:pt>
                <c:pt idx="165">
                  <c:v>48825191.120000012</c:v>
                </c:pt>
                <c:pt idx="166">
                  <c:v>52418917.650000006</c:v>
                </c:pt>
                <c:pt idx="167">
                  <c:v>56533863.039999999</c:v>
                </c:pt>
                <c:pt idx="168">
                  <c:v>60356057.839999989</c:v>
                </c:pt>
                <c:pt idx="169">
                  <c:v>64860593.280000016</c:v>
                </c:pt>
                <c:pt idx="170">
                  <c:v>68776873.75</c:v>
                </c:pt>
                <c:pt idx="171">
                  <c:v>74573838.799999982</c:v>
                </c:pt>
                <c:pt idx="172">
                  <c:v>79047586.889999986</c:v>
                </c:pt>
                <c:pt idx="173">
                  <c:v>84411301.360000014</c:v>
                </c:pt>
                <c:pt idx="174">
                  <c:v>89930588.270000011</c:v>
                </c:pt>
                <c:pt idx="175">
                  <c:v>96714183.35999997</c:v>
                </c:pt>
                <c:pt idx="176">
                  <c:v>102571388.49999999</c:v>
                </c:pt>
                <c:pt idx="177">
                  <c:v>107774300.48</c:v>
                </c:pt>
                <c:pt idx="178">
                  <c:v>114612294.92999996</c:v>
                </c:pt>
                <c:pt idx="179">
                  <c:v>121133870.08000003</c:v>
                </c:pt>
                <c:pt idx="180">
                  <c:v>127488269.62999997</c:v>
                </c:pt>
                <c:pt idx="181">
                  <c:v>133485879.59999996</c:v>
                </c:pt>
                <c:pt idx="182">
                  <c:v>139458632.07999995</c:v>
                </c:pt>
                <c:pt idx="183">
                  <c:v>145038224.24000001</c:v>
                </c:pt>
                <c:pt idx="184">
                  <c:v>149096817.92999995</c:v>
                </c:pt>
                <c:pt idx="185">
                  <c:v>152675755.36000001</c:v>
                </c:pt>
                <c:pt idx="186">
                  <c:v>155558565.34999999</c:v>
                </c:pt>
                <c:pt idx="187">
                  <c:v>157515796.32000002</c:v>
                </c:pt>
                <c:pt idx="188">
                  <c:v>158697005.83000001</c:v>
                </c:pt>
                <c:pt idx="189">
                  <c:v>158266754.72</c:v>
                </c:pt>
                <c:pt idx="190">
                  <c:v>153514883.34000003</c:v>
                </c:pt>
                <c:pt idx="191">
                  <c:v>151643708.20000002</c:v>
                </c:pt>
                <c:pt idx="192">
                  <c:v>147989084.36000001</c:v>
                </c:pt>
                <c:pt idx="193">
                  <c:v>143531397.12</c:v>
                </c:pt>
                <c:pt idx="194">
                  <c:v>141041339.02000001</c:v>
                </c:pt>
                <c:pt idx="195">
                  <c:v>136674257.11999997</c:v>
                </c:pt>
                <c:pt idx="196">
                  <c:v>133015470.90000001</c:v>
                </c:pt>
                <c:pt idx="197">
                  <c:v>128747970.40000002</c:v>
                </c:pt>
                <c:pt idx="198">
                  <c:v>124306964.54000004</c:v>
                </c:pt>
                <c:pt idx="199">
                  <c:v>119689582.31999999</c:v>
                </c:pt>
                <c:pt idx="200">
                  <c:v>114420120.52000003</c:v>
                </c:pt>
                <c:pt idx="201">
                  <c:v>110874056</c:v>
                </c:pt>
                <c:pt idx="202">
                  <c:v>106211800.92</c:v>
                </c:pt>
                <c:pt idx="203">
                  <c:v>101623505.31999999</c:v>
                </c:pt>
                <c:pt idx="204">
                  <c:v>98372240.959999993</c:v>
                </c:pt>
                <c:pt idx="205">
                  <c:v>93975655.920000017</c:v>
                </c:pt>
                <c:pt idx="206">
                  <c:v>89937214.599999979</c:v>
                </c:pt>
                <c:pt idx="207">
                  <c:v>87063971.840000018</c:v>
                </c:pt>
                <c:pt idx="208">
                  <c:v>82750425.569999993</c:v>
                </c:pt>
                <c:pt idx="209">
                  <c:v>79096363.839999989</c:v>
                </c:pt>
                <c:pt idx="210">
                  <c:v>75860832.410000026</c:v>
                </c:pt>
                <c:pt idx="211">
                  <c:v>72509921.399999991</c:v>
                </c:pt>
                <c:pt idx="212">
                  <c:v>68760063.87999998</c:v>
                </c:pt>
                <c:pt idx="213">
                  <c:v>65740733.599999994</c:v>
                </c:pt>
                <c:pt idx="214">
                  <c:v>62616922.079999983</c:v>
                </c:pt>
                <c:pt idx="215">
                  <c:v>59387062.960000001</c:v>
                </c:pt>
                <c:pt idx="216">
                  <c:v>56645856.5</c:v>
                </c:pt>
                <c:pt idx="217">
                  <c:v>54114475.680000007</c:v>
                </c:pt>
                <c:pt idx="218">
                  <c:v>50884603.420000009</c:v>
                </c:pt>
                <c:pt idx="219">
                  <c:v>48172615.399999991</c:v>
                </c:pt>
                <c:pt idx="220">
                  <c:v>45687703.350000001</c:v>
                </c:pt>
                <c:pt idx="221">
                  <c:v>43761031.600000001</c:v>
                </c:pt>
                <c:pt idx="222">
                  <c:v>41446286.960000016</c:v>
                </c:pt>
                <c:pt idx="223">
                  <c:v>39057512.280000001</c:v>
                </c:pt>
                <c:pt idx="224">
                  <c:v>36593653.300000004</c:v>
                </c:pt>
                <c:pt idx="225">
                  <c:v>34390818.560000002</c:v>
                </c:pt>
                <c:pt idx="226">
                  <c:v>33144959.25</c:v>
                </c:pt>
                <c:pt idx="227">
                  <c:v>31164902.800000001</c:v>
                </c:pt>
                <c:pt idx="228">
                  <c:v>29475051.079999998</c:v>
                </c:pt>
                <c:pt idx="229">
                  <c:v>28444094.40000001</c:v>
                </c:pt>
                <c:pt idx="230">
                  <c:v>27018736.75</c:v>
                </c:pt>
                <c:pt idx="231">
                  <c:v>25549274</c:v>
                </c:pt>
                <c:pt idx="232">
                  <c:v>25144433.160000004</c:v>
                </c:pt>
                <c:pt idx="233">
                  <c:v>24348608.800000004</c:v>
                </c:pt>
                <c:pt idx="234">
                  <c:v>23526434.060000006</c:v>
                </c:pt>
                <c:pt idx="235">
                  <c:v>22677543.720000006</c:v>
                </c:pt>
                <c:pt idx="236">
                  <c:v>22580214.700000003</c:v>
                </c:pt>
                <c:pt idx="237">
                  <c:v>21686771.600000009</c:v>
                </c:pt>
                <c:pt idx="238">
                  <c:v>21164936.609999996</c:v>
                </c:pt>
                <c:pt idx="239">
                  <c:v>20625141.879999995</c:v>
                </c:pt>
                <c:pt idx="240">
                  <c:v>20476683.5</c:v>
                </c:pt>
                <c:pt idx="241">
                  <c:v>19905388.799999997</c:v>
                </c:pt>
                <c:pt idx="242">
                  <c:v>19315431.82</c:v>
                </c:pt>
                <c:pt idx="243">
                  <c:v>18706561.280000001</c:v>
                </c:pt>
                <c:pt idx="244">
                  <c:v>18078524.459999997</c:v>
                </c:pt>
                <c:pt idx="245">
                  <c:v>17431067.199999996</c:v>
                </c:pt>
                <c:pt idx="246">
                  <c:v>16763933.900000004</c:v>
                </c:pt>
                <c:pt idx="247">
                  <c:v>16076867.52</c:v>
                </c:pt>
                <c:pt idx="248">
                  <c:v>15369609.58</c:v>
                </c:pt>
                <c:pt idx="249">
                  <c:v>14641900.160000002</c:v>
                </c:pt>
                <c:pt idx="250">
                  <c:v>13893477.900000002</c:v>
                </c:pt>
                <c:pt idx="251">
                  <c:v>13124080</c:v>
                </c:pt>
                <c:pt idx="252">
                  <c:v>12333442.219999999</c:v>
                </c:pt>
                <c:pt idx="253">
                  <c:v>11521298.879999999</c:v>
                </c:pt>
                <c:pt idx="254">
                  <c:v>10687382.859999999</c:v>
                </c:pt>
                <c:pt idx="255">
                  <c:v>9831425.5999999978</c:v>
                </c:pt>
                <c:pt idx="256">
                  <c:v>9450583.0500000026</c:v>
                </c:pt>
                <c:pt idx="257">
                  <c:v>8555607.0399999991</c:v>
                </c:pt>
                <c:pt idx="258">
                  <c:v>7637821.549999998</c:v>
                </c:pt>
                <c:pt idx="259">
                  <c:v>6696952.4400000004</c:v>
                </c:pt>
                <c:pt idx="260">
                  <c:v>5732724.1300000008</c:v>
                </c:pt>
                <c:pt idx="261">
                  <c:v>5272124</c:v>
                </c:pt>
                <c:pt idx="262">
                  <c:v>4799823.9299999988</c:v>
                </c:pt>
                <c:pt idx="263">
                  <c:v>4315684.959999999</c:v>
                </c:pt>
                <c:pt idx="264">
                  <c:v>3819567.41</c:v>
                </c:pt>
                <c:pt idx="265">
                  <c:v>3863307.36</c:v>
                </c:pt>
                <c:pt idx="266">
                  <c:v>3907379.9500000007</c:v>
                </c:pt>
                <c:pt idx="267">
                  <c:v>3387169.52</c:v>
                </c:pt>
                <c:pt idx="268">
                  <c:v>3425519.2199999988</c:v>
                </c:pt>
                <c:pt idx="269">
                  <c:v>3464157.2800000012</c:v>
                </c:pt>
                <c:pt idx="270">
                  <c:v>3503084.7800000003</c:v>
                </c:pt>
                <c:pt idx="271">
                  <c:v>3542302.7999999984</c:v>
                </c:pt>
                <c:pt idx="272">
                  <c:v>2984753.35</c:v>
                </c:pt>
                <c:pt idx="273">
                  <c:v>3017921.5999999996</c:v>
                </c:pt>
                <c:pt idx="274">
                  <c:v>3051334.6500000004</c:v>
                </c:pt>
                <c:pt idx="275">
                  <c:v>3084993.3999999994</c:v>
                </c:pt>
                <c:pt idx="276">
                  <c:v>3118898.75</c:v>
                </c:pt>
                <c:pt idx="277">
                  <c:v>2522330.88</c:v>
                </c:pt>
                <c:pt idx="278">
                  <c:v>2549851.4800000009</c:v>
                </c:pt>
                <c:pt idx="279">
                  <c:v>2577571.52</c:v>
                </c:pt>
                <c:pt idx="280">
                  <c:v>2605491.7200000007</c:v>
                </c:pt>
                <c:pt idx="281">
                  <c:v>2633612.7999999998</c:v>
                </c:pt>
                <c:pt idx="282">
                  <c:v>2661935.4799999995</c:v>
                </c:pt>
                <c:pt idx="283">
                  <c:v>2017704.3600000003</c:v>
                </c:pt>
                <c:pt idx="284">
                  <c:v>2039249.89</c:v>
                </c:pt>
                <c:pt idx="285">
                  <c:v>2060948.2399999993</c:v>
                </c:pt>
                <c:pt idx="286">
                  <c:v>2082799.9500000004</c:v>
                </c:pt>
                <c:pt idx="287">
                  <c:v>2104805.5599999996</c:v>
                </c:pt>
                <c:pt idx="288">
                  <c:v>2126965.6100000003</c:v>
                </c:pt>
                <c:pt idx="289">
                  <c:v>1432661.7600000002</c:v>
                </c:pt>
                <c:pt idx="290">
                  <c:v>1447641.46</c:v>
                </c:pt>
                <c:pt idx="291">
                  <c:v>1462725.2000000002</c:v>
                </c:pt>
                <c:pt idx="292">
                  <c:v>1477913.3399999996</c:v>
                </c:pt>
                <c:pt idx="293">
                  <c:v>1493206.2400000005</c:v>
                </c:pt>
                <c:pt idx="294">
                  <c:v>754009.12999999989</c:v>
                </c:pt>
                <c:pt idx="295">
                  <c:v>761759.88000000012</c:v>
                </c:pt>
                <c:pt idx="296">
                  <c:v>769563.54999999993</c:v>
                </c:pt>
                <c:pt idx="297">
                  <c:v>777420.3200000003</c:v>
                </c:pt>
                <c:pt idx="298">
                  <c:v>785330.36999999988</c:v>
                </c:pt>
                <c:pt idx="299">
                  <c:v>793293.88000000012</c:v>
                </c:pt>
                <c:pt idx="300">
                  <c:v>-598</c:v>
                </c:pt>
                <c:pt idx="301">
                  <c:v>-600</c:v>
                </c:pt>
                <c:pt idx="302">
                  <c:v>-602</c:v>
                </c:pt>
                <c:pt idx="303">
                  <c:v>-604</c:v>
                </c:pt>
                <c:pt idx="304">
                  <c:v>-606</c:v>
                </c:pt>
                <c:pt idx="305">
                  <c:v>-608</c:v>
                </c:pt>
                <c:pt idx="306">
                  <c:v>-610</c:v>
                </c:pt>
                <c:pt idx="307">
                  <c:v>-612</c:v>
                </c:pt>
                <c:pt idx="308">
                  <c:v>-614</c:v>
                </c:pt>
                <c:pt idx="309">
                  <c:v>-616</c:v>
                </c:pt>
                <c:pt idx="310">
                  <c:v>-618</c:v>
                </c:pt>
                <c:pt idx="311">
                  <c:v>-620</c:v>
                </c:pt>
                <c:pt idx="312">
                  <c:v>-622</c:v>
                </c:pt>
                <c:pt idx="313">
                  <c:v>-624</c:v>
                </c:pt>
                <c:pt idx="314">
                  <c:v>-626</c:v>
                </c:pt>
                <c:pt idx="315">
                  <c:v>-628</c:v>
                </c:pt>
                <c:pt idx="316">
                  <c:v>-630</c:v>
                </c:pt>
                <c:pt idx="317">
                  <c:v>-632</c:v>
                </c:pt>
                <c:pt idx="318">
                  <c:v>-634</c:v>
                </c:pt>
                <c:pt idx="319">
                  <c:v>-636</c:v>
                </c:pt>
                <c:pt idx="320">
                  <c:v>-638</c:v>
                </c:pt>
                <c:pt idx="321">
                  <c:v>-640</c:v>
                </c:pt>
                <c:pt idx="322">
                  <c:v>-642</c:v>
                </c:pt>
                <c:pt idx="323">
                  <c:v>-644</c:v>
                </c:pt>
                <c:pt idx="324">
                  <c:v>-646</c:v>
                </c:pt>
                <c:pt idx="325">
                  <c:v>-648</c:v>
                </c:pt>
                <c:pt idx="326">
                  <c:v>-650</c:v>
                </c:pt>
                <c:pt idx="327">
                  <c:v>-652</c:v>
                </c:pt>
                <c:pt idx="328">
                  <c:v>-654</c:v>
                </c:pt>
                <c:pt idx="329">
                  <c:v>-656</c:v>
                </c:pt>
                <c:pt idx="330">
                  <c:v>-658</c:v>
                </c:pt>
                <c:pt idx="331">
                  <c:v>-660</c:v>
                </c:pt>
                <c:pt idx="332">
                  <c:v>-662</c:v>
                </c:pt>
                <c:pt idx="333">
                  <c:v>-664</c:v>
                </c:pt>
                <c:pt idx="334">
                  <c:v>-666</c:v>
                </c:pt>
                <c:pt idx="335">
                  <c:v>-668</c:v>
                </c:pt>
                <c:pt idx="336">
                  <c:v>-670</c:v>
                </c:pt>
                <c:pt idx="337">
                  <c:v>-672</c:v>
                </c:pt>
                <c:pt idx="338">
                  <c:v>-674</c:v>
                </c:pt>
                <c:pt idx="339">
                  <c:v>-676</c:v>
                </c:pt>
                <c:pt idx="340">
                  <c:v>-678</c:v>
                </c:pt>
                <c:pt idx="341">
                  <c:v>-680</c:v>
                </c:pt>
                <c:pt idx="342">
                  <c:v>-682</c:v>
                </c:pt>
                <c:pt idx="343">
                  <c:v>-684</c:v>
                </c:pt>
                <c:pt idx="344">
                  <c:v>-686</c:v>
                </c:pt>
                <c:pt idx="345">
                  <c:v>-688</c:v>
                </c:pt>
                <c:pt idx="346">
                  <c:v>-690</c:v>
                </c:pt>
                <c:pt idx="347">
                  <c:v>-692</c:v>
                </c:pt>
                <c:pt idx="348">
                  <c:v>-694</c:v>
                </c:pt>
                <c:pt idx="349">
                  <c:v>-696</c:v>
                </c:pt>
                <c:pt idx="350">
                  <c:v>-698</c:v>
                </c:pt>
                <c:pt idx="351">
                  <c:v>-700</c:v>
                </c:pt>
                <c:pt idx="352">
                  <c:v>-702</c:v>
                </c:pt>
                <c:pt idx="353">
                  <c:v>-704</c:v>
                </c:pt>
                <c:pt idx="354">
                  <c:v>-706</c:v>
                </c:pt>
                <c:pt idx="355">
                  <c:v>-708</c:v>
                </c:pt>
                <c:pt idx="356">
                  <c:v>-710</c:v>
                </c:pt>
                <c:pt idx="357">
                  <c:v>-712</c:v>
                </c:pt>
                <c:pt idx="358">
                  <c:v>-714</c:v>
                </c:pt>
                <c:pt idx="359">
                  <c:v>-716</c:v>
                </c:pt>
                <c:pt idx="360">
                  <c:v>-718</c:v>
                </c:pt>
              </c:numCache>
            </c:numRef>
          </c:val>
          <c:smooth val="0"/>
          <c:extLst>
            <c:ext xmlns:c16="http://schemas.microsoft.com/office/drawing/2014/chart" uri="{C3380CC4-5D6E-409C-BE32-E72D297353CC}">
              <c16:uniqueId val="{00000000-AA26-4C7A-BB44-B0CB13F00EFF}"/>
            </c:ext>
          </c:extLst>
        </c:ser>
        <c:ser>
          <c:idx val="1"/>
          <c:order val="1"/>
          <c:tx>
            <c:v>Inlet Jerk</c:v>
          </c:tx>
          <c:spPr>
            <a:ln w="28575" cap="rnd">
              <a:solidFill>
                <a:schemeClr val="accent2"/>
              </a:solidFill>
              <a:round/>
            </a:ln>
            <a:effectLst/>
          </c:spPr>
          <c:marker>
            <c:symbol val="none"/>
          </c:marker>
          <c:cat>
            <c:numRef>
              <c:f>Data!$H$7:$H$367</c:f>
              <c:numCache>
                <c:formatCode>General</c:formatCode>
                <c:ptCount val="361"/>
                <c:pt idx="0">
                  <c:v>0</c:v>
                </c:pt>
                <c:pt idx="1">
                  <c:v>2</c:v>
                </c:pt>
                <c:pt idx="2">
                  <c:v>4</c:v>
                </c:pt>
                <c:pt idx="3">
                  <c:v>6</c:v>
                </c:pt>
                <c:pt idx="4">
                  <c:v>8</c:v>
                </c:pt>
                <c:pt idx="5">
                  <c:v>10</c:v>
                </c:pt>
                <c:pt idx="6">
                  <c:v>12</c:v>
                </c:pt>
                <c:pt idx="7">
                  <c:v>14</c:v>
                </c:pt>
                <c:pt idx="8">
                  <c:v>16</c:v>
                </c:pt>
                <c:pt idx="9">
                  <c:v>18</c:v>
                </c:pt>
                <c:pt idx="10">
                  <c:v>20</c:v>
                </c:pt>
                <c:pt idx="11">
                  <c:v>22</c:v>
                </c:pt>
                <c:pt idx="12">
                  <c:v>24</c:v>
                </c:pt>
                <c:pt idx="13">
                  <c:v>26</c:v>
                </c:pt>
                <c:pt idx="14">
                  <c:v>28</c:v>
                </c:pt>
                <c:pt idx="15">
                  <c:v>30</c:v>
                </c:pt>
                <c:pt idx="16">
                  <c:v>32</c:v>
                </c:pt>
                <c:pt idx="17">
                  <c:v>34</c:v>
                </c:pt>
                <c:pt idx="18">
                  <c:v>36</c:v>
                </c:pt>
                <c:pt idx="19">
                  <c:v>38</c:v>
                </c:pt>
                <c:pt idx="20">
                  <c:v>40</c:v>
                </c:pt>
                <c:pt idx="21">
                  <c:v>42</c:v>
                </c:pt>
                <c:pt idx="22">
                  <c:v>44</c:v>
                </c:pt>
                <c:pt idx="23">
                  <c:v>46</c:v>
                </c:pt>
                <c:pt idx="24">
                  <c:v>48</c:v>
                </c:pt>
                <c:pt idx="25">
                  <c:v>50</c:v>
                </c:pt>
                <c:pt idx="26">
                  <c:v>52</c:v>
                </c:pt>
                <c:pt idx="27">
                  <c:v>54</c:v>
                </c:pt>
                <c:pt idx="28">
                  <c:v>56</c:v>
                </c:pt>
                <c:pt idx="29">
                  <c:v>58</c:v>
                </c:pt>
                <c:pt idx="30">
                  <c:v>60</c:v>
                </c:pt>
                <c:pt idx="31">
                  <c:v>62</c:v>
                </c:pt>
                <c:pt idx="32">
                  <c:v>64</c:v>
                </c:pt>
                <c:pt idx="33">
                  <c:v>66</c:v>
                </c:pt>
                <c:pt idx="34">
                  <c:v>68</c:v>
                </c:pt>
                <c:pt idx="35">
                  <c:v>70</c:v>
                </c:pt>
                <c:pt idx="36">
                  <c:v>72</c:v>
                </c:pt>
                <c:pt idx="37">
                  <c:v>74</c:v>
                </c:pt>
                <c:pt idx="38">
                  <c:v>76</c:v>
                </c:pt>
                <c:pt idx="39">
                  <c:v>78</c:v>
                </c:pt>
                <c:pt idx="40">
                  <c:v>80</c:v>
                </c:pt>
                <c:pt idx="41">
                  <c:v>82</c:v>
                </c:pt>
                <c:pt idx="42">
                  <c:v>84</c:v>
                </c:pt>
                <c:pt idx="43">
                  <c:v>86</c:v>
                </c:pt>
                <c:pt idx="44">
                  <c:v>88</c:v>
                </c:pt>
                <c:pt idx="45">
                  <c:v>90</c:v>
                </c:pt>
                <c:pt idx="46">
                  <c:v>92</c:v>
                </c:pt>
                <c:pt idx="47">
                  <c:v>94</c:v>
                </c:pt>
                <c:pt idx="48">
                  <c:v>96</c:v>
                </c:pt>
                <c:pt idx="49">
                  <c:v>98</c:v>
                </c:pt>
                <c:pt idx="50">
                  <c:v>100</c:v>
                </c:pt>
                <c:pt idx="51">
                  <c:v>102</c:v>
                </c:pt>
                <c:pt idx="52">
                  <c:v>104</c:v>
                </c:pt>
                <c:pt idx="53">
                  <c:v>106</c:v>
                </c:pt>
                <c:pt idx="54">
                  <c:v>108</c:v>
                </c:pt>
                <c:pt idx="55">
                  <c:v>110</c:v>
                </c:pt>
                <c:pt idx="56">
                  <c:v>112</c:v>
                </c:pt>
                <c:pt idx="57">
                  <c:v>114</c:v>
                </c:pt>
                <c:pt idx="58">
                  <c:v>116</c:v>
                </c:pt>
                <c:pt idx="59">
                  <c:v>118</c:v>
                </c:pt>
                <c:pt idx="60">
                  <c:v>120</c:v>
                </c:pt>
                <c:pt idx="61">
                  <c:v>122</c:v>
                </c:pt>
                <c:pt idx="62">
                  <c:v>124</c:v>
                </c:pt>
                <c:pt idx="63">
                  <c:v>126</c:v>
                </c:pt>
                <c:pt idx="64">
                  <c:v>128</c:v>
                </c:pt>
                <c:pt idx="65">
                  <c:v>130</c:v>
                </c:pt>
                <c:pt idx="66">
                  <c:v>132</c:v>
                </c:pt>
                <c:pt idx="67">
                  <c:v>134</c:v>
                </c:pt>
                <c:pt idx="68">
                  <c:v>136</c:v>
                </c:pt>
                <c:pt idx="69">
                  <c:v>138</c:v>
                </c:pt>
                <c:pt idx="70">
                  <c:v>140</c:v>
                </c:pt>
                <c:pt idx="71">
                  <c:v>142</c:v>
                </c:pt>
                <c:pt idx="72">
                  <c:v>144</c:v>
                </c:pt>
                <c:pt idx="73">
                  <c:v>146</c:v>
                </c:pt>
                <c:pt idx="74">
                  <c:v>148</c:v>
                </c:pt>
                <c:pt idx="75">
                  <c:v>150</c:v>
                </c:pt>
                <c:pt idx="76">
                  <c:v>152</c:v>
                </c:pt>
                <c:pt idx="77">
                  <c:v>154</c:v>
                </c:pt>
                <c:pt idx="78">
                  <c:v>156</c:v>
                </c:pt>
                <c:pt idx="79">
                  <c:v>158</c:v>
                </c:pt>
                <c:pt idx="80">
                  <c:v>160</c:v>
                </c:pt>
                <c:pt idx="81">
                  <c:v>162</c:v>
                </c:pt>
                <c:pt idx="82">
                  <c:v>164</c:v>
                </c:pt>
                <c:pt idx="83">
                  <c:v>166</c:v>
                </c:pt>
                <c:pt idx="84">
                  <c:v>168</c:v>
                </c:pt>
                <c:pt idx="85">
                  <c:v>170</c:v>
                </c:pt>
                <c:pt idx="86">
                  <c:v>172</c:v>
                </c:pt>
                <c:pt idx="87">
                  <c:v>174</c:v>
                </c:pt>
                <c:pt idx="88">
                  <c:v>176</c:v>
                </c:pt>
                <c:pt idx="89">
                  <c:v>178</c:v>
                </c:pt>
                <c:pt idx="90">
                  <c:v>180</c:v>
                </c:pt>
                <c:pt idx="91">
                  <c:v>182</c:v>
                </c:pt>
                <c:pt idx="92">
                  <c:v>184</c:v>
                </c:pt>
                <c:pt idx="93">
                  <c:v>186</c:v>
                </c:pt>
                <c:pt idx="94">
                  <c:v>188</c:v>
                </c:pt>
                <c:pt idx="95">
                  <c:v>190</c:v>
                </c:pt>
                <c:pt idx="96">
                  <c:v>192</c:v>
                </c:pt>
                <c:pt idx="97">
                  <c:v>194</c:v>
                </c:pt>
                <c:pt idx="98">
                  <c:v>196</c:v>
                </c:pt>
                <c:pt idx="99">
                  <c:v>198</c:v>
                </c:pt>
                <c:pt idx="100">
                  <c:v>200</c:v>
                </c:pt>
                <c:pt idx="101">
                  <c:v>202</c:v>
                </c:pt>
                <c:pt idx="102">
                  <c:v>204</c:v>
                </c:pt>
                <c:pt idx="103">
                  <c:v>206</c:v>
                </c:pt>
                <c:pt idx="104">
                  <c:v>208</c:v>
                </c:pt>
                <c:pt idx="105">
                  <c:v>210</c:v>
                </c:pt>
                <c:pt idx="106">
                  <c:v>212</c:v>
                </c:pt>
                <c:pt idx="107">
                  <c:v>214</c:v>
                </c:pt>
                <c:pt idx="108">
                  <c:v>216</c:v>
                </c:pt>
                <c:pt idx="109">
                  <c:v>218</c:v>
                </c:pt>
                <c:pt idx="110">
                  <c:v>220</c:v>
                </c:pt>
                <c:pt idx="111">
                  <c:v>222</c:v>
                </c:pt>
                <c:pt idx="112">
                  <c:v>224</c:v>
                </c:pt>
                <c:pt idx="113">
                  <c:v>226</c:v>
                </c:pt>
                <c:pt idx="114">
                  <c:v>228</c:v>
                </c:pt>
                <c:pt idx="115">
                  <c:v>230</c:v>
                </c:pt>
                <c:pt idx="116">
                  <c:v>232</c:v>
                </c:pt>
                <c:pt idx="117">
                  <c:v>234</c:v>
                </c:pt>
                <c:pt idx="118">
                  <c:v>236</c:v>
                </c:pt>
                <c:pt idx="119">
                  <c:v>238</c:v>
                </c:pt>
                <c:pt idx="120">
                  <c:v>240</c:v>
                </c:pt>
                <c:pt idx="121">
                  <c:v>242</c:v>
                </c:pt>
                <c:pt idx="122">
                  <c:v>244</c:v>
                </c:pt>
                <c:pt idx="123">
                  <c:v>246</c:v>
                </c:pt>
                <c:pt idx="124">
                  <c:v>248</c:v>
                </c:pt>
                <c:pt idx="125">
                  <c:v>250</c:v>
                </c:pt>
                <c:pt idx="126">
                  <c:v>252</c:v>
                </c:pt>
                <c:pt idx="127">
                  <c:v>254</c:v>
                </c:pt>
                <c:pt idx="128">
                  <c:v>256</c:v>
                </c:pt>
                <c:pt idx="129">
                  <c:v>258</c:v>
                </c:pt>
                <c:pt idx="130">
                  <c:v>260</c:v>
                </c:pt>
                <c:pt idx="131">
                  <c:v>262</c:v>
                </c:pt>
                <c:pt idx="132">
                  <c:v>264</c:v>
                </c:pt>
                <c:pt idx="133">
                  <c:v>266</c:v>
                </c:pt>
                <c:pt idx="134">
                  <c:v>268</c:v>
                </c:pt>
                <c:pt idx="135">
                  <c:v>270</c:v>
                </c:pt>
                <c:pt idx="136">
                  <c:v>272</c:v>
                </c:pt>
                <c:pt idx="137">
                  <c:v>274</c:v>
                </c:pt>
                <c:pt idx="138">
                  <c:v>276</c:v>
                </c:pt>
                <c:pt idx="139">
                  <c:v>278</c:v>
                </c:pt>
                <c:pt idx="140">
                  <c:v>280</c:v>
                </c:pt>
                <c:pt idx="141">
                  <c:v>282</c:v>
                </c:pt>
                <c:pt idx="142">
                  <c:v>284</c:v>
                </c:pt>
                <c:pt idx="143">
                  <c:v>286</c:v>
                </c:pt>
                <c:pt idx="144">
                  <c:v>288</c:v>
                </c:pt>
                <c:pt idx="145">
                  <c:v>290</c:v>
                </c:pt>
                <c:pt idx="146">
                  <c:v>292</c:v>
                </c:pt>
                <c:pt idx="147">
                  <c:v>294</c:v>
                </c:pt>
                <c:pt idx="148">
                  <c:v>296</c:v>
                </c:pt>
                <c:pt idx="149">
                  <c:v>298</c:v>
                </c:pt>
                <c:pt idx="150">
                  <c:v>300</c:v>
                </c:pt>
                <c:pt idx="151">
                  <c:v>302</c:v>
                </c:pt>
                <c:pt idx="152">
                  <c:v>304</c:v>
                </c:pt>
                <c:pt idx="153">
                  <c:v>306</c:v>
                </c:pt>
                <c:pt idx="154">
                  <c:v>308</c:v>
                </c:pt>
                <c:pt idx="155">
                  <c:v>310</c:v>
                </c:pt>
                <c:pt idx="156">
                  <c:v>312</c:v>
                </c:pt>
                <c:pt idx="157">
                  <c:v>314</c:v>
                </c:pt>
                <c:pt idx="158">
                  <c:v>316</c:v>
                </c:pt>
                <c:pt idx="159">
                  <c:v>318</c:v>
                </c:pt>
                <c:pt idx="160">
                  <c:v>320</c:v>
                </c:pt>
                <c:pt idx="161">
                  <c:v>322</c:v>
                </c:pt>
                <c:pt idx="162">
                  <c:v>324</c:v>
                </c:pt>
                <c:pt idx="163">
                  <c:v>326</c:v>
                </c:pt>
                <c:pt idx="164">
                  <c:v>328</c:v>
                </c:pt>
                <c:pt idx="165">
                  <c:v>330</c:v>
                </c:pt>
                <c:pt idx="166">
                  <c:v>332</c:v>
                </c:pt>
                <c:pt idx="167">
                  <c:v>334</c:v>
                </c:pt>
                <c:pt idx="168">
                  <c:v>336</c:v>
                </c:pt>
                <c:pt idx="169">
                  <c:v>338</c:v>
                </c:pt>
                <c:pt idx="170">
                  <c:v>340</c:v>
                </c:pt>
                <c:pt idx="171">
                  <c:v>342</c:v>
                </c:pt>
                <c:pt idx="172">
                  <c:v>344</c:v>
                </c:pt>
                <c:pt idx="173">
                  <c:v>346</c:v>
                </c:pt>
                <c:pt idx="174">
                  <c:v>348</c:v>
                </c:pt>
                <c:pt idx="175">
                  <c:v>350</c:v>
                </c:pt>
                <c:pt idx="176">
                  <c:v>352</c:v>
                </c:pt>
                <c:pt idx="177">
                  <c:v>354</c:v>
                </c:pt>
                <c:pt idx="178">
                  <c:v>356</c:v>
                </c:pt>
                <c:pt idx="179">
                  <c:v>358</c:v>
                </c:pt>
                <c:pt idx="180">
                  <c:v>360</c:v>
                </c:pt>
                <c:pt idx="181">
                  <c:v>362</c:v>
                </c:pt>
                <c:pt idx="182">
                  <c:v>364</c:v>
                </c:pt>
                <c:pt idx="183">
                  <c:v>366</c:v>
                </c:pt>
                <c:pt idx="184">
                  <c:v>368</c:v>
                </c:pt>
                <c:pt idx="185">
                  <c:v>370</c:v>
                </c:pt>
                <c:pt idx="186">
                  <c:v>372</c:v>
                </c:pt>
                <c:pt idx="187">
                  <c:v>374</c:v>
                </c:pt>
                <c:pt idx="188">
                  <c:v>376</c:v>
                </c:pt>
                <c:pt idx="189">
                  <c:v>378</c:v>
                </c:pt>
                <c:pt idx="190">
                  <c:v>380</c:v>
                </c:pt>
                <c:pt idx="191">
                  <c:v>382</c:v>
                </c:pt>
                <c:pt idx="192">
                  <c:v>384</c:v>
                </c:pt>
                <c:pt idx="193">
                  <c:v>386</c:v>
                </c:pt>
                <c:pt idx="194">
                  <c:v>388</c:v>
                </c:pt>
                <c:pt idx="195">
                  <c:v>390</c:v>
                </c:pt>
                <c:pt idx="196">
                  <c:v>392</c:v>
                </c:pt>
                <c:pt idx="197">
                  <c:v>394</c:v>
                </c:pt>
                <c:pt idx="198">
                  <c:v>396</c:v>
                </c:pt>
                <c:pt idx="199">
                  <c:v>398</c:v>
                </c:pt>
                <c:pt idx="200">
                  <c:v>400</c:v>
                </c:pt>
                <c:pt idx="201">
                  <c:v>402</c:v>
                </c:pt>
                <c:pt idx="202">
                  <c:v>404</c:v>
                </c:pt>
                <c:pt idx="203">
                  <c:v>406</c:v>
                </c:pt>
                <c:pt idx="204">
                  <c:v>408</c:v>
                </c:pt>
                <c:pt idx="205">
                  <c:v>410</c:v>
                </c:pt>
                <c:pt idx="206">
                  <c:v>412</c:v>
                </c:pt>
                <c:pt idx="207">
                  <c:v>414</c:v>
                </c:pt>
                <c:pt idx="208">
                  <c:v>416</c:v>
                </c:pt>
                <c:pt idx="209">
                  <c:v>418</c:v>
                </c:pt>
                <c:pt idx="210">
                  <c:v>420</c:v>
                </c:pt>
                <c:pt idx="211">
                  <c:v>422</c:v>
                </c:pt>
                <c:pt idx="212">
                  <c:v>424</c:v>
                </c:pt>
                <c:pt idx="213">
                  <c:v>426</c:v>
                </c:pt>
                <c:pt idx="214">
                  <c:v>428</c:v>
                </c:pt>
                <c:pt idx="215">
                  <c:v>430</c:v>
                </c:pt>
                <c:pt idx="216">
                  <c:v>432</c:v>
                </c:pt>
                <c:pt idx="217">
                  <c:v>434</c:v>
                </c:pt>
                <c:pt idx="218">
                  <c:v>436</c:v>
                </c:pt>
                <c:pt idx="219">
                  <c:v>438</c:v>
                </c:pt>
                <c:pt idx="220">
                  <c:v>440</c:v>
                </c:pt>
                <c:pt idx="221">
                  <c:v>442</c:v>
                </c:pt>
                <c:pt idx="222">
                  <c:v>444</c:v>
                </c:pt>
                <c:pt idx="223">
                  <c:v>446</c:v>
                </c:pt>
                <c:pt idx="224">
                  <c:v>448</c:v>
                </c:pt>
                <c:pt idx="225">
                  <c:v>450</c:v>
                </c:pt>
                <c:pt idx="226">
                  <c:v>452</c:v>
                </c:pt>
                <c:pt idx="227">
                  <c:v>454</c:v>
                </c:pt>
                <c:pt idx="228">
                  <c:v>456</c:v>
                </c:pt>
                <c:pt idx="229">
                  <c:v>458</c:v>
                </c:pt>
                <c:pt idx="230">
                  <c:v>460</c:v>
                </c:pt>
                <c:pt idx="231">
                  <c:v>462</c:v>
                </c:pt>
                <c:pt idx="232">
                  <c:v>464</c:v>
                </c:pt>
                <c:pt idx="233">
                  <c:v>466</c:v>
                </c:pt>
                <c:pt idx="234">
                  <c:v>468</c:v>
                </c:pt>
                <c:pt idx="235">
                  <c:v>470</c:v>
                </c:pt>
                <c:pt idx="236">
                  <c:v>472</c:v>
                </c:pt>
                <c:pt idx="237">
                  <c:v>474</c:v>
                </c:pt>
                <c:pt idx="238">
                  <c:v>476</c:v>
                </c:pt>
                <c:pt idx="239">
                  <c:v>478</c:v>
                </c:pt>
                <c:pt idx="240">
                  <c:v>480</c:v>
                </c:pt>
                <c:pt idx="241">
                  <c:v>482</c:v>
                </c:pt>
                <c:pt idx="242">
                  <c:v>484</c:v>
                </c:pt>
                <c:pt idx="243">
                  <c:v>486</c:v>
                </c:pt>
                <c:pt idx="244">
                  <c:v>488</c:v>
                </c:pt>
                <c:pt idx="245">
                  <c:v>490</c:v>
                </c:pt>
                <c:pt idx="246">
                  <c:v>492</c:v>
                </c:pt>
                <c:pt idx="247">
                  <c:v>494</c:v>
                </c:pt>
                <c:pt idx="248">
                  <c:v>496</c:v>
                </c:pt>
                <c:pt idx="249">
                  <c:v>498</c:v>
                </c:pt>
                <c:pt idx="250">
                  <c:v>500</c:v>
                </c:pt>
                <c:pt idx="251">
                  <c:v>502</c:v>
                </c:pt>
                <c:pt idx="252">
                  <c:v>504</c:v>
                </c:pt>
                <c:pt idx="253">
                  <c:v>506</c:v>
                </c:pt>
                <c:pt idx="254">
                  <c:v>508</c:v>
                </c:pt>
                <c:pt idx="255">
                  <c:v>510</c:v>
                </c:pt>
                <c:pt idx="256">
                  <c:v>512</c:v>
                </c:pt>
                <c:pt idx="257">
                  <c:v>514</c:v>
                </c:pt>
                <c:pt idx="258">
                  <c:v>516</c:v>
                </c:pt>
                <c:pt idx="259">
                  <c:v>518</c:v>
                </c:pt>
                <c:pt idx="260">
                  <c:v>520</c:v>
                </c:pt>
                <c:pt idx="261">
                  <c:v>522</c:v>
                </c:pt>
                <c:pt idx="262">
                  <c:v>524</c:v>
                </c:pt>
                <c:pt idx="263">
                  <c:v>526</c:v>
                </c:pt>
                <c:pt idx="264">
                  <c:v>528</c:v>
                </c:pt>
                <c:pt idx="265">
                  <c:v>530</c:v>
                </c:pt>
                <c:pt idx="266">
                  <c:v>532</c:v>
                </c:pt>
                <c:pt idx="267">
                  <c:v>534</c:v>
                </c:pt>
                <c:pt idx="268">
                  <c:v>536</c:v>
                </c:pt>
                <c:pt idx="269">
                  <c:v>538</c:v>
                </c:pt>
                <c:pt idx="270">
                  <c:v>540</c:v>
                </c:pt>
                <c:pt idx="271">
                  <c:v>542</c:v>
                </c:pt>
                <c:pt idx="272">
                  <c:v>544</c:v>
                </c:pt>
                <c:pt idx="273">
                  <c:v>546</c:v>
                </c:pt>
                <c:pt idx="274">
                  <c:v>548</c:v>
                </c:pt>
                <c:pt idx="275">
                  <c:v>550</c:v>
                </c:pt>
                <c:pt idx="276">
                  <c:v>552</c:v>
                </c:pt>
                <c:pt idx="277">
                  <c:v>554</c:v>
                </c:pt>
                <c:pt idx="278">
                  <c:v>556</c:v>
                </c:pt>
                <c:pt idx="279">
                  <c:v>558</c:v>
                </c:pt>
                <c:pt idx="280">
                  <c:v>560</c:v>
                </c:pt>
                <c:pt idx="281">
                  <c:v>562</c:v>
                </c:pt>
                <c:pt idx="282">
                  <c:v>564</c:v>
                </c:pt>
                <c:pt idx="283">
                  <c:v>566</c:v>
                </c:pt>
                <c:pt idx="284">
                  <c:v>568</c:v>
                </c:pt>
                <c:pt idx="285">
                  <c:v>570</c:v>
                </c:pt>
                <c:pt idx="286">
                  <c:v>572</c:v>
                </c:pt>
                <c:pt idx="287">
                  <c:v>574</c:v>
                </c:pt>
                <c:pt idx="288">
                  <c:v>576</c:v>
                </c:pt>
                <c:pt idx="289">
                  <c:v>578</c:v>
                </c:pt>
                <c:pt idx="290">
                  <c:v>580</c:v>
                </c:pt>
                <c:pt idx="291">
                  <c:v>582</c:v>
                </c:pt>
                <c:pt idx="292">
                  <c:v>584</c:v>
                </c:pt>
                <c:pt idx="293">
                  <c:v>586</c:v>
                </c:pt>
                <c:pt idx="294">
                  <c:v>588</c:v>
                </c:pt>
                <c:pt idx="295">
                  <c:v>590</c:v>
                </c:pt>
                <c:pt idx="296">
                  <c:v>592</c:v>
                </c:pt>
                <c:pt idx="297">
                  <c:v>594</c:v>
                </c:pt>
                <c:pt idx="298">
                  <c:v>596</c:v>
                </c:pt>
                <c:pt idx="299">
                  <c:v>598</c:v>
                </c:pt>
                <c:pt idx="300">
                  <c:v>600</c:v>
                </c:pt>
                <c:pt idx="301">
                  <c:v>602</c:v>
                </c:pt>
                <c:pt idx="302">
                  <c:v>604</c:v>
                </c:pt>
                <c:pt idx="303">
                  <c:v>606</c:v>
                </c:pt>
                <c:pt idx="304">
                  <c:v>608</c:v>
                </c:pt>
                <c:pt idx="305">
                  <c:v>610</c:v>
                </c:pt>
                <c:pt idx="306">
                  <c:v>612</c:v>
                </c:pt>
                <c:pt idx="307">
                  <c:v>614</c:v>
                </c:pt>
                <c:pt idx="308">
                  <c:v>616</c:v>
                </c:pt>
                <c:pt idx="309">
                  <c:v>618</c:v>
                </c:pt>
                <c:pt idx="310">
                  <c:v>620</c:v>
                </c:pt>
                <c:pt idx="311">
                  <c:v>622</c:v>
                </c:pt>
                <c:pt idx="312">
                  <c:v>624</c:v>
                </c:pt>
                <c:pt idx="313">
                  <c:v>626</c:v>
                </c:pt>
                <c:pt idx="314">
                  <c:v>628</c:v>
                </c:pt>
                <c:pt idx="315">
                  <c:v>630</c:v>
                </c:pt>
                <c:pt idx="316">
                  <c:v>632</c:v>
                </c:pt>
                <c:pt idx="317">
                  <c:v>634</c:v>
                </c:pt>
                <c:pt idx="318">
                  <c:v>636</c:v>
                </c:pt>
                <c:pt idx="319">
                  <c:v>638</c:v>
                </c:pt>
                <c:pt idx="320">
                  <c:v>640</c:v>
                </c:pt>
                <c:pt idx="321">
                  <c:v>642</c:v>
                </c:pt>
                <c:pt idx="322">
                  <c:v>644</c:v>
                </c:pt>
                <c:pt idx="323">
                  <c:v>646</c:v>
                </c:pt>
                <c:pt idx="324">
                  <c:v>648</c:v>
                </c:pt>
                <c:pt idx="325">
                  <c:v>650</c:v>
                </c:pt>
                <c:pt idx="326">
                  <c:v>652</c:v>
                </c:pt>
                <c:pt idx="327">
                  <c:v>654</c:v>
                </c:pt>
                <c:pt idx="328">
                  <c:v>656</c:v>
                </c:pt>
                <c:pt idx="329">
                  <c:v>658</c:v>
                </c:pt>
                <c:pt idx="330">
                  <c:v>660</c:v>
                </c:pt>
                <c:pt idx="331">
                  <c:v>662</c:v>
                </c:pt>
                <c:pt idx="332">
                  <c:v>664</c:v>
                </c:pt>
                <c:pt idx="333">
                  <c:v>666</c:v>
                </c:pt>
                <c:pt idx="334">
                  <c:v>668</c:v>
                </c:pt>
                <c:pt idx="335">
                  <c:v>670</c:v>
                </c:pt>
                <c:pt idx="336">
                  <c:v>672</c:v>
                </c:pt>
                <c:pt idx="337">
                  <c:v>674</c:v>
                </c:pt>
                <c:pt idx="338">
                  <c:v>676</c:v>
                </c:pt>
                <c:pt idx="339">
                  <c:v>678</c:v>
                </c:pt>
                <c:pt idx="340">
                  <c:v>680</c:v>
                </c:pt>
                <c:pt idx="341">
                  <c:v>682</c:v>
                </c:pt>
                <c:pt idx="342">
                  <c:v>684</c:v>
                </c:pt>
                <c:pt idx="343">
                  <c:v>686</c:v>
                </c:pt>
                <c:pt idx="344">
                  <c:v>688</c:v>
                </c:pt>
                <c:pt idx="345">
                  <c:v>690</c:v>
                </c:pt>
                <c:pt idx="346">
                  <c:v>692</c:v>
                </c:pt>
                <c:pt idx="347">
                  <c:v>694</c:v>
                </c:pt>
                <c:pt idx="348">
                  <c:v>696</c:v>
                </c:pt>
                <c:pt idx="349">
                  <c:v>698</c:v>
                </c:pt>
                <c:pt idx="350">
                  <c:v>700</c:v>
                </c:pt>
                <c:pt idx="351">
                  <c:v>702</c:v>
                </c:pt>
                <c:pt idx="352">
                  <c:v>704</c:v>
                </c:pt>
                <c:pt idx="353">
                  <c:v>706</c:v>
                </c:pt>
                <c:pt idx="354">
                  <c:v>708</c:v>
                </c:pt>
                <c:pt idx="355">
                  <c:v>710</c:v>
                </c:pt>
                <c:pt idx="356">
                  <c:v>712</c:v>
                </c:pt>
                <c:pt idx="357">
                  <c:v>714</c:v>
                </c:pt>
                <c:pt idx="358">
                  <c:v>716</c:v>
                </c:pt>
                <c:pt idx="359">
                  <c:v>718</c:v>
                </c:pt>
                <c:pt idx="360">
                  <c:v>720</c:v>
                </c:pt>
              </c:numCache>
            </c:numRef>
          </c:cat>
          <c:val>
            <c:numRef>
              <c:f>'Task 3'!$M$7:$M$367</c:f>
              <c:numCache>
                <c:formatCode>General</c:formatCode>
                <c:ptCount val="361"/>
                <c:pt idx="0">
                  <c:v>0</c:v>
                </c:pt>
                <c:pt idx="1">
                  <c:v>0</c:v>
                </c:pt>
                <c:pt idx="2">
                  <c:v>-2</c:v>
                </c:pt>
                <c:pt idx="3">
                  <c:v>-4</c:v>
                </c:pt>
                <c:pt idx="4">
                  <c:v>-6</c:v>
                </c:pt>
                <c:pt idx="5">
                  <c:v>-8</c:v>
                </c:pt>
                <c:pt idx="6">
                  <c:v>-6.5500000000000016</c:v>
                </c:pt>
                <c:pt idx="7">
                  <c:v>-5.8799999999999981</c:v>
                </c:pt>
                <c:pt idx="8">
                  <c:v>-4.129999999999999</c:v>
                </c:pt>
                <c:pt idx="9">
                  <c:v>-1.1200000000000045</c:v>
                </c:pt>
                <c:pt idx="10">
                  <c:v>3.3300000000000018</c:v>
                </c:pt>
                <c:pt idx="11">
                  <c:v>9.4000000000000057</c:v>
                </c:pt>
                <c:pt idx="12">
                  <c:v>17.269999999999996</c:v>
                </c:pt>
                <c:pt idx="13">
                  <c:v>27.120000000000005</c:v>
                </c:pt>
                <c:pt idx="14">
                  <c:v>39.130000000000024</c:v>
                </c:pt>
                <c:pt idx="15">
                  <c:v>53.47999999999999</c:v>
                </c:pt>
                <c:pt idx="16">
                  <c:v>-30</c:v>
                </c:pt>
                <c:pt idx="17">
                  <c:v>-32</c:v>
                </c:pt>
                <c:pt idx="18">
                  <c:v>-34</c:v>
                </c:pt>
                <c:pt idx="19">
                  <c:v>-36</c:v>
                </c:pt>
                <c:pt idx="20">
                  <c:v>-38</c:v>
                </c:pt>
                <c:pt idx="21">
                  <c:v>-40</c:v>
                </c:pt>
                <c:pt idx="22">
                  <c:v>-42</c:v>
                </c:pt>
                <c:pt idx="23">
                  <c:v>-44</c:v>
                </c:pt>
                <c:pt idx="24">
                  <c:v>-46</c:v>
                </c:pt>
                <c:pt idx="25">
                  <c:v>-48</c:v>
                </c:pt>
                <c:pt idx="26">
                  <c:v>-50</c:v>
                </c:pt>
                <c:pt idx="27">
                  <c:v>-52</c:v>
                </c:pt>
                <c:pt idx="28">
                  <c:v>-54</c:v>
                </c:pt>
                <c:pt idx="29">
                  <c:v>-56</c:v>
                </c:pt>
                <c:pt idx="30">
                  <c:v>-58</c:v>
                </c:pt>
                <c:pt idx="31">
                  <c:v>-60</c:v>
                </c:pt>
                <c:pt idx="32">
                  <c:v>-62</c:v>
                </c:pt>
                <c:pt idx="33">
                  <c:v>-64</c:v>
                </c:pt>
                <c:pt idx="34">
                  <c:v>-66</c:v>
                </c:pt>
                <c:pt idx="35">
                  <c:v>-68</c:v>
                </c:pt>
                <c:pt idx="36">
                  <c:v>-70</c:v>
                </c:pt>
                <c:pt idx="37">
                  <c:v>-72</c:v>
                </c:pt>
                <c:pt idx="38">
                  <c:v>-74</c:v>
                </c:pt>
                <c:pt idx="39">
                  <c:v>-76</c:v>
                </c:pt>
                <c:pt idx="40">
                  <c:v>-78</c:v>
                </c:pt>
                <c:pt idx="41">
                  <c:v>-80</c:v>
                </c:pt>
                <c:pt idx="42">
                  <c:v>-82</c:v>
                </c:pt>
                <c:pt idx="43">
                  <c:v>-84</c:v>
                </c:pt>
                <c:pt idx="44">
                  <c:v>-86</c:v>
                </c:pt>
                <c:pt idx="45">
                  <c:v>-88</c:v>
                </c:pt>
                <c:pt idx="46">
                  <c:v>-90</c:v>
                </c:pt>
                <c:pt idx="47">
                  <c:v>-92</c:v>
                </c:pt>
                <c:pt idx="48">
                  <c:v>-94</c:v>
                </c:pt>
                <c:pt idx="49">
                  <c:v>-96</c:v>
                </c:pt>
                <c:pt idx="50">
                  <c:v>-98</c:v>
                </c:pt>
                <c:pt idx="51">
                  <c:v>-100</c:v>
                </c:pt>
                <c:pt idx="52">
                  <c:v>-102</c:v>
                </c:pt>
                <c:pt idx="53">
                  <c:v>-104</c:v>
                </c:pt>
                <c:pt idx="54">
                  <c:v>-106</c:v>
                </c:pt>
                <c:pt idx="55">
                  <c:v>-108</c:v>
                </c:pt>
                <c:pt idx="56">
                  <c:v>-110</c:v>
                </c:pt>
                <c:pt idx="57">
                  <c:v>-112</c:v>
                </c:pt>
                <c:pt idx="58">
                  <c:v>-114</c:v>
                </c:pt>
                <c:pt idx="59">
                  <c:v>-116</c:v>
                </c:pt>
                <c:pt idx="60">
                  <c:v>-118</c:v>
                </c:pt>
                <c:pt idx="61">
                  <c:v>-120</c:v>
                </c:pt>
                <c:pt idx="62">
                  <c:v>-122</c:v>
                </c:pt>
                <c:pt idx="63">
                  <c:v>-124</c:v>
                </c:pt>
                <c:pt idx="64">
                  <c:v>-126</c:v>
                </c:pt>
                <c:pt idx="65">
                  <c:v>-128</c:v>
                </c:pt>
                <c:pt idx="66">
                  <c:v>8104.8500000000022</c:v>
                </c:pt>
                <c:pt idx="67">
                  <c:v>8488.9200000000019</c:v>
                </c:pt>
                <c:pt idx="68">
                  <c:v>8884.8700000000008</c:v>
                </c:pt>
                <c:pt idx="69">
                  <c:v>9292.880000000001</c:v>
                </c:pt>
                <c:pt idx="70">
                  <c:v>9713.1300000000028</c:v>
                </c:pt>
                <c:pt idx="71">
                  <c:v>10145.799999999997</c:v>
                </c:pt>
                <c:pt idx="72">
                  <c:v>10591.07</c:v>
                </c:pt>
                <c:pt idx="73">
                  <c:v>11049.12</c:v>
                </c:pt>
                <c:pt idx="74">
                  <c:v>11520.130000000001</c:v>
                </c:pt>
                <c:pt idx="75">
                  <c:v>12004.279999999999</c:v>
                </c:pt>
                <c:pt idx="76">
                  <c:v>12501.75</c:v>
                </c:pt>
                <c:pt idx="77">
                  <c:v>13012.720000000003</c:v>
                </c:pt>
                <c:pt idx="78">
                  <c:v>13537.37</c:v>
                </c:pt>
                <c:pt idx="79">
                  <c:v>14075.879999999997</c:v>
                </c:pt>
                <c:pt idx="80">
                  <c:v>14628.430000000002</c:v>
                </c:pt>
                <c:pt idx="81">
                  <c:v>15195.200000000003</c:v>
                </c:pt>
                <c:pt idx="82">
                  <c:v>15776.37</c:v>
                </c:pt>
                <c:pt idx="83">
                  <c:v>16372.120000000006</c:v>
                </c:pt>
                <c:pt idx="84">
                  <c:v>16982.629999999997</c:v>
                </c:pt>
                <c:pt idx="85">
                  <c:v>17608.079999999998</c:v>
                </c:pt>
                <c:pt idx="86">
                  <c:v>18248.649999999998</c:v>
                </c:pt>
                <c:pt idx="87">
                  <c:v>18904.52</c:v>
                </c:pt>
                <c:pt idx="88">
                  <c:v>19575.87</c:v>
                </c:pt>
                <c:pt idx="89">
                  <c:v>20262.880000000005</c:v>
                </c:pt>
                <c:pt idx="90">
                  <c:v>20965.73</c:v>
                </c:pt>
                <c:pt idx="91">
                  <c:v>21684.600000000002</c:v>
                </c:pt>
                <c:pt idx="92">
                  <c:v>22419.670000000002</c:v>
                </c:pt>
                <c:pt idx="93">
                  <c:v>23171.120000000003</c:v>
                </c:pt>
                <c:pt idx="94">
                  <c:v>23939.130000000005</c:v>
                </c:pt>
                <c:pt idx="95">
                  <c:v>24723.88</c:v>
                </c:pt>
                <c:pt idx="96">
                  <c:v>25525.549999999992</c:v>
                </c:pt>
                <c:pt idx="97">
                  <c:v>26344.32</c:v>
                </c:pt>
                <c:pt idx="98">
                  <c:v>27180.370000000003</c:v>
                </c:pt>
                <c:pt idx="99">
                  <c:v>56263.76</c:v>
                </c:pt>
                <c:pt idx="100">
                  <c:v>87111.09</c:v>
                </c:pt>
                <c:pt idx="101">
                  <c:v>119776</c:v>
                </c:pt>
                <c:pt idx="102">
                  <c:v>154312.85000000003</c:v>
                </c:pt>
                <c:pt idx="103">
                  <c:v>222606.84000000003</c:v>
                </c:pt>
                <c:pt idx="104">
                  <c:v>294774.67</c:v>
                </c:pt>
                <c:pt idx="105">
                  <c:v>337188.8</c:v>
                </c:pt>
                <c:pt idx="106">
                  <c:v>416459.39999999991</c:v>
                </c:pt>
                <c:pt idx="107">
                  <c:v>499925.68000000011</c:v>
                </c:pt>
                <c:pt idx="108">
                  <c:v>550959.05000000005</c:v>
                </c:pt>
                <c:pt idx="109">
                  <c:v>642126.95999999985</c:v>
                </c:pt>
                <c:pt idx="110">
                  <c:v>737824.2699999999</c:v>
                </c:pt>
                <c:pt idx="111">
                  <c:v>798248.00000000023</c:v>
                </c:pt>
                <c:pt idx="112">
                  <c:v>902267.94000000006</c:v>
                </c:pt>
                <c:pt idx="113">
                  <c:v>1011162.8799999999</c:v>
                </c:pt>
                <c:pt idx="114">
                  <c:v>1125057.3799999997</c:v>
                </c:pt>
                <c:pt idx="115">
                  <c:v>1199637.9600000002</c:v>
                </c:pt>
                <c:pt idx="116">
                  <c:v>1322731.1500000001</c:v>
                </c:pt>
                <c:pt idx="117">
                  <c:v>1404365.6000000003</c:v>
                </c:pt>
                <c:pt idx="118">
                  <c:v>1537089.8399999999</c:v>
                </c:pt>
                <c:pt idx="119">
                  <c:v>1675415.9199999997</c:v>
                </c:pt>
                <c:pt idx="120">
                  <c:v>1819476.6799999997</c:v>
                </c:pt>
                <c:pt idx="121">
                  <c:v>1969406.4000000004</c:v>
                </c:pt>
                <c:pt idx="122">
                  <c:v>2125340.7999999998</c:v>
                </c:pt>
                <c:pt idx="123">
                  <c:v>2341885.16</c:v>
                </c:pt>
                <c:pt idx="124">
                  <c:v>2623229.6099999989</c:v>
                </c:pt>
                <c:pt idx="125">
                  <c:v>2859316</c:v>
                </c:pt>
                <c:pt idx="126">
                  <c:v>3221993.7500000009</c:v>
                </c:pt>
                <c:pt idx="127">
                  <c:v>3539967.4799999995</c:v>
                </c:pt>
                <c:pt idx="128">
                  <c:v>3993597.5499999993</c:v>
                </c:pt>
                <c:pt idx="129">
                  <c:v>4466132.4799999986</c:v>
                </c:pt>
                <c:pt idx="130">
                  <c:v>4893604.68</c:v>
                </c:pt>
                <c:pt idx="131">
                  <c:v>5469622.5999999996</c:v>
                </c:pt>
                <c:pt idx="132">
                  <c:v>6136311.1699999999</c:v>
                </c:pt>
                <c:pt idx="133">
                  <c:v>6829856.879999998</c:v>
                </c:pt>
                <c:pt idx="134">
                  <c:v>7480273.7800000031</c:v>
                </c:pt>
                <c:pt idx="135">
                  <c:v>8299866.200000002</c:v>
                </c:pt>
                <c:pt idx="136">
                  <c:v>9151320.5999999978</c:v>
                </c:pt>
                <c:pt idx="137">
                  <c:v>10110767.68</c:v>
                </c:pt>
                <c:pt idx="138">
                  <c:v>11183919.65</c:v>
                </c:pt>
                <c:pt idx="139">
                  <c:v>12297809.279999999</c:v>
                </c:pt>
                <c:pt idx="140">
                  <c:v>13453280.409999996</c:v>
                </c:pt>
                <c:pt idx="141">
                  <c:v>14815808.000000002</c:v>
                </c:pt>
                <c:pt idx="142">
                  <c:v>16060558.469999997</c:v>
                </c:pt>
                <c:pt idx="143">
                  <c:v>17693080.719999999</c:v>
                </c:pt>
                <c:pt idx="144">
                  <c:v>19297592.600000001</c:v>
                </c:pt>
                <c:pt idx="145">
                  <c:v>20780156.16</c:v>
                </c:pt>
                <c:pt idx="146">
                  <c:v>22862222.5</c:v>
                </c:pt>
                <c:pt idx="147">
                  <c:v>24925578.440000005</c:v>
                </c:pt>
                <c:pt idx="148">
                  <c:v>26775316.469999999</c:v>
                </c:pt>
                <c:pt idx="149">
                  <c:v>29173168</c:v>
                </c:pt>
                <c:pt idx="150">
                  <c:v>31653922.07</c:v>
                </c:pt>
                <c:pt idx="151">
                  <c:v>34219158</c:v>
                </c:pt>
                <c:pt idx="152">
                  <c:v>36767189.319999993</c:v>
                </c:pt>
                <c:pt idx="153">
                  <c:v>39714806.24000001</c:v>
                </c:pt>
                <c:pt idx="154">
                  <c:v>43189822.259999998</c:v>
                </c:pt>
                <c:pt idx="155">
                  <c:v>46123896.279999986</c:v>
                </c:pt>
                <c:pt idx="156">
                  <c:v>49374161.899999999</c:v>
                </c:pt>
                <c:pt idx="157">
                  <c:v>53183105.039999992</c:v>
                </c:pt>
                <c:pt idx="158">
                  <c:v>56998584.669999994</c:v>
                </c:pt>
                <c:pt idx="159">
                  <c:v>61526021.600000016</c:v>
                </c:pt>
                <c:pt idx="160">
                  <c:v>64389845.220000006</c:v>
                </c:pt>
                <c:pt idx="161">
                  <c:v>70281548.799999997</c:v>
                </c:pt>
                <c:pt idx="162">
                  <c:v>75112940</c:v>
                </c:pt>
                <c:pt idx="163">
                  <c:v>79964823.23999998</c:v>
                </c:pt>
                <c:pt idx="164">
                  <c:v>85352271.910000011</c:v>
                </c:pt>
                <c:pt idx="165">
                  <c:v>91167104.719999969</c:v>
                </c:pt>
                <c:pt idx="166">
                  <c:v>96348672.750000015</c:v>
                </c:pt>
                <c:pt idx="167">
                  <c:v>102227763.40000002</c:v>
                </c:pt>
                <c:pt idx="168">
                  <c:v>108417629.12</c:v>
                </c:pt>
                <c:pt idx="169">
                  <c:v>113933006.88</c:v>
                </c:pt>
                <c:pt idx="170">
                  <c:v>120033995.77000001</c:v>
                </c:pt>
                <c:pt idx="171">
                  <c:v>125714629.39999999</c:v>
                </c:pt>
                <c:pt idx="172">
                  <c:v>130796231.04000001</c:v>
                </c:pt>
                <c:pt idx="173">
                  <c:v>135394103.43999994</c:v>
                </c:pt>
                <c:pt idx="174">
                  <c:v>138856744.22</c:v>
                </c:pt>
                <c:pt idx="175">
                  <c:v>142068873.72</c:v>
                </c:pt>
                <c:pt idx="176">
                  <c:v>144693325</c:v>
                </c:pt>
                <c:pt idx="177">
                  <c:v>146697467.84</c:v>
                </c:pt>
                <c:pt idx="178">
                  <c:v>147715222.55999997</c:v>
                </c:pt>
                <c:pt idx="179">
                  <c:v>147526243.36000001</c:v>
                </c:pt>
                <c:pt idx="180">
                  <c:v>146069608.06999999</c:v>
                </c:pt>
                <c:pt idx="181">
                  <c:v>144507679.19999996</c:v>
                </c:pt>
                <c:pt idx="182">
                  <c:v>141948971.26000002</c:v>
                </c:pt>
                <c:pt idx="183">
                  <c:v>139070302.28</c:v>
                </c:pt>
                <c:pt idx="184">
                  <c:v>135308545.67999998</c:v>
                </c:pt>
                <c:pt idx="185">
                  <c:v>131932732.48</c:v>
                </c:pt>
                <c:pt idx="186">
                  <c:v>128017606.09999999</c:v>
                </c:pt>
                <c:pt idx="187">
                  <c:v>124506893.40000002</c:v>
                </c:pt>
                <c:pt idx="188">
                  <c:v>119856361.57000002</c:v>
                </c:pt>
                <c:pt idx="189">
                  <c:v>116607018.79999995</c:v>
                </c:pt>
                <c:pt idx="190">
                  <c:v>111389323.5</c:v>
                </c:pt>
                <c:pt idx="191">
                  <c:v>106994092</c:v>
                </c:pt>
                <c:pt idx="192">
                  <c:v>102630730.97000001</c:v>
                </c:pt>
                <c:pt idx="193">
                  <c:v>98943121.919999987</c:v>
                </c:pt>
                <c:pt idx="194">
                  <c:v>94890071.199999973</c:v>
                </c:pt>
                <c:pt idx="195">
                  <c:v>90897012.200000033</c:v>
                </c:pt>
                <c:pt idx="196">
                  <c:v>87193953.599999964</c:v>
                </c:pt>
                <c:pt idx="197">
                  <c:v>83121357.760000005</c:v>
                </c:pt>
                <c:pt idx="198">
                  <c:v>78895789.280000016</c:v>
                </c:pt>
                <c:pt idx="199">
                  <c:v>75679065</c:v>
                </c:pt>
                <c:pt idx="200">
                  <c:v>71394223.060000002</c:v>
                </c:pt>
                <c:pt idx="201">
                  <c:v>68396180</c:v>
                </c:pt>
                <c:pt idx="202">
                  <c:v>65773209.900000021</c:v>
                </c:pt>
                <c:pt idx="203">
                  <c:v>62309146.240000002</c:v>
                </c:pt>
                <c:pt idx="204">
                  <c:v>58220140.159999989</c:v>
                </c:pt>
                <c:pt idx="205">
                  <c:v>55519326.240000002</c:v>
                </c:pt>
                <c:pt idx="206">
                  <c:v>52980087.249999985</c:v>
                </c:pt>
                <c:pt idx="207">
                  <c:v>49563348.679999992</c:v>
                </c:pt>
                <c:pt idx="208">
                  <c:v>46563563.25</c:v>
                </c:pt>
                <c:pt idx="209">
                  <c:v>43732274.56000001</c:v>
                </c:pt>
                <c:pt idx="210">
                  <c:v>40805814.169999987</c:v>
                </c:pt>
                <c:pt idx="211">
                  <c:v>38338381.199999988</c:v>
                </c:pt>
                <c:pt idx="212">
                  <c:v>35507042.020000003</c:v>
                </c:pt>
                <c:pt idx="213">
                  <c:v>33155985.919999998</c:v>
                </c:pt>
                <c:pt idx="214">
                  <c:v>30728457.780000001</c:v>
                </c:pt>
                <c:pt idx="215">
                  <c:v>28517327.560000002</c:v>
                </c:pt>
                <c:pt idx="216">
                  <c:v>26235744.800000008</c:v>
                </c:pt>
                <c:pt idx="217">
                  <c:v>24185001.600000005</c:v>
                </c:pt>
                <c:pt idx="218">
                  <c:v>22683257.379999999</c:v>
                </c:pt>
                <c:pt idx="219">
                  <c:v>20822753.960000005</c:v>
                </c:pt>
                <c:pt idx="220">
                  <c:v>18904999.800000001</c:v>
                </c:pt>
                <c:pt idx="221">
                  <c:v>17248607.199999999</c:v>
                </c:pt>
                <c:pt idx="222">
                  <c:v>15542081.360000003</c:v>
                </c:pt>
                <c:pt idx="223">
                  <c:v>14441153.279999999</c:v>
                </c:pt>
                <c:pt idx="224">
                  <c:v>12973825.569999998</c:v>
                </c:pt>
                <c:pt idx="225">
                  <c:v>11800476.800000003</c:v>
                </c:pt>
                <c:pt idx="226">
                  <c:v>10934118.000000004</c:v>
                </c:pt>
                <c:pt idx="227">
                  <c:v>10041717.880000003</c:v>
                </c:pt>
                <c:pt idx="228">
                  <c:v>9122916.620000001</c:v>
                </c:pt>
                <c:pt idx="229">
                  <c:v>8532909.1199999992</c:v>
                </c:pt>
                <c:pt idx="230">
                  <c:v>7564916.5299999984</c:v>
                </c:pt>
                <c:pt idx="231">
                  <c:v>7299464</c:v>
                </c:pt>
                <c:pt idx="232">
                  <c:v>6655539.6600000001</c:v>
                </c:pt>
                <c:pt idx="233">
                  <c:v>5993153.9200000009</c:v>
                </c:pt>
                <c:pt idx="234">
                  <c:v>5312059.8200000012</c:v>
                </c:pt>
                <c:pt idx="235">
                  <c:v>4612008.96</c:v>
                </c:pt>
                <c:pt idx="236">
                  <c:v>3892751.5</c:v>
                </c:pt>
                <c:pt idx="237">
                  <c:v>3548349.68</c:v>
                </c:pt>
                <c:pt idx="238">
                  <c:v>2794957.5900000003</c:v>
                </c:pt>
                <c:pt idx="239">
                  <c:v>2021643.4000000006</c:v>
                </c:pt>
                <c:pt idx="240">
                  <c:v>1228151.69</c:v>
                </c:pt>
                <c:pt idx="241">
                  <c:v>828931.20000000007</c:v>
                </c:pt>
                <c:pt idx="242">
                  <c:v>-482</c:v>
                </c:pt>
                <c:pt idx="243">
                  <c:v>-484</c:v>
                </c:pt>
                <c:pt idx="244">
                  <c:v>-486</c:v>
                </c:pt>
                <c:pt idx="245">
                  <c:v>-488</c:v>
                </c:pt>
                <c:pt idx="246">
                  <c:v>-490</c:v>
                </c:pt>
                <c:pt idx="247">
                  <c:v>-492</c:v>
                </c:pt>
                <c:pt idx="248">
                  <c:v>-494</c:v>
                </c:pt>
                <c:pt idx="249">
                  <c:v>-496</c:v>
                </c:pt>
                <c:pt idx="250">
                  <c:v>-498</c:v>
                </c:pt>
                <c:pt idx="251">
                  <c:v>-500</c:v>
                </c:pt>
                <c:pt idx="252">
                  <c:v>-502</c:v>
                </c:pt>
                <c:pt idx="253">
                  <c:v>-504</c:v>
                </c:pt>
                <c:pt idx="254">
                  <c:v>-506</c:v>
                </c:pt>
                <c:pt idx="255">
                  <c:v>-508</c:v>
                </c:pt>
                <c:pt idx="256">
                  <c:v>-510</c:v>
                </c:pt>
                <c:pt idx="257">
                  <c:v>-512</c:v>
                </c:pt>
                <c:pt idx="258">
                  <c:v>-514</c:v>
                </c:pt>
                <c:pt idx="259">
                  <c:v>-516</c:v>
                </c:pt>
                <c:pt idx="260">
                  <c:v>-518</c:v>
                </c:pt>
                <c:pt idx="261">
                  <c:v>-520</c:v>
                </c:pt>
                <c:pt idx="262">
                  <c:v>-522</c:v>
                </c:pt>
                <c:pt idx="263">
                  <c:v>-524</c:v>
                </c:pt>
                <c:pt idx="264">
                  <c:v>-526</c:v>
                </c:pt>
                <c:pt idx="265">
                  <c:v>-528</c:v>
                </c:pt>
                <c:pt idx="266">
                  <c:v>-530</c:v>
                </c:pt>
                <c:pt idx="267">
                  <c:v>-532</c:v>
                </c:pt>
                <c:pt idx="268">
                  <c:v>-534</c:v>
                </c:pt>
                <c:pt idx="269">
                  <c:v>-536</c:v>
                </c:pt>
                <c:pt idx="270">
                  <c:v>-538</c:v>
                </c:pt>
                <c:pt idx="271">
                  <c:v>-540</c:v>
                </c:pt>
                <c:pt idx="272">
                  <c:v>-542</c:v>
                </c:pt>
                <c:pt idx="273">
                  <c:v>-544</c:v>
                </c:pt>
                <c:pt idx="274">
                  <c:v>-546</c:v>
                </c:pt>
                <c:pt idx="275">
                  <c:v>-548</c:v>
                </c:pt>
                <c:pt idx="276">
                  <c:v>-550</c:v>
                </c:pt>
                <c:pt idx="277">
                  <c:v>-552</c:v>
                </c:pt>
                <c:pt idx="278">
                  <c:v>-554</c:v>
                </c:pt>
                <c:pt idx="279">
                  <c:v>-556</c:v>
                </c:pt>
                <c:pt idx="280">
                  <c:v>-558</c:v>
                </c:pt>
                <c:pt idx="281">
                  <c:v>-560</c:v>
                </c:pt>
                <c:pt idx="282">
                  <c:v>-562</c:v>
                </c:pt>
                <c:pt idx="283">
                  <c:v>-564</c:v>
                </c:pt>
                <c:pt idx="284">
                  <c:v>-566</c:v>
                </c:pt>
                <c:pt idx="285">
                  <c:v>-568</c:v>
                </c:pt>
                <c:pt idx="286">
                  <c:v>-570</c:v>
                </c:pt>
                <c:pt idx="287">
                  <c:v>-572</c:v>
                </c:pt>
                <c:pt idx="288">
                  <c:v>-574</c:v>
                </c:pt>
                <c:pt idx="289">
                  <c:v>-576</c:v>
                </c:pt>
                <c:pt idx="290">
                  <c:v>-578</c:v>
                </c:pt>
                <c:pt idx="291">
                  <c:v>-580</c:v>
                </c:pt>
                <c:pt idx="292">
                  <c:v>-582</c:v>
                </c:pt>
                <c:pt idx="293">
                  <c:v>-584</c:v>
                </c:pt>
                <c:pt idx="294">
                  <c:v>-586</c:v>
                </c:pt>
                <c:pt idx="295">
                  <c:v>-588</c:v>
                </c:pt>
                <c:pt idx="296">
                  <c:v>-590</c:v>
                </c:pt>
                <c:pt idx="297">
                  <c:v>-592</c:v>
                </c:pt>
                <c:pt idx="298">
                  <c:v>-594</c:v>
                </c:pt>
                <c:pt idx="299">
                  <c:v>-596</c:v>
                </c:pt>
                <c:pt idx="300">
                  <c:v>-598</c:v>
                </c:pt>
                <c:pt idx="301">
                  <c:v>-600</c:v>
                </c:pt>
                <c:pt idx="302">
                  <c:v>-602</c:v>
                </c:pt>
                <c:pt idx="303">
                  <c:v>-604</c:v>
                </c:pt>
                <c:pt idx="304">
                  <c:v>-606</c:v>
                </c:pt>
                <c:pt idx="305">
                  <c:v>-608</c:v>
                </c:pt>
                <c:pt idx="306">
                  <c:v>-610</c:v>
                </c:pt>
                <c:pt idx="307">
                  <c:v>-612</c:v>
                </c:pt>
                <c:pt idx="308">
                  <c:v>-614</c:v>
                </c:pt>
                <c:pt idx="309">
                  <c:v>-616</c:v>
                </c:pt>
                <c:pt idx="310">
                  <c:v>-618</c:v>
                </c:pt>
                <c:pt idx="311">
                  <c:v>-620</c:v>
                </c:pt>
                <c:pt idx="312">
                  <c:v>-622</c:v>
                </c:pt>
                <c:pt idx="313">
                  <c:v>-624</c:v>
                </c:pt>
                <c:pt idx="314">
                  <c:v>-626</c:v>
                </c:pt>
                <c:pt idx="315">
                  <c:v>-628</c:v>
                </c:pt>
                <c:pt idx="316">
                  <c:v>-630</c:v>
                </c:pt>
                <c:pt idx="317">
                  <c:v>-632</c:v>
                </c:pt>
                <c:pt idx="318">
                  <c:v>-634</c:v>
                </c:pt>
                <c:pt idx="319">
                  <c:v>-636</c:v>
                </c:pt>
                <c:pt idx="320">
                  <c:v>-638</c:v>
                </c:pt>
                <c:pt idx="321">
                  <c:v>-640</c:v>
                </c:pt>
                <c:pt idx="322">
                  <c:v>-642</c:v>
                </c:pt>
                <c:pt idx="323">
                  <c:v>-644</c:v>
                </c:pt>
                <c:pt idx="324">
                  <c:v>-646</c:v>
                </c:pt>
                <c:pt idx="325">
                  <c:v>-648</c:v>
                </c:pt>
                <c:pt idx="326">
                  <c:v>-650</c:v>
                </c:pt>
                <c:pt idx="327">
                  <c:v>-652</c:v>
                </c:pt>
                <c:pt idx="328">
                  <c:v>-654</c:v>
                </c:pt>
                <c:pt idx="329">
                  <c:v>-656</c:v>
                </c:pt>
                <c:pt idx="330">
                  <c:v>-658</c:v>
                </c:pt>
                <c:pt idx="331">
                  <c:v>-660</c:v>
                </c:pt>
                <c:pt idx="332">
                  <c:v>-662</c:v>
                </c:pt>
                <c:pt idx="333">
                  <c:v>-664</c:v>
                </c:pt>
                <c:pt idx="334">
                  <c:v>-666</c:v>
                </c:pt>
                <c:pt idx="335">
                  <c:v>-668</c:v>
                </c:pt>
                <c:pt idx="336">
                  <c:v>-670</c:v>
                </c:pt>
                <c:pt idx="337">
                  <c:v>-672</c:v>
                </c:pt>
                <c:pt idx="338">
                  <c:v>-674</c:v>
                </c:pt>
                <c:pt idx="339">
                  <c:v>-676</c:v>
                </c:pt>
                <c:pt idx="340">
                  <c:v>-678</c:v>
                </c:pt>
                <c:pt idx="341">
                  <c:v>-680</c:v>
                </c:pt>
                <c:pt idx="342">
                  <c:v>-682</c:v>
                </c:pt>
                <c:pt idx="343">
                  <c:v>-684</c:v>
                </c:pt>
                <c:pt idx="344">
                  <c:v>-686</c:v>
                </c:pt>
                <c:pt idx="345">
                  <c:v>-688</c:v>
                </c:pt>
                <c:pt idx="346">
                  <c:v>-690</c:v>
                </c:pt>
                <c:pt idx="347">
                  <c:v>-692</c:v>
                </c:pt>
                <c:pt idx="348">
                  <c:v>-694</c:v>
                </c:pt>
                <c:pt idx="349">
                  <c:v>-696</c:v>
                </c:pt>
                <c:pt idx="350">
                  <c:v>-698</c:v>
                </c:pt>
                <c:pt idx="351">
                  <c:v>-700</c:v>
                </c:pt>
                <c:pt idx="352">
                  <c:v>-702</c:v>
                </c:pt>
                <c:pt idx="353">
                  <c:v>-704</c:v>
                </c:pt>
                <c:pt idx="354">
                  <c:v>-706</c:v>
                </c:pt>
                <c:pt idx="355">
                  <c:v>-708</c:v>
                </c:pt>
                <c:pt idx="356">
                  <c:v>-710</c:v>
                </c:pt>
                <c:pt idx="357">
                  <c:v>-712</c:v>
                </c:pt>
                <c:pt idx="358">
                  <c:v>-714</c:v>
                </c:pt>
                <c:pt idx="359">
                  <c:v>-716</c:v>
                </c:pt>
                <c:pt idx="360">
                  <c:v>-718</c:v>
                </c:pt>
              </c:numCache>
            </c:numRef>
          </c:val>
          <c:smooth val="0"/>
          <c:extLst>
            <c:ext xmlns:c16="http://schemas.microsoft.com/office/drawing/2014/chart" uri="{C3380CC4-5D6E-409C-BE32-E72D297353CC}">
              <c16:uniqueId val="{00000001-AA26-4C7A-BB44-B0CB13F00EFF}"/>
            </c:ext>
          </c:extLst>
        </c:ser>
        <c:dLbls>
          <c:showLegendKey val="0"/>
          <c:showVal val="0"/>
          <c:showCatName val="0"/>
          <c:showSerName val="0"/>
          <c:showPercent val="0"/>
          <c:showBubbleSize val="0"/>
        </c:dLbls>
        <c:smooth val="0"/>
        <c:axId val="926557343"/>
        <c:axId val="926557823"/>
      </c:lineChart>
      <c:catAx>
        <c:axId val="92655734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(Degrees)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557823"/>
        <c:crosses val="autoZero"/>
        <c:auto val="1"/>
        <c:lblAlgn val="ctr"/>
        <c:lblOffset val="100"/>
        <c:noMultiLvlLbl val="0"/>
      </c:catAx>
      <c:valAx>
        <c:axId val="92655782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a:t>
                </a:r>
                <a:r>
                  <a:rPr lang="en-GB" baseline="0"/>
                  <a:t> ve Jerk (m/s^3)</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557343"/>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Piston</a:t>
            </a:r>
            <a:r>
              <a:rPr lang="en-US" baseline="0"/>
              <a:t> Position and Valve Lift </a:t>
            </a:r>
            <a:r>
              <a:rPr lang="en-US"/>
              <a:t>vs Crank Angle</a:t>
            </a:r>
          </a:p>
        </c:rich>
      </c:tx>
      <c:layout>
        <c:manualLayout>
          <c:xMode val="edge"/>
          <c:yMode val="edge"/>
          <c:x val="0.311072435366893"/>
          <c:y val="2.331832266786049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0100391279552118"/>
          <c:y val="0.17457702402584291"/>
          <c:w val="0.70819090466929202"/>
          <c:h val="0.58155090688290834"/>
        </c:manualLayout>
      </c:layout>
      <c:lineChart>
        <c:grouping val="standard"/>
        <c:varyColors val="0"/>
        <c:ser>
          <c:idx val="0"/>
          <c:order val="0"/>
          <c:tx>
            <c:strRef>
              <c:f>'Task 2'!$D$4</c:f>
              <c:strCache>
                <c:ptCount val="1"/>
                <c:pt idx="0">
                  <c:v>Piston Position </c:v>
                </c:pt>
              </c:strCache>
            </c:strRef>
          </c:tx>
          <c:spPr>
            <a:ln w="28575" cap="rnd">
              <a:solidFill>
                <a:schemeClr val="accent1"/>
              </a:solidFill>
              <a:round/>
            </a:ln>
            <a:effectLst/>
          </c:spPr>
          <c:marker>
            <c:symbol val="none"/>
          </c:marker>
          <c:cat>
            <c:numRef>
              <c:f>Data!$H$7:$H$367</c:f>
              <c:numCache>
                <c:formatCode>General</c:formatCode>
                <c:ptCount val="361"/>
                <c:pt idx="0">
                  <c:v>0</c:v>
                </c:pt>
                <c:pt idx="1">
                  <c:v>2</c:v>
                </c:pt>
                <c:pt idx="2">
                  <c:v>4</c:v>
                </c:pt>
                <c:pt idx="3">
                  <c:v>6</c:v>
                </c:pt>
                <c:pt idx="4">
                  <c:v>8</c:v>
                </c:pt>
                <c:pt idx="5">
                  <c:v>10</c:v>
                </c:pt>
                <c:pt idx="6">
                  <c:v>12</c:v>
                </c:pt>
                <c:pt idx="7">
                  <c:v>14</c:v>
                </c:pt>
                <c:pt idx="8">
                  <c:v>16</c:v>
                </c:pt>
                <c:pt idx="9">
                  <c:v>18</c:v>
                </c:pt>
                <c:pt idx="10">
                  <c:v>20</c:v>
                </c:pt>
                <c:pt idx="11">
                  <c:v>22</c:v>
                </c:pt>
                <c:pt idx="12">
                  <c:v>24</c:v>
                </c:pt>
                <c:pt idx="13">
                  <c:v>26</c:v>
                </c:pt>
                <c:pt idx="14">
                  <c:v>28</c:v>
                </c:pt>
                <c:pt idx="15">
                  <c:v>30</c:v>
                </c:pt>
                <c:pt idx="16">
                  <c:v>32</c:v>
                </c:pt>
                <c:pt idx="17">
                  <c:v>34</c:v>
                </c:pt>
                <c:pt idx="18">
                  <c:v>36</c:v>
                </c:pt>
                <c:pt idx="19">
                  <c:v>38</c:v>
                </c:pt>
                <c:pt idx="20">
                  <c:v>40</c:v>
                </c:pt>
                <c:pt idx="21">
                  <c:v>42</c:v>
                </c:pt>
                <c:pt idx="22">
                  <c:v>44</c:v>
                </c:pt>
                <c:pt idx="23">
                  <c:v>46</c:v>
                </c:pt>
                <c:pt idx="24">
                  <c:v>48</c:v>
                </c:pt>
                <c:pt idx="25">
                  <c:v>50</c:v>
                </c:pt>
                <c:pt idx="26">
                  <c:v>52</c:v>
                </c:pt>
                <c:pt idx="27">
                  <c:v>54</c:v>
                </c:pt>
                <c:pt idx="28">
                  <c:v>56</c:v>
                </c:pt>
                <c:pt idx="29">
                  <c:v>58</c:v>
                </c:pt>
                <c:pt idx="30">
                  <c:v>60</c:v>
                </c:pt>
                <c:pt idx="31">
                  <c:v>62</c:v>
                </c:pt>
                <c:pt idx="32">
                  <c:v>64</c:v>
                </c:pt>
                <c:pt idx="33">
                  <c:v>66</c:v>
                </c:pt>
                <c:pt idx="34">
                  <c:v>68</c:v>
                </c:pt>
                <c:pt idx="35">
                  <c:v>70</c:v>
                </c:pt>
                <c:pt idx="36">
                  <c:v>72</c:v>
                </c:pt>
                <c:pt idx="37">
                  <c:v>74</c:v>
                </c:pt>
                <c:pt idx="38">
                  <c:v>76</c:v>
                </c:pt>
                <c:pt idx="39">
                  <c:v>78</c:v>
                </c:pt>
                <c:pt idx="40">
                  <c:v>80</c:v>
                </c:pt>
                <c:pt idx="41">
                  <c:v>82</c:v>
                </c:pt>
                <c:pt idx="42">
                  <c:v>84</c:v>
                </c:pt>
                <c:pt idx="43">
                  <c:v>86</c:v>
                </c:pt>
                <c:pt idx="44">
                  <c:v>88</c:v>
                </c:pt>
                <c:pt idx="45">
                  <c:v>90</c:v>
                </c:pt>
                <c:pt idx="46">
                  <c:v>92</c:v>
                </c:pt>
                <c:pt idx="47">
                  <c:v>94</c:v>
                </c:pt>
                <c:pt idx="48">
                  <c:v>96</c:v>
                </c:pt>
                <c:pt idx="49">
                  <c:v>98</c:v>
                </c:pt>
                <c:pt idx="50">
                  <c:v>100</c:v>
                </c:pt>
                <c:pt idx="51">
                  <c:v>102</c:v>
                </c:pt>
                <c:pt idx="52">
                  <c:v>104</c:v>
                </c:pt>
                <c:pt idx="53">
                  <c:v>106</c:v>
                </c:pt>
                <c:pt idx="54">
                  <c:v>108</c:v>
                </c:pt>
                <c:pt idx="55">
                  <c:v>110</c:v>
                </c:pt>
                <c:pt idx="56">
                  <c:v>112</c:v>
                </c:pt>
                <c:pt idx="57">
                  <c:v>114</c:v>
                </c:pt>
                <c:pt idx="58">
                  <c:v>116</c:v>
                </c:pt>
                <c:pt idx="59">
                  <c:v>118</c:v>
                </c:pt>
                <c:pt idx="60">
                  <c:v>120</c:v>
                </c:pt>
                <c:pt idx="61">
                  <c:v>122</c:v>
                </c:pt>
                <c:pt idx="62">
                  <c:v>124</c:v>
                </c:pt>
                <c:pt idx="63">
                  <c:v>126</c:v>
                </c:pt>
                <c:pt idx="64">
                  <c:v>128</c:v>
                </c:pt>
                <c:pt idx="65">
                  <c:v>130</c:v>
                </c:pt>
                <c:pt idx="66">
                  <c:v>132</c:v>
                </c:pt>
                <c:pt idx="67">
                  <c:v>134</c:v>
                </c:pt>
                <c:pt idx="68">
                  <c:v>136</c:v>
                </c:pt>
                <c:pt idx="69">
                  <c:v>138</c:v>
                </c:pt>
                <c:pt idx="70">
                  <c:v>140</c:v>
                </c:pt>
                <c:pt idx="71">
                  <c:v>142</c:v>
                </c:pt>
                <c:pt idx="72">
                  <c:v>144</c:v>
                </c:pt>
                <c:pt idx="73">
                  <c:v>146</c:v>
                </c:pt>
                <c:pt idx="74">
                  <c:v>148</c:v>
                </c:pt>
                <c:pt idx="75">
                  <c:v>150</c:v>
                </c:pt>
                <c:pt idx="76">
                  <c:v>152</c:v>
                </c:pt>
                <c:pt idx="77">
                  <c:v>154</c:v>
                </c:pt>
                <c:pt idx="78">
                  <c:v>156</c:v>
                </c:pt>
                <c:pt idx="79">
                  <c:v>158</c:v>
                </c:pt>
                <c:pt idx="80">
                  <c:v>160</c:v>
                </c:pt>
                <c:pt idx="81">
                  <c:v>162</c:v>
                </c:pt>
                <c:pt idx="82">
                  <c:v>164</c:v>
                </c:pt>
                <c:pt idx="83">
                  <c:v>166</c:v>
                </c:pt>
                <c:pt idx="84">
                  <c:v>168</c:v>
                </c:pt>
                <c:pt idx="85">
                  <c:v>170</c:v>
                </c:pt>
                <c:pt idx="86">
                  <c:v>172</c:v>
                </c:pt>
                <c:pt idx="87">
                  <c:v>174</c:v>
                </c:pt>
                <c:pt idx="88">
                  <c:v>176</c:v>
                </c:pt>
                <c:pt idx="89">
                  <c:v>178</c:v>
                </c:pt>
                <c:pt idx="90">
                  <c:v>180</c:v>
                </c:pt>
                <c:pt idx="91">
                  <c:v>182</c:v>
                </c:pt>
                <c:pt idx="92">
                  <c:v>184</c:v>
                </c:pt>
                <c:pt idx="93">
                  <c:v>186</c:v>
                </c:pt>
                <c:pt idx="94">
                  <c:v>188</c:v>
                </c:pt>
                <c:pt idx="95">
                  <c:v>190</c:v>
                </c:pt>
                <c:pt idx="96">
                  <c:v>192</c:v>
                </c:pt>
                <c:pt idx="97">
                  <c:v>194</c:v>
                </c:pt>
                <c:pt idx="98">
                  <c:v>196</c:v>
                </c:pt>
                <c:pt idx="99">
                  <c:v>198</c:v>
                </c:pt>
                <c:pt idx="100">
                  <c:v>200</c:v>
                </c:pt>
                <c:pt idx="101">
                  <c:v>202</c:v>
                </c:pt>
                <c:pt idx="102">
                  <c:v>204</c:v>
                </c:pt>
                <c:pt idx="103">
                  <c:v>206</c:v>
                </c:pt>
                <c:pt idx="104">
                  <c:v>208</c:v>
                </c:pt>
                <c:pt idx="105">
                  <c:v>210</c:v>
                </c:pt>
                <c:pt idx="106">
                  <c:v>212</c:v>
                </c:pt>
                <c:pt idx="107">
                  <c:v>214</c:v>
                </c:pt>
                <c:pt idx="108">
                  <c:v>216</c:v>
                </c:pt>
                <c:pt idx="109">
                  <c:v>218</c:v>
                </c:pt>
                <c:pt idx="110">
                  <c:v>220</c:v>
                </c:pt>
                <c:pt idx="111">
                  <c:v>222</c:v>
                </c:pt>
                <c:pt idx="112">
                  <c:v>224</c:v>
                </c:pt>
                <c:pt idx="113">
                  <c:v>226</c:v>
                </c:pt>
                <c:pt idx="114">
                  <c:v>228</c:v>
                </c:pt>
                <c:pt idx="115">
                  <c:v>230</c:v>
                </c:pt>
                <c:pt idx="116">
                  <c:v>232</c:v>
                </c:pt>
                <c:pt idx="117">
                  <c:v>234</c:v>
                </c:pt>
                <c:pt idx="118">
                  <c:v>236</c:v>
                </c:pt>
                <c:pt idx="119">
                  <c:v>238</c:v>
                </c:pt>
                <c:pt idx="120">
                  <c:v>240</c:v>
                </c:pt>
                <c:pt idx="121">
                  <c:v>242</c:v>
                </c:pt>
                <c:pt idx="122">
                  <c:v>244</c:v>
                </c:pt>
                <c:pt idx="123">
                  <c:v>246</c:v>
                </c:pt>
                <c:pt idx="124">
                  <c:v>248</c:v>
                </c:pt>
                <c:pt idx="125">
                  <c:v>250</c:v>
                </c:pt>
                <c:pt idx="126">
                  <c:v>252</c:v>
                </c:pt>
                <c:pt idx="127">
                  <c:v>254</c:v>
                </c:pt>
                <c:pt idx="128">
                  <c:v>256</c:v>
                </c:pt>
                <c:pt idx="129">
                  <c:v>258</c:v>
                </c:pt>
                <c:pt idx="130">
                  <c:v>260</c:v>
                </c:pt>
                <c:pt idx="131">
                  <c:v>262</c:v>
                </c:pt>
                <c:pt idx="132">
                  <c:v>264</c:v>
                </c:pt>
                <c:pt idx="133">
                  <c:v>266</c:v>
                </c:pt>
                <c:pt idx="134">
                  <c:v>268</c:v>
                </c:pt>
                <c:pt idx="135">
                  <c:v>270</c:v>
                </c:pt>
                <c:pt idx="136">
                  <c:v>272</c:v>
                </c:pt>
                <c:pt idx="137">
                  <c:v>274</c:v>
                </c:pt>
                <c:pt idx="138">
                  <c:v>276</c:v>
                </c:pt>
                <c:pt idx="139">
                  <c:v>278</c:v>
                </c:pt>
                <c:pt idx="140">
                  <c:v>280</c:v>
                </c:pt>
                <c:pt idx="141">
                  <c:v>282</c:v>
                </c:pt>
                <c:pt idx="142">
                  <c:v>284</c:v>
                </c:pt>
                <c:pt idx="143">
                  <c:v>286</c:v>
                </c:pt>
                <c:pt idx="144">
                  <c:v>288</c:v>
                </c:pt>
                <c:pt idx="145">
                  <c:v>290</c:v>
                </c:pt>
                <c:pt idx="146">
                  <c:v>292</c:v>
                </c:pt>
                <c:pt idx="147">
                  <c:v>294</c:v>
                </c:pt>
                <c:pt idx="148">
                  <c:v>296</c:v>
                </c:pt>
                <c:pt idx="149">
                  <c:v>298</c:v>
                </c:pt>
                <c:pt idx="150">
                  <c:v>300</c:v>
                </c:pt>
                <c:pt idx="151">
                  <c:v>302</c:v>
                </c:pt>
                <c:pt idx="152">
                  <c:v>304</c:v>
                </c:pt>
                <c:pt idx="153">
                  <c:v>306</c:v>
                </c:pt>
                <c:pt idx="154">
                  <c:v>308</c:v>
                </c:pt>
                <c:pt idx="155">
                  <c:v>310</c:v>
                </c:pt>
                <c:pt idx="156">
                  <c:v>312</c:v>
                </c:pt>
                <c:pt idx="157">
                  <c:v>314</c:v>
                </c:pt>
                <c:pt idx="158">
                  <c:v>316</c:v>
                </c:pt>
                <c:pt idx="159">
                  <c:v>318</c:v>
                </c:pt>
                <c:pt idx="160">
                  <c:v>320</c:v>
                </c:pt>
                <c:pt idx="161">
                  <c:v>322</c:v>
                </c:pt>
                <c:pt idx="162">
                  <c:v>324</c:v>
                </c:pt>
                <c:pt idx="163">
                  <c:v>326</c:v>
                </c:pt>
                <c:pt idx="164">
                  <c:v>328</c:v>
                </c:pt>
                <c:pt idx="165">
                  <c:v>330</c:v>
                </c:pt>
                <c:pt idx="166">
                  <c:v>332</c:v>
                </c:pt>
                <c:pt idx="167">
                  <c:v>334</c:v>
                </c:pt>
                <c:pt idx="168">
                  <c:v>336</c:v>
                </c:pt>
                <c:pt idx="169">
                  <c:v>338</c:v>
                </c:pt>
                <c:pt idx="170">
                  <c:v>340</c:v>
                </c:pt>
                <c:pt idx="171">
                  <c:v>342</c:v>
                </c:pt>
                <c:pt idx="172">
                  <c:v>344</c:v>
                </c:pt>
                <c:pt idx="173">
                  <c:v>346</c:v>
                </c:pt>
                <c:pt idx="174">
                  <c:v>348</c:v>
                </c:pt>
                <c:pt idx="175">
                  <c:v>350</c:v>
                </c:pt>
                <c:pt idx="176">
                  <c:v>352</c:v>
                </c:pt>
                <c:pt idx="177">
                  <c:v>354</c:v>
                </c:pt>
                <c:pt idx="178">
                  <c:v>356</c:v>
                </c:pt>
                <c:pt idx="179">
                  <c:v>358</c:v>
                </c:pt>
                <c:pt idx="180">
                  <c:v>360</c:v>
                </c:pt>
                <c:pt idx="181">
                  <c:v>362</c:v>
                </c:pt>
                <c:pt idx="182">
                  <c:v>364</c:v>
                </c:pt>
                <c:pt idx="183">
                  <c:v>366</c:v>
                </c:pt>
                <c:pt idx="184">
                  <c:v>368</c:v>
                </c:pt>
                <c:pt idx="185">
                  <c:v>370</c:v>
                </c:pt>
                <c:pt idx="186">
                  <c:v>372</c:v>
                </c:pt>
                <c:pt idx="187">
                  <c:v>374</c:v>
                </c:pt>
                <c:pt idx="188">
                  <c:v>376</c:v>
                </c:pt>
                <c:pt idx="189">
                  <c:v>378</c:v>
                </c:pt>
                <c:pt idx="190">
                  <c:v>380</c:v>
                </c:pt>
                <c:pt idx="191">
                  <c:v>382</c:v>
                </c:pt>
                <c:pt idx="192">
                  <c:v>384</c:v>
                </c:pt>
                <c:pt idx="193">
                  <c:v>386</c:v>
                </c:pt>
                <c:pt idx="194">
                  <c:v>388</c:v>
                </c:pt>
                <c:pt idx="195">
                  <c:v>390</c:v>
                </c:pt>
                <c:pt idx="196">
                  <c:v>392</c:v>
                </c:pt>
                <c:pt idx="197">
                  <c:v>394</c:v>
                </c:pt>
                <c:pt idx="198">
                  <c:v>396</c:v>
                </c:pt>
                <c:pt idx="199">
                  <c:v>398</c:v>
                </c:pt>
                <c:pt idx="200">
                  <c:v>400</c:v>
                </c:pt>
                <c:pt idx="201">
                  <c:v>402</c:v>
                </c:pt>
                <c:pt idx="202">
                  <c:v>404</c:v>
                </c:pt>
                <c:pt idx="203">
                  <c:v>406</c:v>
                </c:pt>
                <c:pt idx="204">
                  <c:v>408</c:v>
                </c:pt>
                <c:pt idx="205">
                  <c:v>410</c:v>
                </c:pt>
                <c:pt idx="206">
                  <c:v>412</c:v>
                </c:pt>
                <c:pt idx="207">
                  <c:v>414</c:v>
                </c:pt>
                <c:pt idx="208">
                  <c:v>416</c:v>
                </c:pt>
                <c:pt idx="209">
                  <c:v>418</c:v>
                </c:pt>
                <c:pt idx="210">
                  <c:v>420</c:v>
                </c:pt>
                <c:pt idx="211">
                  <c:v>422</c:v>
                </c:pt>
                <c:pt idx="212">
                  <c:v>424</c:v>
                </c:pt>
                <c:pt idx="213">
                  <c:v>426</c:v>
                </c:pt>
                <c:pt idx="214">
                  <c:v>428</c:v>
                </c:pt>
                <c:pt idx="215">
                  <c:v>430</c:v>
                </c:pt>
                <c:pt idx="216">
                  <c:v>432</c:v>
                </c:pt>
                <c:pt idx="217">
                  <c:v>434</c:v>
                </c:pt>
                <c:pt idx="218">
                  <c:v>436</c:v>
                </c:pt>
                <c:pt idx="219">
                  <c:v>438</c:v>
                </c:pt>
                <c:pt idx="220">
                  <c:v>440</c:v>
                </c:pt>
                <c:pt idx="221">
                  <c:v>442</c:v>
                </c:pt>
                <c:pt idx="222">
                  <c:v>444</c:v>
                </c:pt>
                <c:pt idx="223">
                  <c:v>446</c:v>
                </c:pt>
                <c:pt idx="224">
                  <c:v>448</c:v>
                </c:pt>
                <c:pt idx="225">
                  <c:v>450</c:v>
                </c:pt>
                <c:pt idx="226">
                  <c:v>452</c:v>
                </c:pt>
                <c:pt idx="227">
                  <c:v>454</c:v>
                </c:pt>
                <c:pt idx="228">
                  <c:v>456</c:v>
                </c:pt>
                <c:pt idx="229">
                  <c:v>458</c:v>
                </c:pt>
                <c:pt idx="230">
                  <c:v>460</c:v>
                </c:pt>
                <c:pt idx="231">
                  <c:v>462</c:v>
                </c:pt>
                <c:pt idx="232">
                  <c:v>464</c:v>
                </c:pt>
                <c:pt idx="233">
                  <c:v>466</c:v>
                </c:pt>
                <c:pt idx="234">
                  <c:v>468</c:v>
                </c:pt>
                <c:pt idx="235">
                  <c:v>470</c:v>
                </c:pt>
                <c:pt idx="236">
                  <c:v>472</c:v>
                </c:pt>
                <c:pt idx="237">
                  <c:v>474</c:v>
                </c:pt>
                <c:pt idx="238">
                  <c:v>476</c:v>
                </c:pt>
                <c:pt idx="239">
                  <c:v>478</c:v>
                </c:pt>
                <c:pt idx="240">
                  <c:v>480</c:v>
                </c:pt>
                <c:pt idx="241">
                  <c:v>482</c:v>
                </c:pt>
                <c:pt idx="242">
                  <c:v>484</c:v>
                </c:pt>
                <c:pt idx="243">
                  <c:v>486</c:v>
                </c:pt>
                <c:pt idx="244">
                  <c:v>488</c:v>
                </c:pt>
                <c:pt idx="245">
                  <c:v>490</c:v>
                </c:pt>
                <c:pt idx="246">
                  <c:v>492</c:v>
                </c:pt>
                <c:pt idx="247">
                  <c:v>494</c:v>
                </c:pt>
                <c:pt idx="248">
                  <c:v>496</c:v>
                </c:pt>
                <c:pt idx="249">
                  <c:v>498</c:v>
                </c:pt>
                <c:pt idx="250">
                  <c:v>500</c:v>
                </c:pt>
                <c:pt idx="251">
                  <c:v>502</c:v>
                </c:pt>
                <c:pt idx="252">
                  <c:v>504</c:v>
                </c:pt>
                <c:pt idx="253">
                  <c:v>506</c:v>
                </c:pt>
                <c:pt idx="254">
                  <c:v>508</c:v>
                </c:pt>
                <c:pt idx="255">
                  <c:v>510</c:v>
                </c:pt>
                <c:pt idx="256">
                  <c:v>512</c:v>
                </c:pt>
                <c:pt idx="257">
                  <c:v>514</c:v>
                </c:pt>
                <c:pt idx="258">
                  <c:v>516</c:v>
                </c:pt>
                <c:pt idx="259">
                  <c:v>518</c:v>
                </c:pt>
                <c:pt idx="260">
                  <c:v>520</c:v>
                </c:pt>
                <c:pt idx="261">
                  <c:v>522</c:v>
                </c:pt>
                <c:pt idx="262">
                  <c:v>524</c:v>
                </c:pt>
                <c:pt idx="263">
                  <c:v>526</c:v>
                </c:pt>
                <c:pt idx="264">
                  <c:v>528</c:v>
                </c:pt>
                <c:pt idx="265">
                  <c:v>530</c:v>
                </c:pt>
                <c:pt idx="266">
                  <c:v>532</c:v>
                </c:pt>
                <c:pt idx="267">
                  <c:v>534</c:v>
                </c:pt>
                <c:pt idx="268">
                  <c:v>536</c:v>
                </c:pt>
                <c:pt idx="269">
                  <c:v>538</c:v>
                </c:pt>
                <c:pt idx="270">
                  <c:v>540</c:v>
                </c:pt>
                <c:pt idx="271">
                  <c:v>542</c:v>
                </c:pt>
                <c:pt idx="272">
                  <c:v>544</c:v>
                </c:pt>
                <c:pt idx="273">
                  <c:v>546</c:v>
                </c:pt>
                <c:pt idx="274">
                  <c:v>548</c:v>
                </c:pt>
                <c:pt idx="275">
                  <c:v>550</c:v>
                </c:pt>
                <c:pt idx="276">
                  <c:v>552</c:v>
                </c:pt>
                <c:pt idx="277">
                  <c:v>554</c:v>
                </c:pt>
                <c:pt idx="278">
                  <c:v>556</c:v>
                </c:pt>
                <c:pt idx="279">
                  <c:v>558</c:v>
                </c:pt>
                <c:pt idx="280">
                  <c:v>560</c:v>
                </c:pt>
                <c:pt idx="281">
                  <c:v>562</c:v>
                </c:pt>
                <c:pt idx="282">
                  <c:v>564</c:v>
                </c:pt>
                <c:pt idx="283">
                  <c:v>566</c:v>
                </c:pt>
                <c:pt idx="284">
                  <c:v>568</c:v>
                </c:pt>
                <c:pt idx="285">
                  <c:v>570</c:v>
                </c:pt>
                <c:pt idx="286">
                  <c:v>572</c:v>
                </c:pt>
                <c:pt idx="287">
                  <c:v>574</c:v>
                </c:pt>
                <c:pt idx="288">
                  <c:v>576</c:v>
                </c:pt>
                <c:pt idx="289">
                  <c:v>578</c:v>
                </c:pt>
                <c:pt idx="290">
                  <c:v>580</c:v>
                </c:pt>
                <c:pt idx="291">
                  <c:v>582</c:v>
                </c:pt>
                <c:pt idx="292">
                  <c:v>584</c:v>
                </c:pt>
                <c:pt idx="293">
                  <c:v>586</c:v>
                </c:pt>
                <c:pt idx="294">
                  <c:v>588</c:v>
                </c:pt>
                <c:pt idx="295">
                  <c:v>590</c:v>
                </c:pt>
                <c:pt idx="296">
                  <c:v>592</c:v>
                </c:pt>
                <c:pt idx="297">
                  <c:v>594</c:v>
                </c:pt>
                <c:pt idx="298">
                  <c:v>596</c:v>
                </c:pt>
                <c:pt idx="299">
                  <c:v>598</c:v>
                </c:pt>
                <c:pt idx="300">
                  <c:v>600</c:v>
                </c:pt>
                <c:pt idx="301">
                  <c:v>602</c:v>
                </c:pt>
                <c:pt idx="302">
                  <c:v>604</c:v>
                </c:pt>
                <c:pt idx="303">
                  <c:v>606</c:v>
                </c:pt>
                <c:pt idx="304">
                  <c:v>608</c:v>
                </c:pt>
                <c:pt idx="305">
                  <c:v>610</c:v>
                </c:pt>
                <c:pt idx="306">
                  <c:v>612</c:v>
                </c:pt>
                <c:pt idx="307">
                  <c:v>614</c:v>
                </c:pt>
                <c:pt idx="308">
                  <c:v>616</c:v>
                </c:pt>
                <c:pt idx="309">
                  <c:v>618</c:v>
                </c:pt>
                <c:pt idx="310">
                  <c:v>620</c:v>
                </c:pt>
                <c:pt idx="311">
                  <c:v>622</c:v>
                </c:pt>
                <c:pt idx="312">
                  <c:v>624</c:v>
                </c:pt>
                <c:pt idx="313">
                  <c:v>626</c:v>
                </c:pt>
                <c:pt idx="314">
                  <c:v>628</c:v>
                </c:pt>
                <c:pt idx="315">
                  <c:v>630</c:v>
                </c:pt>
                <c:pt idx="316">
                  <c:v>632</c:v>
                </c:pt>
                <c:pt idx="317">
                  <c:v>634</c:v>
                </c:pt>
                <c:pt idx="318">
                  <c:v>636</c:v>
                </c:pt>
                <c:pt idx="319">
                  <c:v>638</c:v>
                </c:pt>
                <c:pt idx="320">
                  <c:v>640</c:v>
                </c:pt>
                <c:pt idx="321">
                  <c:v>642</c:v>
                </c:pt>
                <c:pt idx="322">
                  <c:v>644</c:v>
                </c:pt>
                <c:pt idx="323">
                  <c:v>646</c:v>
                </c:pt>
                <c:pt idx="324">
                  <c:v>648</c:v>
                </c:pt>
                <c:pt idx="325">
                  <c:v>650</c:v>
                </c:pt>
                <c:pt idx="326">
                  <c:v>652</c:v>
                </c:pt>
                <c:pt idx="327">
                  <c:v>654</c:v>
                </c:pt>
                <c:pt idx="328">
                  <c:v>656</c:v>
                </c:pt>
                <c:pt idx="329">
                  <c:v>658</c:v>
                </c:pt>
                <c:pt idx="330">
                  <c:v>660</c:v>
                </c:pt>
                <c:pt idx="331">
                  <c:v>662</c:v>
                </c:pt>
                <c:pt idx="332">
                  <c:v>664</c:v>
                </c:pt>
                <c:pt idx="333">
                  <c:v>666</c:v>
                </c:pt>
                <c:pt idx="334">
                  <c:v>668</c:v>
                </c:pt>
                <c:pt idx="335">
                  <c:v>670</c:v>
                </c:pt>
                <c:pt idx="336">
                  <c:v>672</c:v>
                </c:pt>
                <c:pt idx="337">
                  <c:v>674</c:v>
                </c:pt>
                <c:pt idx="338">
                  <c:v>676</c:v>
                </c:pt>
                <c:pt idx="339">
                  <c:v>678</c:v>
                </c:pt>
                <c:pt idx="340">
                  <c:v>680</c:v>
                </c:pt>
                <c:pt idx="341">
                  <c:v>682</c:v>
                </c:pt>
                <c:pt idx="342">
                  <c:v>684</c:v>
                </c:pt>
                <c:pt idx="343">
                  <c:v>686</c:v>
                </c:pt>
                <c:pt idx="344">
                  <c:v>688</c:v>
                </c:pt>
                <c:pt idx="345">
                  <c:v>690</c:v>
                </c:pt>
                <c:pt idx="346">
                  <c:v>692</c:v>
                </c:pt>
                <c:pt idx="347">
                  <c:v>694</c:v>
                </c:pt>
                <c:pt idx="348">
                  <c:v>696</c:v>
                </c:pt>
                <c:pt idx="349">
                  <c:v>698</c:v>
                </c:pt>
                <c:pt idx="350">
                  <c:v>700</c:v>
                </c:pt>
                <c:pt idx="351">
                  <c:v>702</c:v>
                </c:pt>
                <c:pt idx="352">
                  <c:v>704</c:v>
                </c:pt>
                <c:pt idx="353">
                  <c:v>706</c:v>
                </c:pt>
                <c:pt idx="354">
                  <c:v>708</c:v>
                </c:pt>
                <c:pt idx="355">
                  <c:v>710</c:v>
                </c:pt>
                <c:pt idx="356">
                  <c:v>712</c:v>
                </c:pt>
                <c:pt idx="357">
                  <c:v>714</c:v>
                </c:pt>
                <c:pt idx="358">
                  <c:v>716</c:v>
                </c:pt>
                <c:pt idx="359">
                  <c:v>718</c:v>
                </c:pt>
                <c:pt idx="360">
                  <c:v>720</c:v>
                </c:pt>
              </c:numCache>
            </c:numRef>
          </c:cat>
          <c:val>
            <c:numRef>
              <c:f>'Task 2'!$D$5:$D$365</c:f>
              <c:numCache>
                <c:formatCode>General</c:formatCode>
                <c:ptCount val="361"/>
                <c:pt idx="0">
                  <c:v>0</c:v>
                </c:pt>
                <c:pt idx="1">
                  <c:v>3.2985494131798632E-4</c:v>
                </c:pt>
                <c:pt idx="2">
                  <c:v>1.3187632273681249E-3</c:v>
                </c:pt>
                <c:pt idx="3">
                  <c:v>2.9647568584991735E-3</c:v>
                </c:pt>
                <c:pt idx="4">
                  <c:v>5.2645612161994482E-3</c:v>
                </c:pt>
                <c:pt idx="5">
                  <c:v>8.2136031368704732E-3</c:v>
                </c:pt>
                <c:pt idx="6">
                  <c:v>1.1806022219629453E-2</c:v>
                </c:pt>
                <c:pt idx="7">
                  <c:v>1.6034685371980606E-2</c:v>
                </c:pt>
                <c:pt idx="8">
                  <c:v>2.0891204597284885E-2</c:v>
                </c:pt>
                <c:pt idx="9">
                  <c:v>2.6365958027335434E-2</c:v>
                </c:pt>
                <c:pt idx="10">
                  <c:v>3.2448114201797384E-2</c:v>
                </c:pt>
                <c:pt idx="11">
                  <c:v>3.9125659593661766E-2</c:v>
                </c:pt>
                <c:pt idx="12">
                  <c:v>4.6385429376030851E-2</c:v>
                </c:pt>
                <c:pt idx="13">
                  <c:v>5.4213141420328625E-2</c:v>
                </c:pt>
                <c:pt idx="14">
                  <c:v>6.2593433509304797E-2</c:v>
                </c:pt>
                <c:pt idx="15">
                  <c:v>7.1509903739781722E-2</c:v>
                </c:pt>
                <c:pt idx="16">
                  <c:v>8.0945154079943071E-2</c:v>
                </c:pt>
                <c:pt idx="17">
                  <c:v>9.0880837033898931E-2</c:v>
                </c:pt>
                <c:pt idx="18">
                  <c:v>0.10129770535228766</c:v>
                </c:pt>
                <c:pt idx="19">
                  <c:v>0.11217566471169316</c:v>
                </c:pt>
                <c:pt idx="20">
                  <c:v>0.1234938292677048</c:v>
                </c:pt>
                <c:pt idx="21">
                  <c:v>0.13523057996655141</c:v>
                </c:pt>
                <c:pt idx="22">
                  <c:v>0.1473636254784898</c:v>
                </c:pt>
                <c:pt idx="23">
                  <c:v>0.15987006559267836</c:v>
                </c:pt>
                <c:pt idx="24">
                  <c:v>0.1727264568883391</c:v>
                </c:pt>
                <c:pt idx="25">
                  <c:v>0.18590888047085596</c:v>
                </c:pt>
                <c:pt idx="26">
                  <c:v>0.19939301153444711</c:v>
                </c:pt>
                <c:pt idx="27">
                  <c:v>0.21315419048556872</c:v>
                </c:pt>
                <c:pt idx="28">
                  <c:v>0.22716749533378278</c:v>
                </c:pt>
                <c:pt idx="29">
                  <c:v>0.24140781502992414</c:v>
                </c:pt>
                <c:pt idx="30">
                  <c:v>0.25584992340570611</c:v>
                </c:pt>
                <c:pt idx="31">
                  <c:v>0.27046855334498887</c:v>
                </c:pt>
                <c:pt idx="32">
                  <c:v>0.28523847079551023</c:v>
                </c:pt>
                <c:pt idx="33">
                  <c:v>0.30013454821159025</c:v>
                </c:pt>
                <c:pt idx="34">
                  <c:v>0.31513183700388381</c:v>
                </c:pt>
                <c:pt idx="35">
                  <c:v>0.33020563856226803</c:v>
                </c:pt>
                <c:pt idx="36">
                  <c:v>0.34533157341303045</c:v>
                </c:pt>
                <c:pt idx="37">
                  <c:v>0.36048564807216898</c:v>
                </c:pt>
                <c:pt idx="38">
                  <c:v>0.37564431916322594</c:v>
                </c:pt>
                <c:pt idx="39">
                  <c:v>0.39078455438092963</c:v>
                </c:pt>
                <c:pt idx="40">
                  <c:v>0.40588388990116586</c:v>
                </c:pt>
                <c:pt idx="41">
                  <c:v>0.42092048386338377</c:v>
                </c:pt>
                <c:pt idx="42">
                  <c:v>0.43587316558328948</c:v>
                </c:pt>
                <c:pt idx="43">
                  <c:v>0.45072148019121916</c:v>
                </c:pt>
                <c:pt idx="44">
                  <c:v>0.46544572843434628</c:v>
                </c:pt>
                <c:pt idx="45">
                  <c:v>0.48002700142821797</c:v>
                </c:pt>
                <c:pt idx="46">
                  <c:v>0.49444721019412463</c:v>
                </c:pt>
                <c:pt idx="47">
                  <c:v>0.5086891098725872</c:v>
                </c:pt>
                <c:pt idx="48">
                  <c:v>0.5227363185587095</c:v>
                </c:pt>
                <c:pt idx="49">
                  <c:v>0.53657333076119818</c:v>
                </c:pt>
                <c:pt idx="50">
                  <c:v>0.55018552554238509</c:v>
                </c:pt>
                <c:pt idx="51">
                  <c:v>0.56355916945048756</c:v>
                </c:pt>
                <c:pt idx="52">
                  <c:v>0.57668141440654974</c:v>
                </c:pt>
                <c:pt idx="53">
                  <c:v>0.58954029075609515</c:v>
                </c:pt>
                <c:pt idx="54">
                  <c:v>0.60212469573861171</c:v>
                </c:pt>
                <c:pt idx="55">
                  <c:v>0.61442437766589908</c:v>
                </c:pt>
                <c:pt idx="56">
                  <c:v>0.62642991613250687</c:v>
                </c:pt>
                <c:pt idx="57">
                  <c:v>0.63813269860758037</c:v>
                </c:pt>
                <c:pt idx="58">
                  <c:v>0.64952489377723355</c:v>
                </c:pt>
                <c:pt idx="59">
                  <c:v>0.66059942202006439</c:v>
                </c:pt>
                <c:pt idx="60">
                  <c:v>0.67134992340570609</c:v>
                </c:pt>
                <c:pt idx="61">
                  <c:v>0.68177072360771773</c:v>
                </c:pt>
                <c:pt idx="62">
                  <c:v>0.69185679811797329</c:v>
                </c:pt>
                <c:pt idx="63">
                  <c:v>0.70160373514061392</c:v>
                </c:pt>
                <c:pt idx="64">
                  <c:v>0.71100769753006898</c:v>
                </c:pt>
                <c:pt idx="65">
                  <c:v>0.72006538412037036</c:v>
                </c:pt>
                <c:pt idx="66">
                  <c:v>0.72877399077255012</c:v>
                </c:pt>
                <c:pt idx="67">
                  <c:v>0.73713117144410512</c:v>
                </c:pt>
                <c:pt idx="68">
                  <c:v>0.74513499955990881</c:v>
                </c:pt>
                <c:pt idx="69">
                  <c:v>0.75278392993826593</c:v>
                </c:pt>
                <c:pt idx="70">
                  <c:v>0.76007676149957537</c:v>
                </c:pt>
                <c:pt idx="71">
                  <c:v>0.76701260095887913</c:v>
                </c:pt>
                <c:pt idx="72">
                  <c:v>0.77359082767786913</c:v>
                </c:pt>
                <c:pt idx="73">
                  <c:v>0.77981105982713839</c:v>
                </c:pt>
                <c:pt idx="74">
                  <c:v>0.78567312198593287</c:v>
                </c:pt>
                <c:pt idx="75">
                  <c:v>0.79117701428465037</c:v>
                </c:pt>
                <c:pt idx="76">
                  <c:v>0.79632288317507316</c:v>
                </c:pt>
                <c:pt idx="77">
                  <c:v>0.80111099389493656</c:v>
                </c:pt>
                <c:pt idx="78">
                  <c:v>0.8055417046770319</c:v>
                </c:pt>
                <c:pt idx="79">
                  <c:v>0.80961544273866215</c:v>
                </c:pt>
                <c:pt idx="80">
                  <c:v>0.81333268207488718</c:v>
                </c:pt>
                <c:pt idx="81">
                  <c:v>0.81669392306860811</c:v>
                </c:pt>
                <c:pt idx="82">
                  <c:v>0.81969967392202769</c:v>
                </c:pt>
                <c:pt idx="83">
                  <c:v>0.82235043390733353</c:v>
                </c:pt>
                <c:pt idx="84">
                  <c:v>0.82464667842942208</c:v>
                </c:pt>
                <c:pt idx="85">
                  <c:v>0.82658884589001524</c:v>
                </c:pt>
                <c:pt idx="86">
                  <c:v>0.82817732634044439</c:v>
                </c:pt>
                <c:pt idx="87">
                  <c:v>0.82941245190953417</c:v>
                </c:pt>
                <c:pt idx="88">
                  <c:v>0.83029448899328195</c:v>
                </c:pt>
                <c:pt idx="89">
                  <c:v>0.83082363219418642</c:v>
                </c:pt>
                <c:pt idx="90">
                  <c:v>0.83099999999999996</c:v>
                </c:pt>
                <c:pt idx="91">
                  <c:v>0.83082363219418642</c:v>
                </c:pt>
                <c:pt idx="92">
                  <c:v>0.83029448899328195</c:v>
                </c:pt>
                <c:pt idx="93">
                  <c:v>0.82941245190953417</c:v>
                </c:pt>
                <c:pt idx="94">
                  <c:v>0.82817732634044439</c:v>
                </c:pt>
                <c:pt idx="95">
                  <c:v>0.82658884589001524</c:v>
                </c:pt>
                <c:pt idx="96">
                  <c:v>0.82464667842942196</c:v>
                </c:pt>
                <c:pt idx="97">
                  <c:v>0.82235043390733353</c:v>
                </c:pt>
                <c:pt idx="98">
                  <c:v>0.81969967392202769</c:v>
                </c:pt>
                <c:pt idx="99">
                  <c:v>0.81669392306860811</c:v>
                </c:pt>
                <c:pt idx="100">
                  <c:v>0.81333268207488718</c:v>
                </c:pt>
                <c:pt idx="101">
                  <c:v>0.80961544273866215</c:v>
                </c:pt>
                <c:pt idx="102">
                  <c:v>0.80554170467703201</c:v>
                </c:pt>
                <c:pt idx="103">
                  <c:v>0.80111099389493645</c:v>
                </c:pt>
                <c:pt idx="104">
                  <c:v>0.79632288317507316</c:v>
                </c:pt>
                <c:pt idx="105">
                  <c:v>0.79117701428465026</c:v>
                </c:pt>
                <c:pt idx="106">
                  <c:v>0.78567312198593298</c:v>
                </c:pt>
                <c:pt idx="107">
                  <c:v>0.77981105982713861</c:v>
                </c:pt>
                <c:pt idx="108">
                  <c:v>0.77359082767786913</c:v>
                </c:pt>
                <c:pt idx="109">
                  <c:v>0.76701260095887913</c:v>
                </c:pt>
                <c:pt idx="110">
                  <c:v>0.76007676149957537</c:v>
                </c:pt>
                <c:pt idx="111">
                  <c:v>0.75278392993826615</c:v>
                </c:pt>
                <c:pt idx="112">
                  <c:v>0.74513499955990881</c:v>
                </c:pt>
                <c:pt idx="113">
                  <c:v>0.73713117144410512</c:v>
                </c:pt>
                <c:pt idx="114">
                  <c:v>0.72877399077255012</c:v>
                </c:pt>
                <c:pt idx="115">
                  <c:v>0.72006538412037036</c:v>
                </c:pt>
                <c:pt idx="116">
                  <c:v>0.7110076975300692</c:v>
                </c:pt>
                <c:pt idx="117">
                  <c:v>0.70160373514061392</c:v>
                </c:pt>
                <c:pt idx="118">
                  <c:v>0.69185679811797329</c:v>
                </c:pt>
                <c:pt idx="119">
                  <c:v>0.68177072360771751</c:v>
                </c:pt>
                <c:pt idx="120">
                  <c:v>0.67134992340570609</c:v>
                </c:pt>
                <c:pt idx="121">
                  <c:v>0.66059942202006416</c:v>
                </c:pt>
                <c:pt idx="122">
                  <c:v>0.64952489377723377</c:v>
                </c:pt>
                <c:pt idx="123">
                  <c:v>0.63813269860758015</c:v>
                </c:pt>
                <c:pt idx="124">
                  <c:v>0.62642991613250687</c:v>
                </c:pt>
                <c:pt idx="125">
                  <c:v>0.61442437766589886</c:v>
                </c:pt>
                <c:pt idx="126">
                  <c:v>0.60212469573861171</c:v>
                </c:pt>
                <c:pt idx="127">
                  <c:v>0.58954029075609538</c:v>
                </c:pt>
                <c:pt idx="128">
                  <c:v>0.57668141440654974</c:v>
                </c:pt>
                <c:pt idx="129">
                  <c:v>0.56355916945048778</c:v>
                </c:pt>
                <c:pt idx="130">
                  <c:v>0.55018552554238509</c:v>
                </c:pt>
                <c:pt idx="131">
                  <c:v>0.5365733307611984</c:v>
                </c:pt>
                <c:pt idx="132">
                  <c:v>0.5227363185587095</c:v>
                </c:pt>
                <c:pt idx="133">
                  <c:v>0.50868910987258742</c:v>
                </c:pt>
                <c:pt idx="134">
                  <c:v>0.49444721019412463</c:v>
                </c:pt>
                <c:pt idx="135">
                  <c:v>0.48002700142821797</c:v>
                </c:pt>
                <c:pt idx="136">
                  <c:v>0.46544572843434628</c:v>
                </c:pt>
                <c:pt idx="137">
                  <c:v>0.45072148019121916</c:v>
                </c:pt>
                <c:pt idx="138">
                  <c:v>0.4358731655832897</c:v>
                </c:pt>
                <c:pt idx="139">
                  <c:v>0.42092048386338377</c:v>
                </c:pt>
                <c:pt idx="140">
                  <c:v>0.40588388990116608</c:v>
                </c:pt>
                <c:pt idx="141">
                  <c:v>0.39078455438092963</c:v>
                </c:pt>
                <c:pt idx="142">
                  <c:v>0.37564431916322594</c:v>
                </c:pt>
                <c:pt idx="143">
                  <c:v>0.36048564807216876</c:v>
                </c:pt>
                <c:pt idx="144">
                  <c:v>0.34533157341303045</c:v>
                </c:pt>
                <c:pt idx="145">
                  <c:v>0.33020563856226803</c:v>
                </c:pt>
                <c:pt idx="146">
                  <c:v>0.31513183700388381</c:v>
                </c:pt>
                <c:pt idx="147">
                  <c:v>0.30013454821159047</c:v>
                </c:pt>
                <c:pt idx="148">
                  <c:v>0.28523847079551023</c:v>
                </c:pt>
                <c:pt idx="149">
                  <c:v>0.27046855334498909</c:v>
                </c:pt>
                <c:pt idx="150">
                  <c:v>0.25584992340570611</c:v>
                </c:pt>
                <c:pt idx="151">
                  <c:v>0.24140781502992459</c:v>
                </c:pt>
                <c:pt idx="152">
                  <c:v>0.22716749533378278</c:v>
                </c:pt>
                <c:pt idx="153">
                  <c:v>0.21315419048556872</c:v>
                </c:pt>
                <c:pt idx="154">
                  <c:v>0.19939301153444688</c:v>
                </c:pt>
                <c:pt idx="155">
                  <c:v>0.18590888047085641</c:v>
                </c:pt>
                <c:pt idx="156">
                  <c:v>0.17272645688833932</c:v>
                </c:pt>
                <c:pt idx="157">
                  <c:v>0.15987006559267836</c:v>
                </c:pt>
                <c:pt idx="158">
                  <c:v>0.14736362547849002</c:v>
                </c:pt>
                <c:pt idx="159">
                  <c:v>0.13523057996655141</c:v>
                </c:pt>
                <c:pt idx="160">
                  <c:v>0.1234938292677048</c:v>
                </c:pt>
                <c:pt idx="161">
                  <c:v>0.11217566471169316</c:v>
                </c:pt>
                <c:pt idx="162">
                  <c:v>0.10129770535228766</c:v>
                </c:pt>
                <c:pt idx="163">
                  <c:v>9.0880837033898709E-2</c:v>
                </c:pt>
                <c:pt idx="164">
                  <c:v>8.0945154079943071E-2</c:v>
                </c:pt>
                <c:pt idx="165">
                  <c:v>7.1509903739781944E-2</c:v>
                </c:pt>
                <c:pt idx="166">
                  <c:v>6.2593433509304797E-2</c:v>
                </c:pt>
                <c:pt idx="167">
                  <c:v>5.4213141420328848E-2</c:v>
                </c:pt>
                <c:pt idx="168">
                  <c:v>4.6385429376030629E-2</c:v>
                </c:pt>
                <c:pt idx="169">
                  <c:v>3.9125659593661766E-2</c:v>
                </c:pt>
                <c:pt idx="170">
                  <c:v>3.2448114201797384E-2</c:v>
                </c:pt>
                <c:pt idx="171">
                  <c:v>2.6365958027335434E-2</c:v>
                </c:pt>
                <c:pt idx="172">
                  <c:v>2.0891204597284885E-2</c:v>
                </c:pt>
                <c:pt idx="173">
                  <c:v>1.6034685371980828E-2</c:v>
                </c:pt>
                <c:pt idx="174">
                  <c:v>1.1806022219629675E-2</c:v>
                </c:pt>
                <c:pt idx="175">
                  <c:v>8.2136031368704732E-3</c:v>
                </c:pt>
                <c:pt idx="176">
                  <c:v>5.2645612161994482E-3</c:v>
                </c:pt>
                <c:pt idx="177">
                  <c:v>2.9647568584991735E-3</c:v>
                </c:pt>
                <c:pt idx="178">
                  <c:v>1.3187632273681249E-3</c:v>
                </c:pt>
                <c:pt idx="179">
                  <c:v>3.2985494131798632E-4</c:v>
                </c:pt>
                <c:pt idx="180">
                  <c:v>0</c:v>
                </c:pt>
                <c:pt idx="181">
                  <c:v>3.2985494131798632E-4</c:v>
                </c:pt>
                <c:pt idx="182">
                  <c:v>1.3187632273681249E-3</c:v>
                </c:pt>
                <c:pt idx="183">
                  <c:v>2.9647568584991735E-3</c:v>
                </c:pt>
                <c:pt idx="184">
                  <c:v>5.2645612161994482E-3</c:v>
                </c:pt>
                <c:pt idx="185">
                  <c:v>8.2136031368704732E-3</c:v>
                </c:pt>
                <c:pt idx="186">
                  <c:v>1.1806022219629675E-2</c:v>
                </c:pt>
                <c:pt idx="187">
                  <c:v>1.6034685371980606E-2</c:v>
                </c:pt>
                <c:pt idx="188">
                  <c:v>2.0891204597284885E-2</c:v>
                </c:pt>
                <c:pt idx="189">
                  <c:v>2.6365958027335434E-2</c:v>
                </c:pt>
                <c:pt idx="190">
                  <c:v>3.2448114201797384E-2</c:v>
                </c:pt>
                <c:pt idx="191">
                  <c:v>3.9125659593661766E-2</c:v>
                </c:pt>
                <c:pt idx="192">
                  <c:v>4.6385429376030851E-2</c:v>
                </c:pt>
                <c:pt idx="193">
                  <c:v>5.4213141420328625E-2</c:v>
                </c:pt>
                <c:pt idx="194">
                  <c:v>6.2593433509304797E-2</c:v>
                </c:pt>
                <c:pt idx="195">
                  <c:v>7.1509903739781722E-2</c:v>
                </c:pt>
                <c:pt idx="196">
                  <c:v>8.0945154079942627E-2</c:v>
                </c:pt>
                <c:pt idx="197">
                  <c:v>9.0880837033898931E-2</c:v>
                </c:pt>
                <c:pt idx="198">
                  <c:v>0.10129770535228766</c:v>
                </c:pt>
                <c:pt idx="199">
                  <c:v>0.11217566471169316</c:v>
                </c:pt>
                <c:pt idx="200">
                  <c:v>0.12349382926770436</c:v>
                </c:pt>
                <c:pt idx="201">
                  <c:v>0.13523057996655163</c:v>
                </c:pt>
                <c:pt idx="202">
                  <c:v>0.1473636254784898</c:v>
                </c:pt>
                <c:pt idx="203">
                  <c:v>0.15987006559267836</c:v>
                </c:pt>
                <c:pt idx="204">
                  <c:v>0.1727264568883391</c:v>
                </c:pt>
                <c:pt idx="205">
                  <c:v>0.18590888047085596</c:v>
                </c:pt>
                <c:pt idx="206">
                  <c:v>0.19939301153444711</c:v>
                </c:pt>
                <c:pt idx="207">
                  <c:v>0.21315419048556872</c:v>
                </c:pt>
                <c:pt idx="208">
                  <c:v>0.22716749533378278</c:v>
                </c:pt>
                <c:pt idx="209">
                  <c:v>0.24140781502992414</c:v>
                </c:pt>
                <c:pt idx="210">
                  <c:v>0.25584992340570634</c:v>
                </c:pt>
                <c:pt idx="211">
                  <c:v>0.27046855334498887</c:v>
                </c:pt>
                <c:pt idx="212">
                  <c:v>0.28523847079551001</c:v>
                </c:pt>
                <c:pt idx="213">
                  <c:v>0.30013454821159025</c:v>
                </c:pt>
                <c:pt idx="214">
                  <c:v>0.31513183700388381</c:v>
                </c:pt>
                <c:pt idx="215">
                  <c:v>0.33020563856226826</c:v>
                </c:pt>
                <c:pt idx="216">
                  <c:v>0.34533157341303022</c:v>
                </c:pt>
                <c:pt idx="217">
                  <c:v>0.36048564807216898</c:v>
                </c:pt>
                <c:pt idx="218">
                  <c:v>0.37564431916322572</c:v>
                </c:pt>
                <c:pt idx="219">
                  <c:v>0.39078455438092963</c:v>
                </c:pt>
                <c:pt idx="220">
                  <c:v>0.40588388990116586</c:v>
                </c:pt>
                <c:pt idx="221">
                  <c:v>0.42092048386338354</c:v>
                </c:pt>
                <c:pt idx="222">
                  <c:v>0.43587316558328948</c:v>
                </c:pt>
                <c:pt idx="223">
                  <c:v>0.45072148019121894</c:v>
                </c:pt>
                <c:pt idx="224">
                  <c:v>0.46544572843434628</c:v>
                </c:pt>
                <c:pt idx="225">
                  <c:v>0.48002700142821775</c:v>
                </c:pt>
                <c:pt idx="226">
                  <c:v>0.49444721019412463</c:v>
                </c:pt>
                <c:pt idx="227">
                  <c:v>0.5086891098725872</c:v>
                </c:pt>
                <c:pt idx="228">
                  <c:v>0.52273631855870972</c:v>
                </c:pt>
                <c:pt idx="229">
                  <c:v>0.53657333076119818</c:v>
                </c:pt>
                <c:pt idx="230">
                  <c:v>0.55018552554238487</c:v>
                </c:pt>
                <c:pt idx="231">
                  <c:v>0.56355916945048734</c:v>
                </c:pt>
                <c:pt idx="232">
                  <c:v>0.57668141440654996</c:v>
                </c:pt>
                <c:pt idx="233">
                  <c:v>0.58954029075609538</c:v>
                </c:pt>
                <c:pt idx="234">
                  <c:v>0.60212469573861171</c:v>
                </c:pt>
                <c:pt idx="235">
                  <c:v>0.61442437766589886</c:v>
                </c:pt>
                <c:pt idx="236">
                  <c:v>0.62642991613250709</c:v>
                </c:pt>
                <c:pt idx="237">
                  <c:v>0.63813269860758037</c:v>
                </c:pt>
                <c:pt idx="238">
                  <c:v>0.64952489377723355</c:v>
                </c:pt>
                <c:pt idx="239">
                  <c:v>0.66059942202006394</c:v>
                </c:pt>
                <c:pt idx="240">
                  <c:v>0.67134992340570587</c:v>
                </c:pt>
                <c:pt idx="241">
                  <c:v>0.68177072360771773</c:v>
                </c:pt>
                <c:pt idx="242">
                  <c:v>0.69185679811797329</c:v>
                </c:pt>
                <c:pt idx="243">
                  <c:v>0.70160373514061392</c:v>
                </c:pt>
                <c:pt idx="244">
                  <c:v>0.71100769753006898</c:v>
                </c:pt>
                <c:pt idx="245">
                  <c:v>0.72006538412037036</c:v>
                </c:pt>
                <c:pt idx="246">
                  <c:v>0.72877399077255034</c:v>
                </c:pt>
                <c:pt idx="247">
                  <c:v>0.73713117144410512</c:v>
                </c:pt>
                <c:pt idx="248">
                  <c:v>0.74513499955990903</c:v>
                </c:pt>
                <c:pt idx="249">
                  <c:v>0.75278392993826571</c:v>
                </c:pt>
                <c:pt idx="250">
                  <c:v>0.76007676149957537</c:v>
                </c:pt>
                <c:pt idx="251">
                  <c:v>0.76701260095887913</c:v>
                </c:pt>
                <c:pt idx="252">
                  <c:v>0.77359082767786891</c:v>
                </c:pt>
                <c:pt idx="253">
                  <c:v>0.77981105982713816</c:v>
                </c:pt>
                <c:pt idx="254">
                  <c:v>0.78567312198593275</c:v>
                </c:pt>
                <c:pt idx="255">
                  <c:v>0.79117701428465037</c:v>
                </c:pt>
                <c:pt idx="256">
                  <c:v>0.79632288317507316</c:v>
                </c:pt>
                <c:pt idx="257">
                  <c:v>0.80111099389493656</c:v>
                </c:pt>
                <c:pt idx="258">
                  <c:v>0.80554170467703212</c:v>
                </c:pt>
                <c:pt idx="259">
                  <c:v>0.80961544273866215</c:v>
                </c:pt>
                <c:pt idx="260">
                  <c:v>0.81333268207488718</c:v>
                </c:pt>
                <c:pt idx="261">
                  <c:v>0.816693923068608</c:v>
                </c:pt>
                <c:pt idx="262">
                  <c:v>0.81969967392202769</c:v>
                </c:pt>
                <c:pt idx="263">
                  <c:v>0.82235043390733364</c:v>
                </c:pt>
                <c:pt idx="264">
                  <c:v>0.82464667842942208</c:v>
                </c:pt>
                <c:pt idx="265">
                  <c:v>0.82658884589001524</c:v>
                </c:pt>
                <c:pt idx="266">
                  <c:v>0.82817732634044439</c:v>
                </c:pt>
                <c:pt idx="267">
                  <c:v>0.82941245190953417</c:v>
                </c:pt>
                <c:pt idx="268">
                  <c:v>0.83029448899328195</c:v>
                </c:pt>
                <c:pt idx="269">
                  <c:v>0.83082363219418642</c:v>
                </c:pt>
                <c:pt idx="270">
                  <c:v>0.83099999999999996</c:v>
                </c:pt>
                <c:pt idx="271">
                  <c:v>0.83082363219418642</c:v>
                </c:pt>
                <c:pt idx="272">
                  <c:v>0.83029448899328195</c:v>
                </c:pt>
                <c:pt idx="273">
                  <c:v>0.82941245190953417</c:v>
                </c:pt>
                <c:pt idx="274">
                  <c:v>0.82817732634044439</c:v>
                </c:pt>
                <c:pt idx="275">
                  <c:v>0.82658884589001524</c:v>
                </c:pt>
                <c:pt idx="276">
                  <c:v>0.82464667842942219</c:v>
                </c:pt>
                <c:pt idx="277">
                  <c:v>0.82235043390733376</c:v>
                </c:pt>
                <c:pt idx="278">
                  <c:v>0.81969967392202769</c:v>
                </c:pt>
                <c:pt idx="279">
                  <c:v>0.81669392306860811</c:v>
                </c:pt>
                <c:pt idx="280">
                  <c:v>0.81333268207488707</c:v>
                </c:pt>
                <c:pt idx="281">
                  <c:v>0.80961544273866226</c:v>
                </c:pt>
                <c:pt idx="282">
                  <c:v>0.8055417046770319</c:v>
                </c:pt>
                <c:pt idx="283">
                  <c:v>0.80111099389493656</c:v>
                </c:pt>
                <c:pt idx="284">
                  <c:v>0.79632288317507327</c:v>
                </c:pt>
                <c:pt idx="285">
                  <c:v>0.79117701428465048</c:v>
                </c:pt>
                <c:pt idx="286">
                  <c:v>0.78567312198593275</c:v>
                </c:pt>
                <c:pt idx="287">
                  <c:v>0.77981105982713861</c:v>
                </c:pt>
                <c:pt idx="288">
                  <c:v>0.77359082767786913</c:v>
                </c:pt>
                <c:pt idx="289">
                  <c:v>0.76701260095887935</c:v>
                </c:pt>
                <c:pt idx="290">
                  <c:v>0.76007676149957537</c:v>
                </c:pt>
                <c:pt idx="291">
                  <c:v>0.75278392993826615</c:v>
                </c:pt>
                <c:pt idx="292">
                  <c:v>0.74513499955990903</c:v>
                </c:pt>
                <c:pt idx="293">
                  <c:v>0.73713117144410534</c:v>
                </c:pt>
                <c:pt idx="294">
                  <c:v>0.72877399077255034</c:v>
                </c:pt>
                <c:pt idx="295">
                  <c:v>0.72006538412037036</c:v>
                </c:pt>
                <c:pt idx="296">
                  <c:v>0.71100769753006898</c:v>
                </c:pt>
                <c:pt idx="297">
                  <c:v>0.70160373514061392</c:v>
                </c:pt>
                <c:pt idx="298">
                  <c:v>0.69185679811797351</c:v>
                </c:pt>
                <c:pt idx="299">
                  <c:v>0.68177072360771751</c:v>
                </c:pt>
                <c:pt idx="300">
                  <c:v>0.67134992340570609</c:v>
                </c:pt>
                <c:pt idx="301">
                  <c:v>0.66059942202006439</c:v>
                </c:pt>
                <c:pt idx="302">
                  <c:v>0.64952489377723377</c:v>
                </c:pt>
                <c:pt idx="303">
                  <c:v>0.6381326986075806</c:v>
                </c:pt>
                <c:pt idx="304">
                  <c:v>0.62642991613250665</c:v>
                </c:pt>
                <c:pt idx="305">
                  <c:v>0.61442437766589908</c:v>
                </c:pt>
                <c:pt idx="306">
                  <c:v>0.60212469573861194</c:v>
                </c:pt>
                <c:pt idx="307">
                  <c:v>0.5895402907560956</c:v>
                </c:pt>
                <c:pt idx="308">
                  <c:v>0.57668141440654952</c:v>
                </c:pt>
                <c:pt idx="309">
                  <c:v>0.56355916945048756</c:v>
                </c:pt>
                <c:pt idx="310">
                  <c:v>0.55018552554238509</c:v>
                </c:pt>
                <c:pt idx="311">
                  <c:v>0.5365733307611984</c:v>
                </c:pt>
                <c:pt idx="312">
                  <c:v>0.52273631855870994</c:v>
                </c:pt>
                <c:pt idx="313">
                  <c:v>0.5086891098725872</c:v>
                </c:pt>
                <c:pt idx="314">
                  <c:v>0.49444721019412463</c:v>
                </c:pt>
                <c:pt idx="315">
                  <c:v>0.48002700142821819</c:v>
                </c:pt>
                <c:pt idx="316">
                  <c:v>0.46544572843434673</c:v>
                </c:pt>
                <c:pt idx="317">
                  <c:v>0.45072148019121894</c:v>
                </c:pt>
                <c:pt idx="318">
                  <c:v>0.43587316558328948</c:v>
                </c:pt>
                <c:pt idx="319">
                  <c:v>0.42092048386338399</c:v>
                </c:pt>
                <c:pt idx="320">
                  <c:v>0.40588388990116608</c:v>
                </c:pt>
                <c:pt idx="321">
                  <c:v>0.39078455438093007</c:v>
                </c:pt>
                <c:pt idx="322">
                  <c:v>0.37564431916322572</c:v>
                </c:pt>
                <c:pt idx="323">
                  <c:v>0.36048564807216898</c:v>
                </c:pt>
                <c:pt idx="324">
                  <c:v>0.34533157341303067</c:v>
                </c:pt>
                <c:pt idx="325">
                  <c:v>0.3302056385622687</c:v>
                </c:pt>
                <c:pt idx="326">
                  <c:v>0.31513183700388381</c:v>
                </c:pt>
                <c:pt idx="327">
                  <c:v>0.30013454821159025</c:v>
                </c:pt>
                <c:pt idx="328">
                  <c:v>0.28523847079551023</c:v>
                </c:pt>
                <c:pt idx="329">
                  <c:v>0.27046855334498932</c:v>
                </c:pt>
                <c:pt idx="330">
                  <c:v>0.25584992340570656</c:v>
                </c:pt>
                <c:pt idx="331">
                  <c:v>0.24140781502992414</c:v>
                </c:pt>
                <c:pt idx="332">
                  <c:v>0.22716749533378278</c:v>
                </c:pt>
                <c:pt idx="333">
                  <c:v>0.21315419048556894</c:v>
                </c:pt>
                <c:pt idx="334">
                  <c:v>0.19939301153444755</c:v>
                </c:pt>
                <c:pt idx="335">
                  <c:v>0.18590888047085596</c:v>
                </c:pt>
                <c:pt idx="336">
                  <c:v>0.17272645688833888</c:v>
                </c:pt>
                <c:pt idx="337">
                  <c:v>0.15987006559267836</c:v>
                </c:pt>
                <c:pt idx="338">
                  <c:v>0.14736362547849025</c:v>
                </c:pt>
                <c:pt idx="339">
                  <c:v>0.13523057996655186</c:v>
                </c:pt>
                <c:pt idx="340">
                  <c:v>0.12349382926770436</c:v>
                </c:pt>
                <c:pt idx="341">
                  <c:v>0.11217566471169316</c:v>
                </c:pt>
                <c:pt idx="342">
                  <c:v>0.10129770535228788</c:v>
                </c:pt>
                <c:pt idx="343">
                  <c:v>9.0880837033899153E-2</c:v>
                </c:pt>
                <c:pt idx="344">
                  <c:v>8.0945154079942627E-2</c:v>
                </c:pt>
                <c:pt idx="345">
                  <c:v>7.1509903739781722E-2</c:v>
                </c:pt>
                <c:pt idx="346">
                  <c:v>6.2593433509305019E-2</c:v>
                </c:pt>
                <c:pt idx="347">
                  <c:v>5.421314142032907E-2</c:v>
                </c:pt>
                <c:pt idx="348">
                  <c:v>4.6385429376031073E-2</c:v>
                </c:pt>
                <c:pt idx="349">
                  <c:v>3.9125659593661766E-2</c:v>
                </c:pt>
                <c:pt idx="350">
                  <c:v>3.2448114201797384E-2</c:v>
                </c:pt>
                <c:pt idx="351">
                  <c:v>2.6365958027335656E-2</c:v>
                </c:pt>
                <c:pt idx="352">
                  <c:v>2.0891204597284885E-2</c:v>
                </c:pt>
                <c:pt idx="353">
                  <c:v>1.6034685371980606E-2</c:v>
                </c:pt>
                <c:pt idx="354">
                  <c:v>1.1806022219629453E-2</c:v>
                </c:pt>
                <c:pt idx="355">
                  <c:v>8.2136031368704732E-3</c:v>
                </c:pt>
                <c:pt idx="356">
                  <c:v>5.2645612161994482E-3</c:v>
                </c:pt>
                <c:pt idx="357">
                  <c:v>2.9647568584991735E-3</c:v>
                </c:pt>
                <c:pt idx="358">
                  <c:v>1.3187632273681249E-3</c:v>
                </c:pt>
                <c:pt idx="359">
                  <c:v>3.2985494131798632E-4</c:v>
                </c:pt>
                <c:pt idx="360">
                  <c:v>0</c:v>
                </c:pt>
              </c:numCache>
            </c:numRef>
          </c:val>
          <c:smooth val="0"/>
          <c:extLst>
            <c:ext xmlns:c16="http://schemas.microsoft.com/office/drawing/2014/chart" uri="{C3380CC4-5D6E-409C-BE32-E72D297353CC}">
              <c16:uniqueId val="{00000000-6994-42E0-8D88-28AAB6BC4D0D}"/>
            </c:ext>
          </c:extLst>
        </c:ser>
        <c:dLbls>
          <c:showLegendKey val="0"/>
          <c:showVal val="0"/>
          <c:showCatName val="0"/>
          <c:showSerName val="0"/>
          <c:showPercent val="0"/>
          <c:showBubbleSize val="0"/>
        </c:dLbls>
        <c:marker val="1"/>
        <c:smooth val="0"/>
        <c:axId val="926557343"/>
        <c:axId val="926557823"/>
      </c:lineChart>
      <c:lineChart>
        <c:grouping val="standard"/>
        <c:varyColors val="0"/>
        <c:ser>
          <c:idx val="1"/>
          <c:order val="1"/>
          <c:tx>
            <c:v>Valve Lift (mm)</c:v>
          </c:tx>
          <c:spPr>
            <a:ln w="28575" cap="rnd">
              <a:solidFill>
                <a:schemeClr val="accent2"/>
              </a:solidFill>
              <a:round/>
            </a:ln>
            <a:effectLst/>
          </c:spPr>
          <c:marker>
            <c:symbol val="none"/>
          </c:marker>
          <c:val>
            <c:numRef>
              <c:f>Data!$B$7:$B$367</c:f>
              <c:numCache>
                <c:formatCode>General</c:formatCode>
                <c:ptCount val="361"/>
                <c:pt idx="0">
                  <c:v>0</c:v>
                </c:pt>
                <c:pt idx="1">
                  <c:v>0</c:v>
                </c:pt>
                <c:pt idx="2">
                  <c:v>0</c:v>
                </c:pt>
                <c:pt idx="3">
                  <c:v>0</c:v>
                </c:pt>
                <c:pt idx="4">
                  <c:v>0</c:v>
                </c:pt>
                <c:pt idx="5">
                  <c:v>0.01</c:v>
                </c:pt>
                <c:pt idx="6">
                  <c:v>0.01</c:v>
                </c:pt>
                <c:pt idx="7">
                  <c:v>0.01</c:v>
                </c:pt>
                <c:pt idx="8">
                  <c:v>0.01</c:v>
                </c:pt>
                <c:pt idx="9">
                  <c:v>0.01</c:v>
                </c:pt>
                <c:pt idx="10">
                  <c:v>0.01</c:v>
                </c:pt>
                <c:pt idx="11">
                  <c:v>0.02</c:v>
                </c:pt>
                <c:pt idx="12">
                  <c:v>0.02</c:v>
                </c:pt>
                <c:pt idx="13">
                  <c:v>0.02</c:v>
                </c:pt>
                <c:pt idx="14">
                  <c:v>0.02</c:v>
                </c:pt>
                <c:pt idx="15">
                  <c:v>0.02</c:v>
                </c:pt>
                <c:pt idx="16">
                  <c:v>0.02</c:v>
                </c:pt>
                <c:pt idx="17">
                  <c:v>0.03</c:v>
                </c:pt>
                <c:pt idx="18">
                  <c:v>0.03</c:v>
                </c:pt>
                <c:pt idx="19">
                  <c:v>0.03</c:v>
                </c:pt>
                <c:pt idx="20">
                  <c:v>0.03</c:v>
                </c:pt>
                <c:pt idx="21">
                  <c:v>0.03</c:v>
                </c:pt>
                <c:pt idx="22">
                  <c:v>0.03</c:v>
                </c:pt>
                <c:pt idx="23">
                  <c:v>0.04</c:v>
                </c:pt>
                <c:pt idx="24">
                  <c:v>0.04</c:v>
                </c:pt>
                <c:pt idx="25">
                  <c:v>0.04</c:v>
                </c:pt>
                <c:pt idx="26">
                  <c:v>0.04</c:v>
                </c:pt>
                <c:pt idx="27">
                  <c:v>0.04</c:v>
                </c:pt>
                <c:pt idx="28">
                  <c:v>0.04</c:v>
                </c:pt>
                <c:pt idx="29">
                  <c:v>0.05</c:v>
                </c:pt>
                <c:pt idx="30">
                  <c:v>0.05</c:v>
                </c:pt>
                <c:pt idx="31">
                  <c:v>0.05</c:v>
                </c:pt>
                <c:pt idx="32">
                  <c:v>0.05</c:v>
                </c:pt>
                <c:pt idx="33">
                  <c:v>0.05</c:v>
                </c:pt>
                <c:pt idx="34">
                  <c:v>0.05</c:v>
                </c:pt>
                <c:pt idx="35">
                  <c:v>0.06</c:v>
                </c:pt>
                <c:pt idx="36">
                  <c:v>0.06</c:v>
                </c:pt>
                <c:pt idx="37">
                  <c:v>0.06</c:v>
                </c:pt>
                <c:pt idx="38">
                  <c:v>0.06</c:v>
                </c:pt>
                <c:pt idx="39">
                  <c:v>0.06</c:v>
                </c:pt>
                <c:pt idx="40">
                  <c:v>0.06</c:v>
                </c:pt>
                <c:pt idx="41">
                  <c:v>7.0000000000000007E-2</c:v>
                </c:pt>
                <c:pt idx="42">
                  <c:v>7.0000000000000007E-2</c:v>
                </c:pt>
                <c:pt idx="43">
                  <c:v>7.0000000000000007E-2</c:v>
                </c:pt>
                <c:pt idx="44">
                  <c:v>7.0000000000000007E-2</c:v>
                </c:pt>
                <c:pt idx="45">
                  <c:v>7.0000000000000007E-2</c:v>
                </c:pt>
                <c:pt idx="46">
                  <c:v>7.0000000000000007E-2</c:v>
                </c:pt>
                <c:pt idx="47">
                  <c:v>0.08</c:v>
                </c:pt>
                <c:pt idx="48">
                  <c:v>0.08</c:v>
                </c:pt>
                <c:pt idx="49">
                  <c:v>0.08</c:v>
                </c:pt>
                <c:pt idx="50">
                  <c:v>0.08</c:v>
                </c:pt>
                <c:pt idx="51">
                  <c:v>0.08</c:v>
                </c:pt>
                <c:pt idx="52">
                  <c:v>0.08</c:v>
                </c:pt>
                <c:pt idx="53">
                  <c:v>0.08</c:v>
                </c:pt>
                <c:pt idx="54">
                  <c:v>0.08</c:v>
                </c:pt>
                <c:pt idx="55">
                  <c:v>0.08</c:v>
                </c:pt>
                <c:pt idx="56">
                  <c:v>0.09</c:v>
                </c:pt>
                <c:pt idx="57">
                  <c:v>0.09</c:v>
                </c:pt>
                <c:pt idx="58">
                  <c:v>0.09</c:v>
                </c:pt>
                <c:pt idx="59">
                  <c:v>0.09</c:v>
                </c:pt>
                <c:pt idx="60">
                  <c:v>0.09</c:v>
                </c:pt>
                <c:pt idx="61">
                  <c:v>0.09</c:v>
                </c:pt>
                <c:pt idx="62">
                  <c:v>0.1</c:v>
                </c:pt>
                <c:pt idx="63">
                  <c:v>0.1</c:v>
                </c:pt>
                <c:pt idx="64">
                  <c:v>0.1</c:v>
                </c:pt>
                <c:pt idx="65">
                  <c:v>0.1</c:v>
                </c:pt>
                <c:pt idx="66">
                  <c:v>0.1</c:v>
                </c:pt>
                <c:pt idx="67">
                  <c:v>0.1</c:v>
                </c:pt>
                <c:pt idx="68">
                  <c:v>0.1</c:v>
                </c:pt>
                <c:pt idx="69">
                  <c:v>0.1</c:v>
                </c:pt>
                <c:pt idx="70">
                  <c:v>0.1</c:v>
                </c:pt>
                <c:pt idx="71">
                  <c:v>0.1</c:v>
                </c:pt>
                <c:pt idx="72">
                  <c:v>0.1</c:v>
                </c:pt>
                <c:pt idx="73">
                  <c:v>0.1</c:v>
                </c:pt>
                <c:pt idx="74">
                  <c:v>0.1</c:v>
                </c:pt>
                <c:pt idx="75">
                  <c:v>0.1</c:v>
                </c:pt>
                <c:pt idx="76">
                  <c:v>0.1</c:v>
                </c:pt>
                <c:pt idx="77">
                  <c:v>0.1</c:v>
                </c:pt>
                <c:pt idx="78">
                  <c:v>0.1</c:v>
                </c:pt>
                <c:pt idx="79">
                  <c:v>0.11</c:v>
                </c:pt>
                <c:pt idx="80">
                  <c:v>0.11</c:v>
                </c:pt>
                <c:pt idx="81">
                  <c:v>0.11</c:v>
                </c:pt>
                <c:pt idx="82">
                  <c:v>0.11</c:v>
                </c:pt>
                <c:pt idx="83">
                  <c:v>0.11</c:v>
                </c:pt>
                <c:pt idx="84">
                  <c:v>0.11</c:v>
                </c:pt>
                <c:pt idx="85">
                  <c:v>0.11</c:v>
                </c:pt>
                <c:pt idx="86">
                  <c:v>0.11</c:v>
                </c:pt>
                <c:pt idx="87">
                  <c:v>0.11</c:v>
                </c:pt>
                <c:pt idx="88">
                  <c:v>0.11</c:v>
                </c:pt>
                <c:pt idx="89">
                  <c:v>0.11</c:v>
                </c:pt>
                <c:pt idx="90">
                  <c:v>0.11</c:v>
                </c:pt>
                <c:pt idx="91">
                  <c:v>0.11</c:v>
                </c:pt>
                <c:pt idx="92">
                  <c:v>0.11</c:v>
                </c:pt>
                <c:pt idx="93">
                  <c:v>0.11</c:v>
                </c:pt>
                <c:pt idx="94">
                  <c:v>0.11</c:v>
                </c:pt>
                <c:pt idx="95">
                  <c:v>0.11</c:v>
                </c:pt>
                <c:pt idx="96">
                  <c:v>0.11</c:v>
                </c:pt>
                <c:pt idx="97">
                  <c:v>0.11</c:v>
                </c:pt>
                <c:pt idx="98">
                  <c:v>0.11</c:v>
                </c:pt>
                <c:pt idx="99">
                  <c:v>0.11</c:v>
                </c:pt>
                <c:pt idx="100">
                  <c:v>0.11</c:v>
                </c:pt>
                <c:pt idx="101">
                  <c:v>0.11</c:v>
                </c:pt>
                <c:pt idx="102">
                  <c:v>0.11</c:v>
                </c:pt>
                <c:pt idx="103">
                  <c:v>0.11</c:v>
                </c:pt>
                <c:pt idx="104">
                  <c:v>0.11</c:v>
                </c:pt>
                <c:pt idx="105">
                  <c:v>0.11</c:v>
                </c:pt>
                <c:pt idx="106">
                  <c:v>0.11</c:v>
                </c:pt>
                <c:pt idx="107">
                  <c:v>0.11</c:v>
                </c:pt>
                <c:pt idx="108">
                  <c:v>0.11</c:v>
                </c:pt>
                <c:pt idx="109">
                  <c:v>0.11</c:v>
                </c:pt>
                <c:pt idx="110">
                  <c:v>0.11</c:v>
                </c:pt>
                <c:pt idx="111">
                  <c:v>0.12</c:v>
                </c:pt>
                <c:pt idx="112">
                  <c:v>0.13</c:v>
                </c:pt>
                <c:pt idx="113">
                  <c:v>0.14000000000000001</c:v>
                </c:pt>
                <c:pt idx="114">
                  <c:v>0.15</c:v>
                </c:pt>
                <c:pt idx="115">
                  <c:v>0.16</c:v>
                </c:pt>
                <c:pt idx="116">
                  <c:v>0.18</c:v>
                </c:pt>
                <c:pt idx="117">
                  <c:v>0.2</c:v>
                </c:pt>
                <c:pt idx="118">
                  <c:v>0.22</c:v>
                </c:pt>
                <c:pt idx="119">
                  <c:v>0.23</c:v>
                </c:pt>
                <c:pt idx="120">
                  <c:v>0.25</c:v>
                </c:pt>
                <c:pt idx="121">
                  <c:v>0.27</c:v>
                </c:pt>
                <c:pt idx="122">
                  <c:v>0.28999999999999998</c:v>
                </c:pt>
                <c:pt idx="123">
                  <c:v>0.3</c:v>
                </c:pt>
                <c:pt idx="124">
                  <c:v>0.32</c:v>
                </c:pt>
                <c:pt idx="125">
                  <c:v>0.34</c:v>
                </c:pt>
                <c:pt idx="126">
                  <c:v>0.36</c:v>
                </c:pt>
                <c:pt idx="127">
                  <c:v>0.38</c:v>
                </c:pt>
                <c:pt idx="128">
                  <c:v>0.4</c:v>
                </c:pt>
                <c:pt idx="129">
                  <c:v>0.41</c:v>
                </c:pt>
                <c:pt idx="130">
                  <c:v>0.43</c:v>
                </c:pt>
                <c:pt idx="131">
                  <c:v>0.45</c:v>
                </c:pt>
                <c:pt idx="132">
                  <c:v>0.47</c:v>
                </c:pt>
                <c:pt idx="133">
                  <c:v>0.49</c:v>
                </c:pt>
                <c:pt idx="134">
                  <c:v>0.51</c:v>
                </c:pt>
                <c:pt idx="135">
                  <c:v>0.53</c:v>
                </c:pt>
                <c:pt idx="136">
                  <c:v>0.56000000000000005</c:v>
                </c:pt>
                <c:pt idx="137">
                  <c:v>0.59</c:v>
                </c:pt>
                <c:pt idx="138">
                  <c:v>0.63</c:v>
                </c:pt>
                <c:pt idx="139">
                  <c:v>0.67</c:v>
                </c:pt>
                <c:pt idx="140">
                  <c:v>0.71</c:v>
                </c:pt>
                <c:pt idx="141">
                  <c:v>0.77</c:v>
                </c:pt>
                <c:pt idx="142">
                  <c:v>0.82</c:v>
                </c:pt>
                <c:pt idx="143">
                  <c:v>0.89</c:v>
                </c:pt>
                <c:pt idx="144">
                  <c:v>0.96</c:v>
                </c:pt>
                <c:pt idx="145">
                  <c:v>1.04</c:v>
                </c:pt>
                <c:pt idx="146">
                  <c:v>1.1100000000000001</c:v>
                </c:pt>
                <c:pt idx="147">
                  <c:v>1.2</c:v>
                </c:pt>
                <c:pt idx="148">
                  <c:v>1.29</c:v>
                </c:pt>
                <c:pt idx="149">
                  <c:v>1.38</c:v>
                </c:pt>
                <c:pt idx="150">
                  <c:v>1.48</c:v>
                </c:pt>
                <c:pt idx="151">
                  <c:v>1.56</c:v>
                </c:pt>
                <c:pt idx="152">
                  <c:v>1.69</c:v>
                </c:pt>
                <c:pt idx="153">
                  <c:v>1.81</c:v>
                </c:pt>
                <c:pt idx="154">
                  <c:v>1.93</c:v>
                </c:pt>
                <c:pt idx="155">
                  <c:v>2.06</c:v>
                </c:pt>
                <c:pt idx="156">
                  <c:v>2.2000000000000002</c:v>
                </c:pt>
                <c:pt idx="157">
                  <c:v>2.34</c:v>
                </c:pt>
                <c:pt idx="158">
                  <c:v>2.4900000000000002</c:v>
                </c:pt>
                <c:pt idx="159">
                  <c:v>2.63</c:v>
                </c:pt>
                <c:pt idx="160">
                  <c:v>2.7</c:v>
                </c:pt>
                <c:pt idx="161">
                  <c:v>2.94</c:v>
                </c:pt>
                <c:pt idx="162">
                  <c:v>3.15</c:v>
                </c:pt>
                <c:pt idx="163">
                  <c:v>3.3</c:v>
                </c:pt>
                <c:pt idx="164">
                  <c:v>3.51</c:v>
                </c:pt>
                <c:pt idx="165">
                  <c:v>3.69</c:v>
                </c:pt>
                <c:pt idx="166">
                  <c:v>3.89</c:v>
                </c:pt>
                <c:pt idx="167">
                  <c:v>4.12</c:v>
                </c:pt>
                <c:pt idx="168">
                  <c:v>4.32</c:v>
                </c:pt>
                <c:pt idx="169">
                  <c:v>4.5599999999999996</c:v>
                </c:pt>
                <c:pt idx="170">
                  <c:v>4.75</c:v>
                </c:pt>
                <c:pt idx="171">
                  <c:v>5.0599999999999996</c:v>
                </c:pt>
                <c:pt idx="172">
                  <c:v>5.27</c:v>
                </c:pt>
                <c:pt idx="173">
                  <c:v>5.53</c:v>
                </c:pt>
                <c:pt idx="174">
                  <c:v>5.79</c:v>
                </c:pt>
                <c:pt idx="175">
                  <c:v>6.12</c:v>
                </c:pt>
                <c:pt idx="176">
                  <c:v>6.38</c:v>
                </c:pt>
                <c:pt idx="177">
                  <c:v>6.59</c:v>
                </c:pt>
                <c:pt idx="178">
                  <c:v>6.89</c:v>
                </c:pt>
                <c:pt idx="179">
                  <c:v>7.16</c:v>
                </c:pt>
                <c:pt idx="180">
                  <c:v>7.41</c:v>
                </c:pt>
                <c:pt idx="181">
                  <c:v>7.63</c:v>
                </c:pt>
                <c:pt idx="182">
                  <c:v>7.84</c:v>
                </c:pt>
                <c:pt idx="183">
                  <c:v>8.02</c:v>
                </c:pt>
                <c:pt idx="184">
                  <c:v>8.11</c:v>
                </c:pt>
                <c:pt idx="185">
                  <c:v>8.17</c:v>
                </c:pt>
                <c:pt idx="186">
                  <c:v>8.19</c:v>
                </c:pt>
                <c:pt idx="187">
                  <c:v>8.16</c:v>
                </c:pt>
                <c:pt idx="188">
                  <c:v>8.09</c:v>
                </c:pt>
                <c:pt idx="189">
                  <c:v>7.94</c:v>
                </c:pt>
                <c:pt idx="190">
                  <c:v>7.58</c:v>
                </c:pt>
                <c:pt idx="191">
                  <c:v>7.37</c:v>
                </c:pt>
                <c:pt idx="192">
                  <c:v>7.08</c:v>
                </c:pt>
                <c:pt idx="193">
                  <c:v>6.76</c:v>
                </c:pt>
                <c:pt idx="194">
                  <c:v>6.54</c:v>
                </c:pt>
                <c:pt idx="195">
                  <c:v>6.24</c:v>
                </c:pt>
                <c:pt idx="196">
                  <c:v>5.98</c:v>
                </c:pt>
                <c:pt idx="197">
                  <c:v>5.7</c:v>
                </c:pt>
                <c:pt idx="198">
                  <c:v>5.42</c:v>
                </c:pt>
                <c:pt idx="199">
                  <c:v>5.14</c:v>
                </c:pt>
                <c:pt idx="200">
                  <c:v>4.84</c:v>
                </c:pt>
                <c:pt idx="201">
                  <c:v>4.62</c:v>
                </c:pt>
                <c:pt idx="202">
                  <c:v>4.3600000000000003</c:v>
                </c:pt>
                <c:pt idx="203">
                  <c:v>4.1100000000000003</c:v>
                </c:pt>
                <c:pt idx="204">
                  <c:v>3.92</c:v>
                </c:pt>
                <c:pt idx="205">
                  <c:v>3.69</c:v>
                </c:pt>
                <c:pt idx="206">
                  <c:v>3.48</c:v>
                </c:pt>
                <c:pt idx="207">
                  <c:v>3.32</c:v>
                </c:pt>
                <c:pt idx="208">
                  <c:v>3.11</c:v>
                </c:pt>
                <c:pt idx="209">
                  <c:v>2.93</c:v>
                </c:pt>
                <c:pt idx="210">
                  <c:v>2.77</c:v>
                </c:pt>
                <c:pt idx="211">
                  <c:v>2.61</c:v>
                </c:pt>
                <c:pt idx="212">
                  <c:v>2.44</c:v>
                </c:pt>
                <c:pt idx="213">
                  <c:v>2.2999999999999998</c:v>
                </c:pt>
                <c:pt idx="214">
                  <c:v>2.16</c:v>
                </c:pt>
                <c:pt idx="215">
                  <c:v>2.02</c:v>
                </c:pt>
                <c:pt idx="216">
                  <c:v>1.9</c:v>
                </c:pt>
                <c:pt idx="217">
                  <c:v>1.79</c:v>
                </c:pt>
                <c:pt idx="218">
                  <c:v>1.66</c:v>
                </c:pt>
                <c:pt idx="219">
                  <c:v>1.55</c:v>
                </c:pt>
                <c:pt idx="220">
                  <c:v>1.45</c:v>
                </c:pt>
                <c:pt idx="221">
                  <c:v>1.37</c:v>
                </c:pt>
                <c:pt idx="222">
                  <c:v>1.28</c:v>
                </c:pt>
                <c:pt idx="223">
                  <c:v>1.19</c:v>
                </c:pt>
                <c:pt idx="224">
                  <c:v>1.1000000000000001</c:v>
                </c:pt>
                <c:pt idx="225">
                  <c:v>1.02</c:v>
                </c:pt>
                <c:pt idx="226">
                  <c:v>0.97</c:v>
                </c:pt>
                <c:pt idx="227">
                  <c:v>0.9</c:v>
                </c:pt>
                <c:pt idx="228">
                  <c:v>0.84</c:v>
                </c:pt>
                <c:pt idx="229">
                  <c:v>0.8</c:v>
                </c:pt>
                <c:pt idx="230">
                  <c:v>0.75</c:v>
                </c:pt>
                <c:pt idx="231">
                  <c:v>0.7</c:v>
                </c:pt>
                <c:pt idx="232">
                  <c:v>0.68</c:v>
                </c:pt>
                <c:pt idx="233">
                  <c:v>0.65</c:v>
                </c:pt>
                <c:pt idx="234">
                  <c:v>0.62</c:v>
                </c:pt>
                <c:pt idx="235">
                  <c:v>0.59</c:v>
                </c:pt>
                <c:pt idx="236">
                  <c:v>0.57999999999999996</c:v>
                </c:pt>
                <c:pt idx="237">
                  <c:v>0.55000000000000004</c:v>
                </c:pt>
                <c:pt idx="238">
                  <c:v>0.53</c:v>
                </c:pt>
                <c:pt idx="239">
                  <c:v>0.51</c:v>
                </c:pt>
                <c:pt idx="240">
                  <c:v>0.5</c:v>
                </c:pt>
                <c:pt idx="241">
                  <c:v>0.48</c:v>
                </c:pt>
                <c:pt idx="242">
                  <c:v>0.46</c:v>
                </c:pt>
                <c:pt idx="243">
                  <c:v>0.44</c:v>
                </c:pt>
                <c:pt idx="244">
                  <c:v>0.42</c:v>
                </c:pt>
                <c:pt idx="245">
                  <c:v>0.4</c:v>
                </c:pt>
                <c:pt idx="246">
                  <c:v>0.38</c:v>
                </c:pt>
                <c:pt idx="247">
                  <c:v>0.36</c:v>
                </c:pt>
                <c:pt idx="248">
                  <c:v>0.34</c:v>
                </c:pt>
                <c:pt idx="249">
                  <c:v>0.32</c:v>
                </c:pt>
                <c:pt idx="250">
                  <c:v>0.3</c:v>
                </c:pt>
                <c:pt idx="251">
                  <c:v>0.28000000000000003</c:v>
                </c:pt>
                <c:pt idx="252">
                  <c:v>0.26</c:v>
                </c:pt>
                <c:pt idx="253">
                  <c:v>0.24</c:v>
                </c:pt>
                <c:pt idx="254">
                  <c:v>0.22</c:v>
                </c:pt>
                <c:pt idx="255">
                  <c:v>0.2</c:v>
                </c:pt>
                <c:pt idx="256">
                  <c:v>0.19</c:v>
                </c:pt>
                <c:pt idx="257">
                  <c:v>0.17</c:v>
                </c:pt>
                <c:pt idx="258">
                  <c:v>0.15</c:v>
                </c:pt>
                <c:pt idx="259">
                  <c:v>0.13</c:v>
                </c:pt>
                <c:pt idx="260">
                  <c:v>0.11</c:v>
                </c:pt>
                <c:pt idx="261">
                  <c:v>0.1</c:v>
                </c:pt>
                <c:pt idx="262">
                  <c:v>0.09</c:v>
                </c:pt>
                <c:pt idx="263">
                  <c:v>0.08</c:v>
                </c:pt>
                <c:pt idx="264">
                  <c:v>7.0000000000000007E-2</c:v>
                </c:pt>
                <c:pt idx="265">
                  <c:v>7.0000000000000007E-2</c:v>
                </c:pt>
                <c:pt idx="266">
                  <c:v>7.0000000000000007E-2</c:v>
                </c:pt>
                <c:pt idx="267">
                  <c:v>0.06</c:v>
                </c:pt>
                <c:pt idx="268">
                  <c:v>0.06</c:v>
                </c:pt>
                <c:pt idx="269">
                  <c:v>0.06</c:v>
                </c:pt>
                <c:pt idx="270">
                  <c:v>0.06</c:v>
                </c:pt>
                <c:pt idx="271">
                  <c:v>0.06</c:v>
                </c:pt>
                <c:pt idx="272">
                  <c:v>0.05</c:v>
                </c:pt>
                <c:pt idx="273">
                  <c:v>0.05</c:v>
                </c:pt>
                <c:pt idx="274">
                  <c:v>0.05</c:v>
                </c:pt>
                <c:pt idx="275">
                  <c:v>0.05</c:v>
                </c:pt>
                <c:pt idx="276">
                  <c:v>0.05</c:v>
                </c:pt>
                <c:pt idx="277">
                  <c:v>0.04</c:v>
                </c:pt>
                <c:pt idx="278">
                  <c:v>0.04</c:v>
                </c:pt>
                <c:pt idx="279">
                  <c:v>0.04</c:v>
                </c:pt>
                <c:pt idx="280">
                  <c:v>0.04</c:v>
                </c:pt>
                <c:pt idx="281">
                  <c:v>0.04</c:v>
                </c:pt>
                <c:pt idx="282">
                  <c:v>0.04</c:v>
                </c:pt>
                <c:pt idx="283">
                  <c:v>0.03</c:v>
                </c:pt>
                <c:pt idx="284">
                  <c:v>0.03</c:v>
                </c:pt>
                <c:pt idx="285">
                  <c:v>0.03</c:v>
                </c:pt>
                <c:pt idx="286">
                  <c:v>0.03</c:v>
                </c:pt>
                <c:pt idx="287">
                  <c:v>0.03</c:v>
                </c:pt>
                <c:pt idx="288">
                  <c:v>0.03</c:v>
                </c:pt>
                <c:pt idx="289">
                  <c:v>0.02</c:v>
                </c:pt>
                <c:pt idx="290">
                  <c:v>0.02</c:v>
                </c:pt>
                <c:pt idx="291">
                  <c:v>0.02</c:v>
                </c:pt>
                <c:pt idx="292">
                  <c:v>0.02</c:v>
                </c:pt>
                <c:pt idx="293">
                  <c:v>0.02</c:v>
                </c:pt>
                <c:pt idx="294">
                  <c:v>0.01</c:v>
                </c:pt>
                <c:pt idx="295">
                  <c:v>0.01</c:v>
                </c:pt>
                <c:pt idx="296">
                  <c:v>0.01</c:v>
                </c:pt>
                <c:pt idx="297">
                  <c:v>0.01</c:v>
                </c:pt>
                <c:pt idx="298">
                  <c:v>0.01</c:v>
                </c:pt>
                <c:pt idx="299">
                  <c:v>0.01</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numCache>
            </c:numRef>
          </c:val>
          <c:smooth val="0"/>
          <c:extLst>
            <c:ext xmlns:c16="http://schemas.microsoft.com/office/drawing/2014/chart" uri="{C3380CC4-5D6E-409C-BE32-E72D297353CC}">
              <c16:uniqueId val="{00000001-6994-42E0-8D88-28AAB6BC4D0D}"/>
            </c:ext>
          </c:extLst>
        </c:ser>
        <c:dLbls>
          <c:showLegendKey val="0"/>
          <c:showVal val="0"/>
          <c:showCatName val="0"/>
          <c:showSerName val="0"/>
          <c:showPercent val="0"/>
          <c:showBubbleSize val="0"/>
        </c:dLbls>
        <c:marker val="1"/>
        <c:smooth val="0"/>
        <c:axId val="1318448511"/>
        <c:axId val="1318451871"/>
      </c:lineChart>
      <c:catAx>
        <c:axId val="92655734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Crank</a:t>
                </a:r>
                <a:r>
                  <a:rPr lang="en-GB" baseline="0"/>
                  <a:t> Angle (Degrees)</a:t>
                </a:r>
                <a:endParaRPr lang="en-GB"/>
              </a:p>
            </c:rich>
          </c:tx>
          <c:layout>
            <c:manualLayout>
              <c:xMode val="edge"/>
              <c:yMode val="edge"/>
              <c:x val="0.37660323873903334"/>
              <c:y val="0.88015554911823313"/>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557823"/>
        <c:crosses val="autoZero"/>
        <c:auto val="1"/>
        <c:lblAlgn val="ctr"/>
        <c:lblOffset val="100"/>
        <c:noMultiLvlLbl val="0"/>
      </c:catAx>
      <c:valAx>
        <c:axId val="92655782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Piston</a:t>
                </a:r>
                <a:r>
                  <a:rPr lang="en-GB" baseline="0"/>
                  <a:t> Displacment at TDC (mm)</a:t>
                </a:r>
                <a:endParaRPr lang="en-GB"/>
              </a:p>
            </c:rich>
          </c:tx>
          <c:layout>
            <c:manualLayout>
              <c:xMode val="edge"/>
              <c:yMode val="edge"/>
              <c:x val="2.7275275065165992E-2"/>
              <c:y val="0.17457702402584291"/>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557343"/>
        <c:crosses val="autoZero"/>
        <c:crossBetween val="between"/>
      </c:valAx>
      <c:valAx>
        <c:axId val="1318451871"/>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Valve</a:t>
                </a:r>
                <a:r>
                  <a:rPr lang="en-GB" baseline="0"/>
                  <a:t> Lift (mm)</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18448511"/>
        <c:crosses val="max"/>
        <c:crossBetween val="between"/>
      </c:valAx>
      <c:catAx>
        <c:axId val="1318448511"/>
        <c:scaling>
          <c:orientation val="minMax"/>
        </c:scaling>
        <c:delete val="1"/>
        <c:axPos val="b"/>
        <c:majorTickMark val="out"/>
        <c:minorTickMark val="none"/>
        <c:tickLblPos val="nextTo"/>
        <c:crossAx val="1318451871"/>
        <c:crosses val="autoZero"/>
        <c:auto val="1"/>
        <c:lblAlgn val="ctr"/>
        <c:lblOffset val="100"/>
        <c:noMultiLvlLbl val="0"/>
      </c:catAx>
      <c:spPr>
        <a:noFill/>
        <a:ln>
          <a:noFill/>
        </a:ln>
        <a:effectLst/>
      </c:spPr>
    </c:plotArea>
    <c:legend>
      <c:legendPos val="r"/>
      <c:layout>
        <c:manualLayout>
          <c:xMode val="edge"/>
          <c:yMode val="edge"/>
          <c:x val="0.55952358108876332"/>
          <c:y val="0.84858364276371812"/>
          <c:w val="0.30335900029513807"/>
          <c:h val="0.15050272562083589"/>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effectLst/>
              </a:rPr>
              <a:t>Inlet Flow rate (l/s) vs. valve lift </a:t>
            </a:r>
            <a:endParaRPr lang="en-US"/>
          </a:p>
        </c:rich>
      </c:tx>
      <c:layout>
        <c:manualLayout>
          <c:xMode val="edge"/>
          <c:yMode val="edge"/>
          <c:x val="0.32668815798138301"/>
          <c:y val="3.223694028213028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0761902445862085E-2"/>
          <c:y val="0.17011771521870803"/>
          <c:w val="0.85756561950700216"/>
          <c:h val="0.58155090688290834"/>
        </c:manualLayout>
      </c:layout>
      <c:lineChart>
        <c:grouping val="standard"/>
        <c:varyColors val="0"/>
        <c:ser>
          <c:idx val="0"/>
          <c:order val="0"/>
          <c:tx>
            <c:strRef>
              <c:f>[1]Sheet1!$C$36</c:f>
              <c:strCache>
                <c:ptCount val="1"/>
                <c:pt idx="0">
                  <c:v>Test Flow (l/s) (7-8)</c:v>
                </c:pt>
              </c:strCache>
            </c:strRef>
          </c:tx>
          <c:spPr>
            <a:ln w="28575" cap="rnd">
              <a:solidFill>
                <a:schemeClr val="accent1"/>
              </a:solidFill>
              <a:round/>
            </a:ln>
            <a:effectLst/>
          </c:spPr>
          <c:marker>
            <c:symbol val="none"/>
          </c:marker>
          <c:cat>
            <c:numRef>
              <c:f>[1]Sheet1!$D$30:$M$30</c:f>
              <c:numCache>
                <c:formatCode>General</c:formatCode>
                <c:ptCount val="10"/>
                <c:pt idx="0">
                  <c:v>1.75</c:v>
                </c:pt>
                <c:pt idx="1">
                  <c:v>3.5</c:v>
                </c:pt>
                <c:pt idx="2">
                  <c:v>5.25</c:v>
                </c:pt>
                <c:pt idx="3">
                  <c:v>7</c:v>
                </c:pt>
                <c:pt idx="4">
                  <c:v>8.75</c:v>
                </c:pt>
                <c:pt idx="5">
                  <c:v>10.5</c:v>
                </c:pt>
                <c:pt idx="6">
                  <c:v>12.25</c:v>
                </c:pt>
                <c:pt idx="7">
                  <c:v>14</c:v>
                </c:pt>
                <c:pt idx="8">
                  <c:v>15</c:v>
                </c:pt>
                <c:pt idx="9">
                  <c:v>17.5</c:v>
                </c:pt>
              </c:numCache>
            </c:numRef>
          </c:cat>
          <c:val>
            <c:numRef>
              <c:f>[1]Sheet1!$D$36:$L$36</c:f>
              <c:numCache>
                <c:formatCode>General</c:formatCode>
                <c:ptCount val="9"/>
                <c:pt idx="0">
                  <c:v>30.5</c:v>
                </c:pt>
                <c:pt idx="1">
                  <c:v>57.15</c:v>
                </c:pt>
                <c:pt idx="2">
                  <c:v>80.16</c:v>
                </c:pt>
                <c:pt idx="3">
                  <c:v>99.5</c:v>
                </c:pt>
                <c:pt idx="4">
                  <c:v>109.18</c:v>
                </c:pt>
                <c:pt idx="5">
                  <c:v>114.71</c:v>
                </c:pt>
                <c:pt idx="6">
                  <c:v>114.71</c:v>
                </c:pt>
                <c:pt idx="7">
                  <c:v>117.47</c:v>
                </c:pt>
                <c:pt idx="8">
                  <c:v>118.85</c:v>
                </c:pt>
              </c:numCache>
            </c:numRef>
          </c:val>
          <c:smooth val="0"/>
          <c:extLst>
            <c:ext xmlns:c16="http://schemas.microsoft.com/office/drawing/2014/chart" uri="{C3380CC4-5D6E-409C-BE32-E72D297353CC}">
              <c16:uniqueId val="{00000002-3728-4537-B823-7DC2803E769B}"/>
            </c:ext>
          </c:extLst>
        </c:ser>
        <c:dLbls>
          <c:showLegendKey val="0"/>
          <c:showVal val="0"/>
          <c:showCatName val="0"/>
          <c:showSerName val="0"/>
          <c:showPercent val="0"/>
          <c:showBubbleSize val="0"/>
        </c:dLbls>
        <c:smooth val="0"/>
        <c:axId val="926557343"/>
        <c:axId val="926557823"/>
      </c:lineChart>
      <c:catAx>
        <c:axId val="92655734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aseline="0"/>
                  <a:t>Valve Lift (mm)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557823"/>
        <c:crosses val="autoZero"/>
        <c:auto val="1"/>
        <c:lblAlgn val="ctr"/>
        <c:lblOffset val="100"/>
        <c:noMultiLvlLbl val="0"/>
      </c:catAx>
      <c:valAx>
        <c:axId val="92655782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aseline="0"/>
                  <a:t>Test Flow (I/s)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557343"/>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effectLst/>
              </a:rPr>
              <a:t>Exhaust Flow rate (l/s) vs. valve lift </a:t>
            </a:r>
            <a:endParaRPr lang="en-US"/>
          </a:p>
        </c:rich>
      </c:tx>
      <c:layout>
        <c:manualLayout>
          <c:xMode val="edge"/>
          <c:yMode val="edge"/>
          <c:x val="0.32668815798138301"/>
          <c:y val="3.223694028213028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0761902445862085E-2"/>
          <c:y val="0.17011771521870803"/>
          <c:w val="0.85756561950700216"/>
          <c:h val="0.58155090688290834"/>
        </c:manualLayout>
      </c:layout>
      <c:lineChart>
        <c:grouping val="standard"/>
        <c:varyColors val="0"/>
        <c:ser>
          <c:idx val="0"/>
          <c:order val="0"/>
          <c:tx>
            <c:strRef>
              <c:f>[1]Sheet1!$C$49</c:f>
              <c:strCache>
                <c:ptCount val="1"/>
                <c:pt idx="0">
                  <c:v>Test Flow (l/s) (7-8)</c:v>
                </c:pt>
              </c:strCache>
            </c:strRef>
          </c:tx>
          <c:spPr>
            <a:ln w="28575" cap="rnd">
              <a:solidFill>
                <a:schemeClr val="accent1"/>
              </a:solidFill>
              <a:round/>
            </a:ln>
            <a:effectLst/>
          </c:spPr>
          <c:marker>
            <c:symbol val="none"/>
          </c:marker>
          <c:cat>
            <c:numRef>
              <c:f>[1]Sheet1!$D$43:$M$43</c:f>
              <c:numCache>
                <c:formatCode>General</c:formatCode>
                <c:ptCount val="10"/>
                <c:pt idx="0">
                  <c:v>1.5</c:v>
                </c:pt>
                <c:pt idx="1">
                  <c:v>3</c:v>
                </c:pt>
                <c:pt idx="2">
                  <c:v>4.5</c:v>
                </c:pt>
                <c:pt idx="3">
                  <c:v>6</c:v>
                </c:pt>
                <c:pt idx="4">
                  <c:v>7.5</c:v>
                </c:pt>
                <c:pt idx="5">
                  <c:v>9</c:v>
                </c:pt>
                <c:pt idx="6">
                  <c:v>10.5</c:v>
                </c:pt>
                <c:pt idx="7">
                  <c:v>12</c:v>
                </c:pt>
                <c:pt idx="8">
                  <c:v>13.5</c:v>
                </c:pt>
                <c:pt idx="9">
                  <c:v>15</c:v>
                </c:pt>
              </c:numCache>
            </c:numRef>
          </c:cat>
          <c:val>
            <c:numRef>
              <c:f>[1]Sheet1!$D$49:$M$49</c:f>
              <c:numCache>
                <c:formatCode>General</c:formatCode>
                <c:ptCount val="10"/>
                <c:pt idx="0">
                  <c:v>17.16</c:v>
                </c:pt>
                <c:pt idx="1">
                  <c:v>41.25</c:v>
                </c:pt>
                <c:pt idx="2">
                  <c:v>57</c:v>
                </c:pt>
                <c:pt idx="3">
                  <c:v>65.25</c:v>
                </c:pt>
                <c:pt idx="4">
                  <c:v>69.75</c:v>
                </c:pt>
                <c:pt idx="5">
                  <c:v>72</c:v>
                </c:pt>
                <c:pt idx="6">
                  <c:v>72.75</c:v>
                </c:pt>
                <c:pt idx="7">
                  <c:v>73.5</c:v>
                </c:pt>
                <c:pt idx="8">
                  <c:v>74.25</c:v>
                </c:pt>
                <c:pt idx="9">
                  <c:v>77.22</c:v>
                </c:pt>
              </c:numCache>
            </c:numRef>
          </c:val>
          <c:smooth val="0"/>
          <c:extLst>
            <c:ext xmlns:c16="http://schemas.microsoft.com/office/drawing/2014/chart" uri="{C3380CC4-5D6E-409C-BE32-E72D297353CC}">
              <c16:uniqueId val="{00000000-819F-4F04-908A-6FED78165DF6}"/>
            </c:ext>
          </c:extLst>
        </c:ser>
        <c:dLbls>
          <c:showLegendKey val="0"/>
          <c:showVal val="0"/>
          <c:showCatName val="0"/>
          <c:showSerName val="0"/>
          <c:showPercent val="0"/>
          <c:showBubbleSize val="0"/>
        </c:dLbls>
        <c:smooth val="0"/>
        <c:axId val="926557343"/>
        <c:axId val="926557823"/>
      </c:lineChart>
      <c:catAx>
        <c:axId val="92655734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aseline="0"/>
                  <a:t>Valve Lift (mm)</a:t>
                </a:r>
              </a:p>
              <a:p>
                <a:pPr>
                  <a:defRPr/>
                </a:pPr>
                <a:r>
                  <a:rPr lang="en-GB" baseline="0"/>
                  <a:t>Lift = 1/4 Valve Diameter</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557823"/>
        <c:crosses val="autoZero"/>
        <c:auto val="1"/>
        <c:lblAlgn val="ctr"/>
        <c:lblOffset val="100"/>
        <c:noMultiLvlLbl val="0"/>
      </c:catAx>
      <c:valAx>
        <c:axId val="92655782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aseline="0"/>
                  <a:t>Test Flow (I/s)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557343"/>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effectLst/>
              </a:rPr>
              <a:t>Inlet Flow Rate (l/s/sq cm^2) vs. valve lift </a:t>
            </a:r>
            <a:endParaRPr lang="en-US"/>
          </a:p>
        </c:rich>
      </c:tx>
      <c:layout>
        <c:manualLayout>
          <c:xMode val="edge"/>
          <c:yMode val="edge"/>
          <c:x val="0.32668815798138301"/>
          <c:y val="3.2236940282130283E-2"/>
        </c:manualLayout>
      </c:layout>
      <c:overlay val="0"/>
      <c:spPr>
        <a:noFill/>
        <a:ln>
          <a:noFill/>
        </a:ln>
        <a:effectLst/>
      </c:spPr>
    </c:title>
    <c:autoTitleDeleted val="0"/>
    <c:plotArea>
      <c:layout>
        <c:manualLayout>
          <c:layoutTarget val="inner"/>
          <c:xMode val="edge"/>
          <c:yMode val="edge"/>
          <c:x val="7.0761902445862085E-2"/>
          <c:y val="0.17011771521870803"/>
          <c:w val="0.85756561950700216"/>
          <c:h val="0.58155090688290834"/>
        </c:manualLayout>
      </c:layout>
      <c:lineChart>
        <c:grouping val="standard"/>
        <c:varyColors val="0"/>
        <c:ser>
          <c:idx val="1"/>
          <c:order val="0"/>
          <c:tx>
            <c:strRef>
              <c:f>[1]Sheet1!$C$37</c:f>
              <c:strCache>
                <c:ptCount val="1"/>
                <c:pt idx="0">
                  <c:v>Test Flow (l/s/sq cm)</c:v>
                </c:pt>
              </c:strCache>
            </c:strRef>
          </c:tx>
          <c:marker>
            <c:symbol val="none"/>
          </c:marker>
          <c:cat>
            <c:numRef>
              <c:f>[1]Sheet1!$D$30:$M$30</c:f>
              <c:numCache>
                <c:formatCode>General</c:formatCode>
                <c:ptCount val="10"/>
                <c:pt idx="0">
                  <c:v>1.75</c:v>
                </c:pt>
                <c:pt idx="1">
                  <c:v>3.5</c:v>
                </c:pt>
                <c:pt idx="2">
                  <c:v>5.25</c:v>
                </c:pt>
                <c:pt idx="3">
                  <c:v>7</c:v>
                </c:pt>
                <c:pt idx="4">
                  <c:v>8.75</c:v>
                </c:pt>
                <c:pt idx="5">
                  <c:v>10.5</c:v>
                </c:pt>
                <c:pt idx="6">
                  <c:v>12.25</c:v>
                </c:pt>
                <c:pt idx="7">
                  <c:v>14</c:v>
                </c:pt>
                <c:pt idx="8">
                  <c:v>15</c:v>
                </c:pt>
                <c:pt idx="9">
                  <c:v>17.5</c:v>
                </c:pt>
              </c:numCache>
            </c:numRef>
          </c:cat>
          <c:val>
            <c:numRef>
              <c:f>[1]Sheet1!$D$37:$L$37</c:f>
              <c:numCache>
                <c:formatCode>General</c:formatCode>
                <c:ptCount val="9"/>
                <c:pt idx="0">
                  <c:v>1.63</c:v>
                </c:pt>
                <c:pt idx="1">
                  <c:v>3.04</c:v>
                </c:pt>
                <c:pt idx="2">
                  <c:v>4.2699999999999996</c:v>
                </c:pt>
                <c:pt idx="3">
                  <c:v>5.3</c:v>
                </c:pt>
                <c:pt idx="4">
                  <c:v>5.82</c:v>
                </c:pt>
                <c:pt idx="5">
                  <c:v>6.11</c:v>
                </c:pt>
                <c:pt idx="6">
                  <c:v>6.11</c:v>
                </c:pt>
                <c:pt idx="7">
                  <c:v>6.26</c:v>
                </c:pt>
                <c:pt idx="8">
                  <c:v>6.3</c:v>
                </c:pt>
              </c:numCache>
            </c:numRef>
          </c:val>
          <c:smooth val="0"/>
          <c:extLst>
            <c:ext xmlns:c16="http://schemas.microsoft.com/office/drawing/2014/chart" uri="{C3380CC4-5D6E-409C-BE32-E72D297353CC}">
              <c16:uniqueId val="{00000003-2C41-45CF-8E20-E5C9EFC48428}"/>
            </c:ext>
          </c:extLst>
        </c:ser>
        <c:ser>
          <c:idx val="0"/>
          <c:order val="1"/>
          <c:tx>
            <c:strRef>
              <c:f>[1]Sheet1!$C$37</c:f>
              <c:strCache>
                <c:ptCount val="1"/>
                <c:pt idx="0">
                  <c:v>Test Flow (l/s/sq cm)</c:v>
                </c:pt>
              </c:strCache>
            </c:strRef>
          </c:tx>
          <c:spPr>
            <a:ln w="28575" cap="rnd">
              <a:solidFill>
                <a:schemeClr val="accent1"/>
              </a:solidFill>
              <a:round/>
            </a:ln>
            <a:effectLst/>
          </c:spPr>
          <c:marker>
            <c:symbol val="none"/>
          </c:marker>
          <c:cat>
            <c:numRef>
              <c:f>[1]Sheet1!$D$30:$M$30</c:f>
              <c:numCache>
                <c:formatCode>General</c:formatCode>
                <c:ptCount val="10"/>
                <c:pt idx="0">
                  <c:v>1.75</c:v>
                </c:pt>
                <c:pt idx="1">
                  <c:v>3.5</c:v>
                </c:pt>
                <c:pt idx="2">
                  <c:v>5.25</c:v>
                </c:pt>
                <c:pt idx="3">
                  <c:v>7</c:v>
                </c:pt>
                <c:pt idx="4">
                  <c:v>8.75</c:v>
                </c:pt>
                <c:pt idx="5">
                  <c:v>10.5</c:v>
                </c:pt>
                <c:pt idx="6">
                  <c:v>12.25</c:v>
                </c:pt>
                <c:pt idx="7">
                  <c:v>14</c:v>
                </c:pt>
                <c:pt idx="8">
                  <c:v>15</c:v>
                </c:pt>
                <c:pt idx="9">
                  <c:v>17.5</c:v>
                </c:pt>
              </c:numCache>
            </c:numRef>
          </c:cat>
          <c:val>
            <c:numRef>
              <c:f>[1]Sheet1!$D$37:$L$37</c:f>
              <c:numCache>
                <c:formatCode>General</c:formatCode>
                <c:ptCount val="9"/>
                <c:pt idx="0">
                  <c:v>1.63</c:v>
                </c:pt>
                <c:pt idx="1">
                  <c:v>3.04</c:v>
                </c:pt>
                <c:pt idx="2">
                  <c:v>4.2699999999999996</c:v>
                </c:pt>
                <c:pt idx="3">
                  <c:v>5.3</c:v>
                </c:pt>
                <c:pt idx="4">
                  <c:v>5.82</c:v>
                </c:pt>
                <c:pt idx="5">
                  <c:v>6.11</c:v>
                </c:pt>
                <c:pt idx="6">
                  <c:v>6.11</c:v>
                </c:pt>
                <c:pt idx="7">
                  <c:v>6.26</c:v>
                </c:pt>
                <c:pt idx="8">
                  <c:v>6.3</c:v>
                </c:pt>
              </c:numCache>
            </c:numRef>
          </c:val>
          <c:smooth val="0"/>
          <c:extLst>
            <c:ext xmlns:c16="http://schemas.microsoft.com/office/drawing/2014/chart" uri="{C3380CC4-5D6E-409C-BE32-E72D297353CC}">
              <c16:uniqueId val="{00000002-2C41-45CF-8E20-E5C9EFC48428}"/>
            </c:ext>
          </c:extLst>
        </c:ser>
        <c:dLbls>
          <c:showLegendKey val="0"/>
          <c:showVal val="0"/>
          <c:showCatName val="0"/>
          <c:showSerName val="0"/>
          <c:showPercent val="0"/>
          <c:showBubbleSize val="0"/>
        </c:dLbls>
        <c:smooth val="0"/>
        <c:axId val="926557343"/>
        <c:axId val="926557823"/>
      </c:lineChart>
      <c:catAx>
        <c:axId val="926557343"/>
        <c:scaling>
          <c:orientation val="minMax"/>
        </c:scaling>
        <c:delete val="0"/>
        <c:axPos val="b"/>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lumMod val="65000"/>
                        <a:lumOff val="35000"/>
                      </a:sysClr>
                    </a:solidFill>
                    <a:latin typeface="+mn-lt"/>
                    <a:ea typeface="+mn-ea"/>
                    <a:cs typeface="+mn-cs"/>
                  </a:defRPr>
                </a:pPr>
                <a:r>
                  <a:rPr lang="en-GB" baseline="0"/>
                  <a:t>Valve Lift (mm)</a:t>
                </a:r>
              </a:p>
              <a:p>
                <a:pPr marL="0" marR="0" lvl="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lumMod val="65000"/>
                        <a:lumOff val="35000"/>
                      </a:sysClr>
                    </a:solidFill>
                    <a:latin typeface="+mn-lt"/>
                    <a:ea typeface="+mn-ea"/>
                    <a:cs typeface="+mn-cs"/>
                  </a:defRPr>
                </a:pPr>
                <a:r>
                  <a:rPr lang="en-GB" sz="1000" b="0" i="0" u="none" strike="noStrike" kern="1200" baseline="0">
                    <a:solidFill>
                      <a:sysClr val="windowText" lastClr="000000">
                        <a:lumMod val="65000"/>
                        <a:lumOff val="35000"/>
                      </a:sysClr>
                    </a:solidFill>
                  </a:rPr>
                  <a:t>Lift = 1/4 Valve Diameter</a:t>
                </a:r>
              </a:p>
              <a:p>
                <a:pPr marL="0" marR="0" lvl="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lumMod val="65000"/>
                        <a:lumOff val="35000"/>
                      </a:sysClr>
                    </a:solidFill>
                    <a:latin typeface="+mn-lt"/>
                    <a:ea typeface="+mn-ea"/>
                    <a:cs typeface="+mn-cs"/>
                  </a:defRPr>
                </a:pPr>
                <a:endParaRPr lang="en-GB"/>
              </a:p>
            </c:rich>
          </c:tx>
          <c:overlay val="0"/>
          <c:spPr>
            <a:noFill/>
            <a:ln>
              <a:noFill/>
            </a:ln>
            <a:effectLst/>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557823"/>
        <c:crosses val="autoZero"/>
        <c:auto val="1"/>
        <c:lblAlgn val="ctr"/>
        <c:lblOffset val="100"/>
        <c:noMultiLvlLbl val="0"/>
      </c:catAx>
      <c:valAx>
        <c:axId val="92655782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Test Flow (l/s/sq cm^2)</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557343"/>
        <c:crosses val="autoZero"/>
        <c:crossBetween val="between"/>
      </c:valAx>
    </c:plotArea>
    <c:plotVisOnly val="1"/>
    <c:dispBlanksAs val="gap"/>
    <c:showDLblsOverMax val="0"/>
    <c:extLst/>
  </c:chart>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effectLst/>
              </a:rPr>
              <a:t>Exhaust Flow Rate </a:t>
            </a:r>
            <a:r>
              <a:rPr lang="en-GB" sz="1400" b="0" i="0" u="none" strike="noStrike" kern="1200" spc="0" baseline="0">
                <a:solidFill>
                  <a:sysClr val="windowText" lastClr="000000">
                    <a:lumMod val="65000"/>
                    <a:lumOff val="35000"/>
                  </a:sysClr>
                </a:solidFill>
                <a:effectLst/>
              </a:rPr>
              <a:t>(l/s/sq cm^2) </a:t>
            </a:r>
            <a:r>
              <a:rPr lang="en-GB" sz="1400" b="0" i="0" u="none" strike="noStrike" baseline="0">
                <a:effectLst/>
              </a:rPr>
              <a:t> vs. valve lift </a:t>
            </a:r>
            <a:endParaRPr lang="en-US"/>
          </a:p>
        </c:rich>
      </c:tx>
      <c:layout>
        <c:manualLayout>
          <c:xMode val="edge"/>
          <c:yMode val="edge"/>
          <c:x val="0.32668815798138301"/>
          <c:y val="3.223694028213028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0761902445862085E-2"/>
          <c:y val="0.17011771521870803"/>
          <c:w val="0.85756561950700216"/>
          <c:h val="0.58155090688290834"/>
        </c:manualLayout>
      </c:layout>
      <c:lineChart>
        <c:grouping val="standard"/>
        <c:varyColors val="0"/>
        <c:ser>
          <c:idx val="0"/>
          <c:order val="0"/>
          <c:tx>
            <c:strRef>
              <c:f>[1]Sheet1!$C$50</c:f>
              <c:strCache>
                <c:ptCount val="1"/>
                <c:pt idx="0">
                  <c:v>Test Flow (l/s/sq cm)</c:v>
                </c:pt>
              </c:strCache>
            </c:strRef>
          </c:tx>
          <c:spPr>
            <a:ln w="28575" cap="rnd">
              <a:solidFill>
                <a:schemeClr val="accent1"/>
              </a:solidFill>
              <a:round/>
            </a:ln>
            <a:effectLst/>
          </c:spPr>
          <c:marker>
            <c:symbol val="none"/>
          </c:marker>
          <c:cat>
            <c:numRef>
              <c:f>[1]Sheet1!$D$43:$M$43</c:f>
              <c:numCache>
                <c:formatCode>General</c:formatCode>
                <c:ptCount val="10"/>
                <c:pt idx="0">
                  <c:v>1.5</c:v>
                </c:pt>
                <c:pt idx="1">
                  <c:v>3</c:v>
                </c:pt>
                <c:pt idx="2">
                  <c:v>4.5</c:v>
                </c:pt>
                <c:pt idx="3">
                  <c:v>6</c:v>
                </c:pt>
                <c:pt idx="4">
                  <c:v>7.5</c:v>
                </c:pt>
                <c:pt idx="5">
                  <c:v>9</c:v>
                </c:pt>
                <c:pt idx="6">
                  <c:v>10.5</c:v>
                </c:pt>
                <c:pt idx="7">
                  <c:v>12</c:v>
                </c:pt>
                <c:pt idx="8">
                  <c:v>13.5</c:v>
                </c:pt>
                <c:pt idx="9">
                  <c:v>15</c:v>
                </c:pt>
              </c:numCache>
            </c:numRef>
          </c:cat>
          <c:val>
            <c:numRef>
              <c:f>[1]Sheet1!$D$50:$M$50</c:f>
              <c:numCache>
                <c:formatCode>General</c:formatCode>
                <c:ptCount val="10"/>
                <c:pt idx="0">
                  <c:v>0.91</c:v>
                </c:pt>
                <c:pt idx="1">
                  <c:v>2.2000000000000002</c:v>
                </c:pt>
                <c:pt idx="2">
                  <c:v>3.03</c:v>
                </c:pt>
                <c:pt idx="3">
                  <c:v>3.5</c:v>
                </c:pt>
                <c:pt idx="4">
                  <c:v>3.71</c:v>
                </c:pt>
                <c:pt idx="5">
                  <c:v>3.83</c:v>
                </c:pt>
                <c:pt idx="6">
                  <c:v>3.87</c:v>
                </c:pt>
                <c:pt idx="7">
                  <c:v>3.91</c:v>
                </c:pt>
                <c:pt idx="8">
                  <c:v>3.95</c:v>
                </c:pt>
                <c:pt idx="9">
                  <c:v>4.12</c:v>
                </c:pt>
              </c:numCache>
            </c:numRef>
          </c:val>
          <c:smooth val="0"/>
          <c:extLst>
            <c:ext xmlns:c16="http://schemas.microsoft.com/office/drawing/2014/chart" uri="{C3380CC4-5D6E-409C-BE32-E72D297353CC}">
              <c16:uniqueId val="{00000000-BA7B-40E9-B19C-1253097B2A88}"/>
            </c:ext>
          </c:extLst>
        </c:ser>
        <c:dLbls>
          <c:showLegendKey val="0"/>
          <c:showVal val="0"/>
          <c:showCatName val="0"/>
          <c:showSerName val="0"/>
          <c:showPercent val="0"/>
          <c:showBubbleSize val="0"/>
        </c:dLbls>
        <c:smooth val="0"/>
        <c:axId val="926557343"/>
        <c:axId val="926557823"/>
      </c:lineChart>
      <c:catAx>
        <c:axId val="926557343"/>
        <c:scaling>
          <c:orientation val="minMax"/>
        </c:scaling>
        <c:delete val="0"/>
        <c:axPos val="b"/>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lumMod val="65000"/>
                        <a:lumOff val="35000"/>
                      </a:sysClr>
                    </a:solidFill>
                    <a:latin typeface="+mn-lt"/>
                    <a:ea typeface="+mn-ea"/>
                    <a:cs typeface="+mn-cs"/>
                  </a:defRPr>
                </a:pPr>
                <a:r>
                  <a:rPr lang="en-GB" baseline="0"/>
                  <a:t>Valve Lift (mm)</a:t>
                </a:r>
              </a:p>
              <a:p>
                <a:pPr marL="0" marR="0" lvl="0" indent="0" algn="ctr" defTabSz="914400" rtl="0" eaLnBrk="1" fontAlgn="auto" latinLnBrk="0" hangingPunct="1">
                  <a:lnSpc>
                    <a:spcPct val="100000"/>
                  </a:lnSpc>
                  <a:spcBef>
                    <a:spcPts val="0"/>
                  </a:spcBef>
                  <a:spcAft>
                    <a:spcPts val="0"/>
                  </a:spcAft>
                  <a:buClrTx/>
                  <a:buSzTx/>
                  <a:buFontTx/>
                  <a:buNone/>
                  <a:tabLst/>
                  <a:defRPr>
                    <a:solidFill>
                      <a:sysClr val="windowText" lastClr="000000">
                        <a:lumMod val="65000"/>
                        <a:lumOff val="35000"/>
                      </a:sysClr>
                    </a:solidFill>
                  </a:defRPr>
                </a:pPr>
                <a:r>
                  <a:rPr lang="en-GB" sz="1000" b="0" i="0" u="none" strike="noStrike" kern="1200" baseline="0">
                    <a:solidFill>
                      <a:sysClr val="windowText" lastClr="000000">
                        <a:lumMod val="65000"/>
                        <a:lumOff val="35000"/>
                      </a:sysClr>
                    </a:solidFill>
                  </a:rPr>
                  <a:t>Lift = 1/4 Valve Diameter</a:t>
                </a:r>
              </a:p>
              <a:p>
                <a:pPr marL="0" marR="0" lvl="0" indent="0" algn="ctr" defTabSz="914400" rtl="0" eaLnBrk="1" fontAlgn="auto" latinLnBrk="0" hangingPunct="1">
                  <a:lnSpc>
                    <a:spcPct val="100000"/>
                  </a:lnSpc>
                  <a:spcBef>
                    <a:spcPts val="0"/>
                  </a:spcBef>
                  <a:spcAft>
                    <a:spcPts val="0"/>
                  </a:spcAft>
                  <a:buClrTx/>
                  <a:buSzTx/>
                  <a:buFontTx/>
                  <a:buNone/>
                  <a:tabLst/>
                  <a:defRPr>
                    <a:solidFill>
                      <a:sysClr val="windowText" lastClr="000000">
                        <a:lumMod val="65000"/>
                        <a:lumOff val="35000"/>
                      </a:sysClr>
                    </a:solidFill>
                  </a:defRPr>
                </a:pPr>
                <a:endParaRPr lang="en-GB"/>
              </a:p>
            </c:rich>
          </c:tx>
          <c:layout>
            <c:manualLayout>
              <c:xMode val="edge"/>
              <c:yMode val="edge"/>
              <c:x val="0.40986392621778361"/>
              <c:y val="0.82334430604201225"/>
            </c:manualLayout>
          </c:layout>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lumMod val="65000"/>
                      <a:lumOff val="35000"/>
                    </a:sys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557823"/>
        <c:crosses val="autoZero"/>
        <c:auto val="1"/>
        <c:lblAlgn val="ctr"/>
        <c:lblOffset val="100"/>
        <c:noMultiLvlLbl val="0"/>
      </c:catAx>
      <c:valAx>
        <c:axId val="92655782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Test Flow (l/s/sq cm^2)</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557343"/>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effectLst/>
              </a:rPr>
              <a:t> Flow Coefficient (CF) vs. valve lift </a:t>
            </a:r>
            <a:endParaRPr lang="en-US"/>
          </a:p>
        </c:rich>
      </c:tx>
      <c:layout>
        <c:manualLayout>
          <c:xMode val="edge"/>
          <c:yMode val="edge"/>
          <c:x val="0.32668815798138301"/>
          <c:y val="3.223694028213028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6753279002107145E-2"/>
          <c:y val="0.17011782952070115"/>
          <c:w val="0.85756561950700216"/>
          <c:h val="0.58155090688290834"/>
        </c:manualLayout>
      </c:layout>
      <c:lineChart>
        <c:grouping val="standard"/>
        <c:varyColors val="0"/>
        <c:ser>
          <c:idx val="0"/>
          <c:order val="0"/>
          <c:tx>
            <c:v>Flow Coefficient (CF)</c:v>
          </c:tx>
          <c:spPr>
            <a:ln w="28575" cap="rnd">
              <a:solidFill>
                <a:schemeClr val="accent1"/>
              </a:solidFill>
              <a:round/>
            </a:ln>
            <a:effectLst/>
          </c:spPr>
          <c:marker>
            <c:symbol val="none"/>
          </c:marker>
          <c:cat>
            <c:numRef>
              <c:f>[1]Sheet1!$D$43:$M$43</c:f>
              <c:numCache>
                <c:formatCode>General</c:formatCode>
                <c:ptCount val="10"/>
                <c:pt idx="0">
                  <c:v>1.5</c:v>
                </c:pt>
                <c:pt idx="1">
                  <c:v>3</c:v>
                </c:pt>
                <c:pt idx="2">
                  <c:v>4.5</c:v>
                </c:pt>
                <c:pt idx="3">
                  <c:v>6</c:v>
                </c:pt>
                <c:pt idx="4">
                  <c:v>7.5</c:v>
                </c:pt>
                <c:pt idx="5">
                  <c:v>9</c:v>
                </c:pt>
                <c:pt idx="6">
                  <c:v>10.5</c:v>
                </c:pt>
                <c:pt idx="7">
                  <c:v>12</c:v>
                </c:pt>
                <c:pt idx="8">
                  <c:v>13.5</c:v>
                </c:pt>
                <c:pt idx="9">
                  <c:v>15</c:v>
                </c:pt>
              </c:numCache>
            </c:numRef>
          </c:cat>
          <c:val>
            <c:numRef>
              <c:f>'Task 5'!$AE$61:$AM$61</c:f>
              <c:numCache>
                <c:formatCode>General</c:formatCode>
                <c:ptCount val="9"/>
                <c:pt idx="0">
                  <c:v>3.8791051880057116E-3</c:v>
                </c:pt>
                <c:pt idx="1">
                  <c:v>7.2346501665873399E-3</c:v>
                </c:pt>
                <c:pt idx="2">
                  <c:v>1.0161827701094715E-2</c:v>
                </c:pt>
                <c:pt idx="3">
                  <c:v>1.2613041408852927E-2</c:v>
                </c:pt>
                <c:pt idx="4">
                  <c:v>1.3850547358400763E-2</c:v>
                </c:pt>
                <c:pt idx="5">
                  <c:v>1.4540694907187054E-2</c:v>
                </c:pt>
                <c:pt idx="6">
                  <c:v>1.4540694907187054E-2</c:v>
                </c:pt>
                <c:pt idx="7">
                  <c:v>1.4897667777248928E-2</c:v>
                </c:pt>
                <c:pt idx="8">
                  <c:v>1.4992860542598763E-2</c:v>
                </c:pt>
              </c:numCache>
            </c:numRef>
          </c:val>
          <c:smooth val="0"/>
          <c:extLst>
            <c:ext xmlns:c16="http://schemas.microsoft.com/office/drawing/2014/chart" uri="{C3380CC4-5D6E-409C-BE32-E72D297353CC}">
              <c16:uniqueId val="{00000000-00C2-4FF4-9E2F-9D0BD407823D}"/>
            </c:ext>
          </c:extLst>
        </c:ser>
        <c:dLbls>
          <c:showLegendKey val="0"/>
          <c:showVal val="0"/>
          <c:showCatName val="0"/>
          <c:showSerName val="0"/>
          <c:showPercent val="0"/>
          <c:showBubbleSize val="0"/>
        </c:dLbls>
        <c:smooth val="0"/>
        <c:axId val="926557343"/>
        <c:axId val="926557823"/>
      </c:lineChart>
      <c:catAx>
        <c:axId val="92655734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aseline="0"/>
                  <a:t>Valve Lift (mm)</a:t>
                </a:r>
              </a:p>
              <a:p>
                <a:pPr>
                  <a:defRPr/>
                </a:pPr>
                <a:r>
                  <a:rPr lang="en-GB" baseline="0"/>
                  <a:t>Lift = 1/4 Valve Diameter</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557823"/>
        <c:crosses val="autoZero"/>
        <c:auto val="1"/>
        <c:lblAlgn val="ctr"/>
        <c:lblOffset val="100"/>
        <c:noMultiLvlLbl val="0"/>
      </c:catAx>
      <c:valAx>
        <c:axId val="92655782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aseline="0"/>
                  <a:t> Flow  Coefficient (CF)</a:t>
                </a:r>
                <a:endParaRPr lang="en-GB"/>
              </a:p>
            </c:rich>
          </c:tx>
          <c:layout>
            <c:manualLayout>
              <c:xMode val="edge"/>
              <c:yMode val="edge"/>
              <c:x val="9.0867883402193927E-3"/>
              <c:y val="0.26797753506675848"/>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557343"/>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effectLst/>
              </a:rPr>
              <a:t> Flow Coefficient (CF) vs. Crank Angle (Degree) </a:t>
            </a:r>
            <a:endParaRPr lang="en-US"/>
          </a:p>
        </c:rich>
      </c:tx>
      <c:layout>
        <c:manualLayout>
          <c:xMode val="edge"/>
          <c:yMode val="edge"/>
          <c:x val="0.32668815798138301"/>
          <c:y val="3.223694028213028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6753279002107145E-2"/>
          <c:y val="0.17011782952070115"/>
          <c:w val="0.85756561950700216"/>
          <c:h val="0.58155090688290834"/>
        </c:manualLayout>
      </c:layout>
      <c:lineChart>
        <c:grouping val="standard"/>
        <c:varyColors val="0"/>
        <c:ser>
          <c:idx val="0"/>
          <c:order val="0"/>
          <c:tx>
            <c:v>Flow Coefficient (CF)</c:v>
          </c:tx>
          <c:spPr>
            <a:ln w="28575" cap="rnd">
              <a:solidFill>
                <a:schemeClr val="accent1"/>
              </a:solidFill>
              <a:round/>
            </a:ln>
            <a:effectLst/>
          </c:spPr>
          <c:marker>
            <c:symbol val="none"/>
          </c:marker>
          <c:cat>
            <c:numRef>
              <c:f>'Task 5'!$AA$9:$AA$369</c:f>
              <c:numCache>
                <c:formatCode>General</c:formatCode>
                <c:ptCount val="361"/>
                <c:pt idx="0">
                  <c:v>0</c:v>
                </c:pt>
                <c:pt idx="1">
                  <c:v>2</c:v>
                </c:pt>
                <c:pt idx="2">
                  <c:v>4</c:v>
                </c:pt>
                <c:pt idx="3">
                  <c:v>6</c:v>
                </c:pt>
                <c:pt idx="4">
                  <c:v>8</c:v>
                </c:pt>
                <c:pt idx="5">
                  <c:v>10</c:v>
                </c:pt>
                <c:pt idx="6">
                  <c:v>12</c:v>
                </c:pt>
                <c:pt idx="7">
                  <c:v>14</c:v>
                </c:pt>
                <c:pt idx="8">
                  <c:v>16</c:v>
                </c:pt>
                <c:pt idx="9">
                  <c:v>18</c:v>
                </c:pt>
                <c:pt idx="10">
                  <c:v>20</c:v>
                </c:pt>
                <c:pt idx="11">
                  <c:v>22</c:v>
                </c:pt>
                <c:pt idx="12">
                  <c:v>24</c:v>
                </c:pt>
                <c:pt idx="13">
                  <c:v>26</c:v>
                </c:pt>
                <c:pt idx="14">
                  <c:v>28</c:v>
                </c:pt>
                <c:pt idx="15">
                  <c:v>30</c:v>
                </c:pt>
                <c:pt idx="16">
                  <c:v>32</c:v>
                </c:pt>
                <c:pt idx="17">
                  <c:v>34</c:v>
                </c:pt>
                <c:pt idx="18">
                  <c:v>36</c:v>
                </c:pt>
                <c:pt idx="19">
                  <c:v>38</c:v>
                </c:pt>
                <c:pt idx="20">
                  <c:v>40</c:v>
                </c:pt>
                <c:pt idx="21">
                  <c:v>42</c:v>
                </c:pt>
                <c:pt idx="22">
                  <c:v>44</c:v>
                </c:pt>
                <c:pt idx="23">
                  <c:v>46</c:v>
                </c:pt>
                <c:pt idx="24">
                  <c:v>48</c:v>
                </c:pt>
                <c:pt idx="25">
                  <c:v>50</c:v>
                </c:pt>
                <c:pt idx="26">
                  <c:v>52</c:v>
                </c:pt>
                <c:pt idx="27">
                  <c:v>54</c:v>
                </c:pt>
                <c:pt idx="28">
                  <c:v>56</c:v>
                </c:pt>
                <c:pt idx="29">
                  <c:v>58</c:v>
                </c:pt>
                <c:pt idx="30">
                  <c:v>60</c:v>
                </c:pt>
                <c:pt idx="31">
                  <c:v>62</c:v>
                </c:pt>
                <c:pt idx="32">
                  <c:v>64</c:v>
                </c:pt>
                <c:pt idx="33">
                  <c:v>66</c:v>
                </c:pt>
                <c:pt idx="34">
                  <c:v>68</c:v>
                </c:pt>
                <c:pt idx="35">
                  <c:v>70</c:v>
                </c:pt>
                <c:pt idx="36">
                  <c:v>72</c:v>
                </c:pt>
                <c:pt idx="37">
                  <c:v>74</c:v>
                </c:pt>
                <c:pt idx="38">
                  <c:v>76</c:v>
                </c:pt>
                <c:pt idx="39">
                  <c:v>78</c:v>
                </c:pt>
                <c:pt idx="40">
                  <c:v>80</c:v>
                </c:pt>
                <c:pt idx="41">
                  <c:v>82</c:v>
                </c:pt>
                <c:pt idx="42">
                  <c:v>84</c:v>
                </c:pt>
                <c:pt idx="43">
                  <c:v>86</c:v>
                </c:pt>
                <c:pt idx="44">
                  <c:v>88</c:v>
                </c:pt>
                <c:pt idx="45">
                  <c:v>90</c:v>
                </c:pt>
                <c:pt idx="46">
                  <c:v>92</c:v>
                </c:pt>
                <c:pt idx="47">
                  <c:v>94</c:v>
                </c:pt>
                <c:pt idx="48">
                  <c:v>96</c:v>
                </c:pt>
                <c:pt idx="49">
                  <c:v>98</c:v>
                </c:pt>
                <c:pt idx="50">
                  <c:v>100</c:v>
                </c:pt>
                <c:pt idx="51">
                  <c:v>102</c:v>
                </c:pt>
                <c:pt idx="52">
                  <c:v>104</c:v>
                </c:pt>
                <c:pt idx="53">
                  <c:v>106</c:v>
                </c:pt>
                <c:pt idx="54">
                  <c:v>108</c:v>
                </c:pt>
                <c:pt idx="55">
                  <c:v>110</c:v>
                </c:pt>
                <c:pt idx="56">
                  <c:v>112</c:v>
                </c:pt>
                <c:pt idx="57">
                  <c:v>114</c:v>
                </c:pt>
                <c:pt idx="58">
                  <c:v>116</c:v>
                </c:pt>
                <c:pt idx="59">
                  <c:v>118</c:v>
                </c:pt>
                <c:pt idx="60">
                  <c:v>120</c:v>
                </c:pt>
                <c:pt idx="61">
                  <c:v>122</c:v>
                </c:pt>
                <c:pt idx="62">
                  <c:v>124</c:v>
                </c:pt>
                <c:pt idx="63">
                  <c:v>126</c:v>
                </c:pt>
                <c:pt idx="64">
                  <c:v>128</c:v>
                </c:pt>
                <c:pt idx="65">
                  <c:v>130</c:v>
                </c:pt>
                <c:pt idx="66">
                  <c:v>132</c:v>
                </c:pt>
                <c:pt idx="67">
                  <c:v>134</c:v>
                </c:pt>
                <c:pt idx="68">
                  <c:v>136</c:v>
                </c:pt>
                <c:pt idx="69">
                  <c:v>138</c:v>
                </c:pt>
                <c:pt idx="70">
                  <c:v>140</c:v>
                </c:pt>
                <c:pt idx="71">
                  <c:v>142</c:v>
                </c:pt>
                <c:pt idx="72">
                  <c:v>144</c:v>
                </c:pt>
                <c:pt idx="73">
                  <c:v>146</c:v>
                </c:pt>
                <c:pt idx="74">
                  <c:v>148</c:v>
                </c:pt>
                <c:pt idx="75">
                  <c:v>150</c:v>
                </c:pt>
                <c:pt idx="76">
                  <c:v>152</c:v>
                </c:pt>
                <c:pt idx="77">
                  <c:v>154</c:v>
                </c:pt>
                <c:pt idx="78">
                  <c:v>156</c:v>
                </c:pt>
                <c:pt idx="79">
                  <c:v>158</c:v>
                </c:pt>
                <c:pt idx="80">
                  <c:v>160</c:v>
                </c:pt>
                <c:pt idx="81">
                  <c:v>162</c:v>
                </c:pt>
                <c:pt idx="82">
                  <c:v>164</c:v>
                </c:pt>
                <c:pt idx="83">
                  <c:v>166</c:v>
                </c:pt>
                <c:pt idx="84">
                  <c:v>168</c:v>
                </c:pt>
                <c:pt idx="85">
                  <c:v>170</c:v>
                </c:pt>
                <c:pt idx="86">
                  <c:v>172</c:v>
                </c:pt>
                <c:pt idx="87">
                  <c:v>174</c:v>
                </c:pt>
                <c:pt idx="88">
                  <c:v>176</c:v>
                </c:pt>
                <c:pt idx="89">
                  <c:v>178</c:v>
                </c:pt>
                <c:pt idx="90">
                  <c:v>180</c:v>
                </c:pt>
                <c:pt idx="91">
                  <c:v>182</c:v>
                </c:pt>
                <c:pt idx="92">
                  <c:v>184</c:v>
                </c:pt>
                <c:pt idx="93">
                  <c:v>186</c:v>
                </c:pt>
                <c:pt idx="94">
                  <c:v>188</c:v>
                </c:pt>
                <c:pt idx="95">
                  <c:v>190</c:v>
                </c:pt>
                <c:pt idx="96">
                  <c:v>192</c:v>
                </c:pt>
                <c:pt idx="97">
                  <c:v>194</c:v>
                </c:pt>
                <c:pt idx="98">
                  <c:v>196</c:v>
                </c:pt>
                <c:pt idx="99">
                  <c:v>198</c:v>
                </c:pt>
                <c:pt idx="100">
                  <c:v>200</c:v>
                </c:pt>
                <c:pt idx="101">
                  <c:v>202</c:v>
                </c:pt>
                <c:pt idx="102">
                  <c:v>204</c:v>
                </c:pt>
                <c:pt idx="103">
                  <c:v>206</c:v>
                </c:pt>
                <c:pt idx="104">
                  <c:v>208</c:v>
                </c:pt>
                <c:pt idx="105">
                  <c:v>210</c:v>
                </c:pt>
                <c:pt idx="106">
                  <c:v>212</c:v>
                </c:pt>
                <c:pt idx="107">
                  <c:v>214</c:v>
                </c:pt>
                <c:pt idx="108">
                  <c:v>216</c:v>
                </c:pt>
                <c:pt idx="109">
                  <c:v>218</c:v>
                </c:pt>
                <c:pt idx="110">
                  <c:v>220</c:v>
                </c:pt>
                <c:pt idx="111">
                  <c:v>222</c:v>
                </c:pt>
                <c:pt idx="112">
                  <c:v>224</c:v>
                </c:pt>
                <c:pt idx="113">
                  <c:v>226</c:v>
                </c:pt>
                <c:pt idx="114">
                  <c:v>228</c:v>
                </c:pt>
                <c:pt idx="115">
                  <c:v>230</c:v>
                </c:pt>
                <c:pt idx="116">
                  <c:v>232</c:v>
                </c:pt>
                <c:pt idx="117">
                  <c:v>234</c:v>
                </c:pt>
                <c:pt idx="118">
                  <c:v>236</c:v>
                </c:pt>
                <c:pt idx="119">
                  <c:v>238</c:v>
                </c:pt>
                <c:pt idx="120">
                  <c:v>240</c:v>
                </c:pt>
                <c:pt idx="121">
                  <c:v>242</c:v>
                </c:pt>
                <c:pt idx="122">
                  <c:v>244</c:v>
                </c:pt>
                <c:pt idx="123">
                  <c:v>246</c:v>
                </c:pt>
                <c:pt idx="124">
                  <c:v>248</c:v>
                </c:pt>
                <c:pt idx="125">
                  <c:v>250</c:v>
                </c:pt>
                <c:pt idx="126">
                  <c:v>252</c:v>
                </c:pt>
                <c:pt idx="127">
                  <c:v>254</c:v>
                </c:pt>
                <c:pt idx="128">
                  <c:v>256</c:v>
                </c:pt>
                <c:pt idx="129">
                  <c:v>258</c:v>
                </c:pt>
                <c:pt idx="130">
                  <c:v>260</c:v>
                </c:pt>
                <c:pt idx="131">
                  <c:v>262</c:v>
                </c:pt>
                <c:pt idx="132">
                  <c:v>264</c:v>
                </c:pt>
                <c:pt idx="133">
                  <c:v>266</c:v>
                </c:pt>
                <c:pt idx="134">
                  <c:v>268</c:v>
                </c:pt>
                <c:pt idx="135">
                  <c:v>270</c:v>
                </c:pt>
                <c:pt idx="136">
                  <c:v>272</c:v>
                </c:pt>
                <c:pt idx="137">
                  <c:v>274</c:v>
                </c:pt>
                <c:pt idx="138">
                  <c:v>276</c:v>
                </c:pt>
                <c:pt idx="139">
                  <c:v>278</c:v>
                </c:pt>
                <c:pt idx="140">
                  <c:v>280</c:v>
                </c:pt>
                <c:pt idx="141">
                  <c:v>282</c:v>
                </c:pt>
                <c:pt idx="142">
                  <c:v>284</c:v>
                </c:pt>
                <c:pt idx="143">
                  <c:v>286</c:v>
                </c:pt>
                <c:pt idx="144">
                  <c:v>288</c:v>
                </c:pt>
                <c:pt idx="145">
                  <c:v>290</c:v>
                </c:pt>
                <c:pt idx="146">
                  <c:v>292</c:v>
                </c:pt>
                <c:pt idx="147">
                  <c:v>294</c:v>
                </c:pt>
                <c:pt idx="148">
                  <c:v>296</c:v>
                </c:pt>
                <c:pt idx="149">
                  <c:v>298</c:v>
                </c:pt>
                <c:pt idx="150">
                  <c:v>300</c:v>
                </c:pt>
                <c:pt idx="151">
                  <c:v>302</c:v>
                </c:pt>
                <c:pt idx="152">
                  <c:v>304</c:v>
                </c:pt>
                <c:pt idx="153">
                  <c:v>306</c:v>
                </c:pt>
                <c:pt idx="154">
                  <c:v>308</c:v>
                </c:pt>
                <c:pt idx="155">
                  <c:v>310</c:v>
                </c:pt>
                <c:pt idx="156">
                  <c:v>312</c:v>
                </c:pt>
                <c:pt idx="157">
                  <c:v>314</c:v>
                </c:pt>
                <c:pt idx="158">
                  <c:v>316</c:v>
                </c:pt>
                <c:pt idx="159">
                  <c:v>318</c:v>
                </c:pt>
                <c:pt idx="160">
                  <c:v>320</c:v>
                </c:pt>
                <c:pt idx="161">
                  <c:v>322</c:v>
                </c:pt>
                <c:pt idx="162">
                  <c:v>324</c:v>
                </c:pt>
                <c:pt idx="163">
                  <c:v>326</c:v>
                </c:pt>
                <c:pt idx="164">
                  <c:v>328</c:v>
                </c:pt>
                <c:pt idx="165">
                  <c:v>330</c:v>
                </c:pt>
                <c:pt idx="166">
                  <c:v>332</c:v>
                </c:pt>
                <c:pt idx="167">
                  <c:v>334</c:v>
                </c:pt>
                <c:pt idx="168">
                  <c:v>336</c:v>
                </c:pt>
                <c:pt idx="169">
                  <c:v>338</c:v>
                </c:pt>
                <c:pt idx="170">
                  <c:v>340</c:v>
                </c:pt>
                <c:pt idx="171">
                  <c:v>342</c:v>
                </c:pt>
                <c:pt idx="172">
                  <c:v>344</c:v>
                </c:pt>
                <c:pt idx="173">
                  <c:v>346</c:v>
                </c:pt>
                <c:pt idx="174">
                  <c:v>348</c:v>
                </c:pt>
                <c:pt idx="175">
                  <c:v>350</c:v>
                </c:pt>
                <c:pt idx="176">
                  <c:v>352</c:v>
                </c:pt>
                <c:pt idx="177">
                  <c:v>354</c:v>
                </c:pt>
                <c:pt idx="178">
                  <c:v>356</c:v>
                </c:pt>
                <c:pt idx="179">
                  <c:v>358</c:v>
                </c:pt>
                <c:pt idx="180">
                  <c:v>360</c:v>
                </c:pt>
                <c:pt idx="181">
                  <c:v>362</c:v>
                </c:pt>
                <c:pt idx="182">
                  <c:v>364</c:v>
                </c:pt>
                <c:pt idx="183">
                  <c:v>366</c:v>
                </c:pt>
                <c:pt idx="184">
                  <c:v>368</c:v>
                </c:pt>
                <c:pt idx="185">
                  <c:v>370</c:v>
                </c:pt>
                <c:pt idx="186">
                  <c:v>372</c:v>
                </c:pt>
                <c:pt idx="187">
                  <c:v>374</c:v>
                </c:pt>
                <c:pt idx="188">
                  <c:v>376</c:v>
                </c:pt>
                <c:pt idx="189">
                  <c:v>378</c:v>
                </c:pt>
                <c:pt idx="190">
                  <c:v>380</c:v>
                </c:pt>
                <c:pt idx="191">
                  <c:v>382</c:v>
                </c:pt>
                <c:pt idx="192">
                  <c:v>384</c:v>
                </c:pt>
                <c:pt idx="193">
                  <c:v>386</c:v>
                </c:pt>
                <c:pt idx="194">
                  <c:v>388</c:v>
                </c:pt>
                <c:pt idx="195">
                  <c:v>390</c:v>
                </c:pt>
                <c:pt idx="196">
                  <c:v>392</c:v>
                </c:pt>
                <c:pt idx="197">
                  <c:v>394</c:v>
                </c:pt>
                <c:pt idx="198">
                  <c:v>396</c:v>
                </c:pt>
                <c:pt idx="199">
                  <c:v>398</c:v>
                </c:pt>
                <c:pt idx="200">
                  <c:v>400</c:v>
                </c:pt>
                <c:pt idx="201">
                  <c:v>402</c:v>
                </c:pt>
                <c:pt idx="202">
                  <c:v>404</c:v>
                </c:pt>
                <c:pt idx="203">
                  <c:v>406</c:v>
                </c:pt>
                <c:pt idx="204">
                  <c:v>408</c:v>
                </c:pt>
                <c:pt idx="205">
                  <c:v>410</c:v>
                </c:pt>
                <c:pt idx="206">
                  <c:v>412</c:v>
                </c:pt>
                <c:pt idx="207">
                  <c:v>414</c:v>
                </c:pt>
                <c:pt idx="208">
                  <c:v>416</c:v>
                </c:pt>
                <c:pt idx="209">
                  <c:v>418</c:v>
                </c:pt>
                <c:pt idx="210">
                  <c:v>420</c:v>
                </c:pt>
                <c:pt idx="211">
                  <c:v>422</c:v>
                </c:pt>
                <c:pt idx="212">
                  <c:v>424</c:v>
                </c:pt>
                <c:pt idx="213">
                  <c:v>426</c:v>
                </c:pt>
                <c:pt idx="214">
                  <c:v>428</c:v>
                </c:pt>
                <c:pt idx="215">
                  <c:v>430</c:v>
                </c:pt>
                <c:pt idx="216">
                  <c:v>432</c:v>
                </c:pt>
                <c:pt idx="217">
                  <c:v>434</c:v>
                </c:pt>
                <c:pt idx="218">
                  <c:v>436</c:v>
                </c:pt>
                <c:pt idx="219">
                  <c:v>438</c:v>
                </c:pt>
                <c:pt idx="220">
                  <c:v>440</c:v>
                </c:pt>
                <c:pt idx="221">
                  <c:v>442</c:v>
                </c:pt>
                <c:pt idx="222">
                  <c:v>444</c:v>
                </c:pt>
                <c:pt idx="223">
                  <c:v>446</c:v>
                </c:pt>
                <c:pt idx="224">
                  <c:v>448</c:v>
                </c:pt>
                <c:pt idx="225">
                  <c:v>450</c:v>
                </c:pt>
                <c:pt idx="226">
                  <c:v>452</c:v>
                </c:pt>
                <c:pt idx="227">
                  <c:v>454</c:v>
                </c:pt>
                <c:pt idx="228">
                  <c:v>456</c:v>
                </c:pt>
                <c:pt idx="229">
                  <c:v>458</c:v>
                </c:pt>
                <c:pt idx="230">
                  <c:v>460</c:v>
                </c:pt>
                <c:pt idx="231">
                  <c:v>462</c:v>
                </c:pt>
                <c:pt idx="232">
                  <c:v>464</c:v>
                </c:pt>
                <c:pt idx="233">
                  <c:v>466</c:v>
                </c:pt>
                <c:pt idx="234">
                  <c:v>468</c:v>
                </c:pt>
                <c:pt idx="235">
                  <c:v>470</c:v>
                </c:pt>
                <c:pt idx="236">
                  <c:v>472</c:v>
                </c:pt>
                <c:pt idx="237">
                  <c:v>474</c:v>
                </c:pt>
                <c:pt idx="238">
                  <c:v>476</c:v>
                </c:pt>
                <c:pt idx="239">
                  <c:v>478</c:v>
                </c:pt>
                <c:pt idx="240">
                  <c:v>480</c:v>
                </c:pt>
                <c:pt idx="241">
                  <c:v>482</c:v>
                </c:pt>
                <c:pt idx="242">
                  <c:v>484</c:v>
                </c:pt>
                <c:pt idx="243">
                  <c:v>486</c:v>
                </c:pt>
                <c:pt idx="244">
                  <c:v>488</c:v>
                </c:pt>
                <c:pt idx="245">
                  <c:v>490</c:v>
                </c:pt>
                <c:pt idx="246">
                  <c:v>492</c:v>
                </c:pt>
                <c:pt idx="247">
                  <c:v>494</c:v>
                </c:pt>
                <c:pt idx="248">
                  <c:v>496</c:v>
                </c:pt>
                <c:pt idx="249">
                  <c:v>498</c:v>
                </c:pt>
                <c:pt idx="250">
                  <c:v>500</c:v>
                </c:pt>
                <c:pt idx="251">
                  <c:v>502</c:v>
                </c:pt>
                <c:pt idx="252">
                  <c:v>504</c:v>
                </c:pt>
                <c:pt idx="253">
                  <c:v>506</c:v>
                </c:pt>
                <c:pt idx="254">
                  <c:v>508</c:v>
                </c:pt>
                <c:pt idx="255">
                  <c:v>510</c:v>
                </c:pt>
                <c:pt idx="256">
                  <c:v>512</c:v>
                </c:pt>
                <c:pt idx="257">
                  <c:v>514</c:v>
                </c:pt>
                <c:pt idx="258">
                  <c:v>516</c:v>
                </c:pt>
                <c:pt idx="259">
                  <c:v>518</c:v>
                </c:pt>
                <c:pt idx="260">
                  <c:v>520</c:v>
                </c:pt>
                <c:pt idx="261">
                  <c:v>522</c:v>
                </c:pt>
                <c:pt idx="262">
                  <c:v>524</c:v>
                </c:pt>
                <c:pt idx="263">
                  <c:v>526</c:v>
                </c:pt>
                <c:pt idx="264">
                  <c:v>528</c:v>
                </c:pt>
                <c:pt idx="265">
                  <c:v>530</c:v>
                </c:pt>
                <c:pt idx="266">
                  <c:v>532</c:v>
                </c:pt>
                <c:pt idx="267">
                  <c:v>534</c:v>
                </c:pt>
                <c:pt idx="268">
                  <c:v>536</c:v>
                </c:pt>
                <c:pt idx="269">
                  <c:v>538</c:v>
                </c:pt>
                <c:pt idx="270">
                  <c:v>540</c:v>
                </c:pt>
                <c:pt idx="271">
                  <c:v>542</c:v>
                </c:pt>
                <c:pt idx="272">
                  <c:v>544</c:v>
                </c:pt>
                <c:pt idx="273">
                  <c:v>546</c:v>
                </c:pt>
                <c:pt idx="274">
                  <c:v>548</c:v>
                </c:pt>
                <c:pt idx="275">
                  <c:v>550</c:v>
                </c:pt>
                <c:pt idx="276">
                  <c:v>552</c:v>
                </c:pt>
                <c:pt idx="277">
                  <c:v>554</c:v>
                </c:pt>
                <c:pt idx="278">
                  <c:v>556</c:v>
                </c:pt>
                <c:pt idx="279">
                  <c:v>558</c:v>
                </c:pt>
                <c:pt idx="280">
                  <c:v>560</c:v>
                </c:pt>
                <c:pt idx="281">
                  <c:v>562</c:v>
                </c:pt>
                <c:pt idx="282">
                  <c:v>564</c:v>
                </c:pt>
                <c:pt idx="283">
                  <c:v>566</c:v>
                </c:pt>
                <c:pt idx="284">
                  <c:v>568</c:v>
                </c:pt>
                <c:pt idx="285">
                  <c:v>570</c:v>
                </c:pt>
                <c:pt idx="286">
                  <c:v>572</c:v>
                </c:pt>
                <c:pt idx="287">
                  <c:v>574</c:v>
                </c:pt>
                <c:pt idx="288">
                  <c:v>576</c:v>
                </c:pt>
                <c:pt idx="289">
                  <c:v>578</c:v>
                </c:pt>
                <c:pt idx="290">
                  <c:v>580</c:v>
                </c:pt>
                <c:pt idx="291">
                  <c:v>582</c:v>
                </c:pt>
                <c:pt idx="292">
                  <c:v>584</c:v>
                </c:pt>
                <c:pt idx="293">
                  <c:v>586</c:v>
                </c:pt>
                <c:pt idx="294">
                  <c:v>588</c:v>
                </c:pt>
                <c:pt idx="295">
                  <c:v>590</c:v>
                </c:pt>
                <c:pt idx="296">
                  <c:v>592</c:v>
                </c:pt>
                <c:pt idx="297">
                  <c:v>594</c:v>
                </c:pt>
                <c:pt idx="298">
                  <c:v>596</c:v>
                </c:pt>
                <c:pt idx="299">
                  <c:v>598</c:v>
                </c:pt>
                <c:pt idx="300">
                  <c:v>600</c:v>
                </c:pt>
                <c:pt idx="301">
                  <c:v>602</c:v>
                </c:pt>
                <c:pt idx="302">
                  <c:v>604</c:v>
                </c:pt>
                <c:pt idx="303">
                  <c:v>606</c:v>
                </c:pt>
                <c:pt idx="304">
                  <c:v>608</c:v>
                </c:pt>
                <c:pt idx="305">
                  <c:v>610</c:v>
                </c:pt>
                <c:pt idx="306">
                  <c:v>612</c:v>
                </c:pt>
                <c:pt idx="307">
                  <c:v>614</c:v>
                </c:pt>
                <c:pt idx="308">
                  <c:v>616</c:v>
                </c:pt>
                <c:pt idx="309">
                  <c:v>618</c:v>
                </c:pt>
                <c:pt idx="310">
                  <c:v>620</c:v>
                </c:pt>
                <c:pt idx="311">
                  <c:v>622</c:v>
                </c:pt>
                <c:pt idx="312">
                  <c:v>624</c:v>
                </c:pt>
                <c:pt idx="313">
                  <c:v>626</c:v>
                </c:pt>
                <c:pt idx="314">
                  <c:v>628</c:v>
                </c:pt>
                <c:pt idx="315">
                  <c:v>630</c:v>
                </c:pt>
                <c:pt idx="316">
                  <c:v>632</c:v>
                </c:pt>
                <c:pt idx="317">
                  <c:v>634</c:v>
                </c:pt>
                <c:pt idx="318">
                  <c:v>636</c:v>
                </c:pt>
                <c:pt idx="319">
                  <c:v>638</c:v>
                </c:pt>
                <c:pt idx="320">
                  <c:v>640</c:v>
                </c:pt>
                <c:pt idx="321">
                  <c:v>642</c:v>
                </c:pt>
                <c:pt idx="322">
                  <c:v>644</c:v>
                </c:pt>
                <c:pt idx="323">
                  <c:v>646</c:v>
                </c:pt>
                <c:pt idx="324">
                  <c:v>648</c:v>
                </c:pt>
                <c:pt idx="325">
                  <c:v>650</c:v>
                </c:pt>
                <c:pt idx="326">
                  <c:v>652</c:v>
                </c:pt>
                <c:pt idx="327">
                  <c:v>654</c:v>
                </c:pt>
                <c:pt idx="328">
                  <c:v>656</c:v>
                </c:pt>
                <c:pt idx="329">
                  <c:v>658</c:v>
                </c:pt>
                <c:pt idx="330">
                  <c:v>660</c:v>
                </c:pt>
                <c:pt idx="331">
                  <c:v>662</c:v>
                </c:pt>
                <c:pt idx="332">
                  <c:v>664</c:v>
                </c:pt>
                <c:pt idx="333">
                  <c:v>666</c:v>
                </c:pt>
                <c:pt idx="334">
                  <c:v>668</c:v>
                </c:pt>
                <c:pt idx="335">
                  <c:v>670</c:v>
                </c:pt>
                <c:pt idx="336">
                  <c:v>672</c:v>
                </c:pt>
                <c:pt idx="337">
                  <c:v>674</c:v>
                </c:pt>
                <c:pt idx="338">
                  <c:v>676</c:v>
                </c:pt>
                <c:pt idx="339">
                  <c:v>678</c:v>
                </c:pt>
                <c:pt idx="340">
                  <c:v>680</c:v>
                </c:pt>
                <c:pt idx="341">
                  <c:v>682</c:v>
                </c:pt>
                <c:pt idx="342">
                  <c:v>684</c:v>
                </c:pt>
                <c:pt idx="343">
                  <c:v>686</c:v>
                </c:pt>
                <c:pt idx="344">
                  <c:v>688</c:v>
                </c:pt>
                <c:pt idx="345">
                  <c:v>690</c:v>
                </c:pt>
                <c:pt idx="346">
                  <c:v>692</c:v>
                </c:pt>
                <c:pt idx="347">
                  <c:v>694</c:v>
                </c:pt>
                <c:pt idx="348">
                  <c:v>696</c:v>
                </c:pt>
                <c:pt idx="349">
                  <c:v>698</c:v>
                </c:pt>
                <c:pt idx="350">
                  <c:v>700</c:v>
                </c:pt>
                <c:pt idx="351">
                  <c:v>702</c:v>
                </c:pt>
                <c:pt idx="352">
                  <c:v>704</c:v>
                </c:pt>
                <c:pt idx="353">
                  <c:v>706</c:v>
                </c:pt>
                <c:pt idx="354">
                  <c:v>708</c:v>
                </c:pt>
                <c:pt idx="355">
                  <c:v>710</c:v>
                </c:pt>
                <c:pt idx="356">
                  <c:v>712</c:v>
                </c:pt>
                <c:pt idx="357">
                  <c:v>714</c:v>
                </c:pt>
                <c:pt idx="358">
                  <c:v>716</c:v>
                </c:pt>
                <c:pt idx="359">
                  <c:v>718</c:v>
                </c:pt>
                <c:pt idx="360">
                  <c:v>720</c:v>
                </c:pt>
              </c:numCache>
            </c:numRef>
          </c:cat>
          <c:val>
            <c:numRef>
              <c:f>'Task 5'!$AE$61:$AM$61</c:f>
              <c:numCache>
                <c:formatCode>General</c:formatCode>
                <c:ptCount val="9"/>
                <c:pt idx="0">
                  <c:v>3.8791051880057116E-3</c:v>
                </c:pt>
                <c:pt idx="1">
                  <c:v>7.2346501665873399E-3</c:v>
                </c:pt>
                <c:pt idx="2">
                  <c:v>1.0161827701094715E-2</c:v>
                </c:pt>
                <c:pt idx="3">
                  <c:v>1.2613041408852927E-2</c:v>
                </c:pt>
                <c:pt idx="4">
                  <c:v>1.3850547358400763E-2</c:v>
                </c:pt>
                <c:pt idx="5">
                  <c:v>1.4540694907187054E-2</c:v>
                </c:pt>
                <c:pt idx="6">
                  <c:v>1.4540694907187054E-2</c:v>
                </c:pt>
                <c:pt idx="7">
                  <c:v>1.4897667777248928E-2</c:v>
                </c:pt>
                <c:pt idx="8">
                  <c:v>1.4992860542598763E-2</c:v>
                </c:pt>
              </c:numCache>
            </c:numRef>
          </c:val>
          <c:smooth val="0"/>
          <c:extLst>
            <c:ext xmlns:c16="http://schemas.microsoft.com/office/drawing/2014/chart" uri="{C3380CC4-5D6E-409C-BE32-E72D297353CC}">
              <c16:uniqueId val="{00000000-A363-42CD-8C06-E430EBBFBBD8}"/>
            </c:ext>
          </c:extLst>
        </c:ser>
        <c:dLbls>
          <c:showLegendKey val="0"/>
          <c:showVal val="0"/>
          <c:showCatName val="0"/>
          <c:showSerName val="0"/>
          <c:showPercent val="0"/>
          <c:showBubbleSize val="0"/>
        </c:dLbls>
        <c:smooth val="0"/>
        <c:axId val="926557343"/>
        <c:axId val="926557823"/>
      </c:lineChart>
      <c:catAx>
        <c:axId val="92655734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aseline="0"/>
                  <a:t>Crank Angle (Degree)</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557823"/>
        <c:crosses val="autoZero"/>
        <c:auto val="1"/>
        <c:lblAlgn val="ctr"/>
        <c:lblOffset val="100"/>
        <c:noMultiLvlLbl val="0"/>
      </c:catAx>
      <c:valAx>
        <c:axId val="92655782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baseline="0"/>
                  <a:t> Flow  Coefficient (CF)</a:t>
                </a:r>
                <a:endParaRPr lang="en-GB"/>
              </a:p>
            </c:rich>
          </c:tx>
          <c:layout>
            <c:manualLayout>
              <c:xMode val="edge"/>
              <c:yMode val="edge"/>
              <c:x val="9.0867883402193927E-3"/>
              <c:y val="0.26797753506675848"/>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GB"/>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557343"/>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effectLst/>
              </a:rPr>
              <a:t>Inlet Flow Rate (l/s/sq cm^2) vs. valve lift </a:t>
            </a:r>
            <a:endParaRPr lang="en-US"/>
          </a:p>
        </c:rich>
      </c:tx>
      <c:layout>
        <c:manualLayout>
          <c:xMode val="edge"/>
          <c:yMode val="edge"/>
          <c:x val="0.32668815798138301"/>
          <c:y val="3.2236940282130283E-2"/>
        </c:manualLayout>
      </c:layout>
      <c:overlay val="0"/>
      <c:spPr>
        <a:noFill/>
        <a:ln>
          <a:noFill/>
        </a:ln>
        <a:effectLst/>
      </c:spPr>
    </c:title>
    <c:autoTitleDeleted val="0"/>
    <c:plotArea>
      <c:layout>
        <c:manualLayout>
          <c:layoutTarget val="inner"/>
          <c:xMode val="edge"/>
          <c:yMode val="edge"/>
          <c:x val="7.0761902445862085E-2"/>
          <c:y val="0.17011771521870803"/>
          <c:w val="0.85756561950700216"/>
          <c:h val="0.58155090688290834"/>
        </c:manualLayout>
      </c:layout>
      <c:lineChart>
        <c:grouping val="standard"/>
        <c:varyColors val="0"/>
        <c:ser>
          <c:idx val="1"/>
          <c:order val="0"/>
          <c:tx>
            <c:strRef>
              <c:f>[1]Sheet1!$C$37</c:f>
              <c:strCache>
                <c:ptCount val="1"/>
                <c:pt idx="0">
                  <c:v>Test Flow (l/s/sq cm)</c:v>
                </c:pt>
              </c:strCache>
            </c:strRef>
          </c:tx>
          <c:marker>
            <c:symbol val="none"/>
          </c:marker>
          <c:cat>
            <c:numRef>
              <c:f>[1]Sheet1!$D$30:$M$30</c:f>
              <c:numCache>
                <c:formatCode>General</c:formatCode>
                <c:ptCount val="10"/>
                <c:pt idx="0">
                  <c:v>1.75</c:v>
                </c:pt>
                <c:pt idx="1">
                  <c:v>3.5</c:v>
                </c:pt>
                <c:pt idx="2">
                  <c:v>5.25</c:v>
                </c:pt>
                <c:pt idx="3">
                  <c:v>7</c:v>
                </c:pt>
                <c:pt idx="4">
                  <c:v>8.75</c:v>
                </c:pt>
                <c:pt idx="5">
                  <c:v>10.5</c:v>
                </c:pt>
                <c:pt idx="6">
                  <c:v>12.25</c:v>
                </c:pt>
                <c:pt idx="7">
                  <c:v>14</c:v>
                </c:pt>
                <c:pt idx="8">
                  <c:v>15</c:v>
                </c:pt>
                <c:pt idx="9">
                  <c:v>17.5</c:v>
                </c:pt>
              </c:numCache>
            </c:numRef>
          </c:cat>
          <c:val>
            <c:numRef>
              <c:f>[1]Sheet1!$D$37:$L$37</c:f>
              <c:numCache>
                <c:formatCode>General</c:formatCode>
                <c:ptCount val="9"/>
                <c:pt idx="0">
                  <c:v>1.63</c:v>
                </c:pt>
                <c:pt idx="1">
                  <c:v>3.04</c:v>
                </c:pt>
                <c:pt idx="2">
                  <c:v>4.2699999999999996</c:v>
                </c:pt>
                <c:pt idx="3">
                  <c:v>5.3</c:v>
                </c:pt>
                <c:pt idx="4">
                  <c:v>5.82</c:v>
                </c:pt>
                <c:pt idx="5">
                  <c:v>6.11</c:v>
                </c:pt>
                <c:pt idx="6">
                  <c:v>6.11</c:v>
                </c:pt>
                <c:pt idx="7">
                  <c:v>6.26</c:v>
                </c:pt>
                <c:pt idx="8">
                  <c:v>6.3</c:v>
                </c:pt>
              </c:numCache>
            </c:numRef>
          </c:val>
          <c:smooth val="0"/>
          <c:extLst>
            <c:ext xmlns:c16="http://schemas.microsoft.com/office/drawing/2014/chart" uri="{C3380CC4-5D6E-409C-BE32-E72D297353CC}">
              <c16:uniqueId val="{00000000-6891-4A4D-A95B-6D548CEF63BE}"/>
            </c:ext>
          </c:extLst>
        </c:ser>
        <c:ser>
          <c:idx val="0"/>
          <c:order val="1"/>
          <c:tx>
            <c:strRef>
              <c:f>[1]Sheet1!$C$37</c:f>
              <c:strCache>
                <c:ptCount val="1"/>
                <c:pt idx="0">
                  <c:v>Test Flow (l/s/sq cm)</c:v>
                </c:pt>
              </c:strCache>
            </c:strRef>
          </c:tx>
          <c:spPr>
            <a:ln w="28575" cap="rnd">
              <a:solidFill>
                <a:schemeClr val="accent1"/>
              </a:solidFill>
              <a:round/>
            </a:ln>
            <a:effectLst/>
          </c:spPr>
          <c:marker>
            <c:symbol val="none"/>
          </c:marker>
          <c:cat>
            <c:numRef>
              <c:f>[1]Sheet1!$D$30:$M$30</c:f>
              <c:numCache>
                <c:formatCode>General</c:formatCode>
                <c:ptCount val="10"/>
                <c:pt idx="0">
                  <c:v>1.75</c:v>
                </c:pt>
                <c:pt idx="1">
                  <c:v>3.5</c:v>
                </c:pt>
                <c:pt idx="2">
                  <c:v>5.25</c:v>
                </c:pt>
                <c:pt idx="3">
                  <c:v>7</c:v>
                </c:pt>
                <c:pt idx="4">
                  <c:v>8.75</c:v>
                </c:pt>
                <c:pt idx="5">
                  <c:v>10.5</c:v>
                </c:pt>
                <c:pt idx="6">
                  <c:v>12.25</c:v>
                </c:pt>
                <c:pt idx="7">
                  <c:v>14</c:v>
                </c:pt>
                <c:pt idx="8">
                  <c:v>15</c:v>
                </c:pt>
                <c:pt idx="9">
                  <c:v>17.5</c:v>
                </c:pt>
              </c:numCache>
            </c:numRef>
          </c:cat>
          <c:val>
            <c:numRef>
              <c:f>[1]Sheet1!$D$37:$L$37</c:f>
              <c:numCache>
                <c:formatCode>General</c:formatCode>
                <c:ptCount val="9"/>
                <c:pt idx="0">
                  <c:v>1.63</c:v>
                </c:pt>
                <c:pt idx="1">
                  <c:v>3.04</c:v>
                </c:pt>
                <c:pt idx="2">
                  <c:v>4.2699999999999996</c:v>
                </c:pt>
                <c:pt idx="3">
                  <c:v>5.3</c:v>
                </c:pt>
                <c:pt idx="4">
                  <c:v>5.82</c:v>
                </c:pt>
                <c:pt idx="5">
                  <c:v>6.11</c:v>
                </c:pt>
                <c:pt idx="6">
                  <c:v>6.11</c:v>
                </c:pt>
                <c:pt idx="7">
                  <c:v>6.26</c:v>
                </c:pt>
                <c:pt idx="8">
                  <c:v>6.3</c:v>
                </c:pt>
              </c:numCache>
            </c:numRef>
          </c:val>
          <c:smooth val="0"/>
          <c:extLst>
            <c:ext xmlns:c16="http://schemas.microsoft.com/office/drawing/2014/chart" uri="{C3380CC4-5D6E-409C-BE32-E72D297353CC}">
              <c16:uniqueId val="{00000001-6891-4A4D-A95B-6D548CEF63BE}"/>
            </c:ext>
          </c:extLst>
        </c:ser>
        <c:dLbls>
          <c:showLegendKey val="0"/>
          <c:showVal val="0"/>
          <c:showCatName val="0"/>
          <c:showSerName val="0"/>
          <c:showPercent val="0"/>
          <c:showBubbleSize val="0"/>
        </c:dLbls>
        <c:smooth val="0"/>
        <c:axId val="926557343"/>
        <c:axId val="926557823"/>
      </c:lineChart>
      <c:catAx>
        <c:axId val="926557343"/>
        <c:scaling>
          <c:orientation val="minMax"/>
        </c:scaling>
        <c:delete val="0"/>
        <c:axPos val="b"/>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lumMod val="65000"/>
                        <a:lumOff val="35000"/>
                      </a:sysClr>
                    </a:solidFill>
                    <a:latin typeface="+mn-lt"/>
                    <a:ea typeface="+mn-ea"/>
                    <a:cs typeface="+mn-cs"/>
                  </a:defRPr>
                </a:pPr>
                <a:r>
                  <a:rPr lang="en-GB" baseline="0"/>
                  <a:t>Valve Lift (mm)</a:t>
                </a:r>
              </a:p>
              <a:p>
                <a:pPr marL="0" marR="0" lvl="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lumMod val="65000"/>
                        <a:lumOff val="35000"/>
                      </a:sysClr>
                    </a:solidFill>
                    <a:latin typeface="+mn-lt"/>
                    <a:ea typeface="+mn-ea"/>
                    <a:cs typeface="+mn-cs"/>
                  </a:defRPr>
                </a:pPr>
                <a:r>
                  <a:rPr lang="en-GB" sz="1000" b="0" i="0" u="none" strike="noStrike" kern="1200" baseline="0">
                    <a:solidFill>
                      <a:sysClr val="windowText" lastClr="000000">
                        <a:lumMod val="65000"/>
                        <a:lumOff val="35000"/>
                      </a:sysClr>
                    </a:solidFill>
                  </a:rPr>
                  <a:t>Lift = 1/4 Valve Diameter</a:t>
                </a:r>
              </a:p>
              <a:p>
                <a:pPr marL="0" marR="0" lvl="0" indent="0" algn="ctr" defTabSz="914400" rtl="0" eaLnBrk="1" fontAlgn="auto" latinLnBrk="0" hangingPunct="1">
                  <a:lnSpc>
                    <a:spcPct val="100000"/>
                  </a:lnSpc>
                  <a:spcBef>
                    <a:spcPts val="0"/>
                  </a:spcBef>
                  <a:spcAft>
                    <a:spcPts val="0"/>
                  </a:spcAft>
                  <a:buClrTx/>
                  <a:buSzTx/>
                  <a:buFontTx/>
                  <a:buNone/>
                  <a:tabLst/>
                  <a:defRPr sz="1000" b="0" i="0" u="none" strike="noStrike" kern="1200" baseline="0">
                    <a:solidFill>
                      <a:sysClr val="windowText" lastClr="000000">
                        <a:lumMod val="65000"/>
                        <a:lumOff val="35000"/>
                      </a:sysClr>
                    </a:solidFill>
                    <a:latin typeface="+mn-lt"/>
                    <a:ea typeface="+mn-ea"/>
                    <a:cs typeface="+mn-cs"/>
                  </a:defRPr>
                </a:pPr>
                <a:endParaRPr lang="en-GB"/>
              </a:p>
            </c:rich>
          </c:tx>
          <c:overlay val="0"/>
          <c:spPr>
            <a:noFill/>
            <a:ln>
              <a:noFill/>
            </a:ln>
            <a:effectLst/>
          </c:sp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557823"/>
        <c:crosses val="autoZero"/>
        <c:auto val="1"/>
        <c:lblAlgn val="ctr"/>
        <c:lblOffset val="100"/>
        <c:noMultiLvlLbl val="0"/>
      </c:catAx>
      <c:valAx>
        <c:axId val="92655782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Test Flow (l/s/sq cm^2)</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26557343"/>
        <c:crosses val="autoZero"/>
        <c:crossBetween val="between"/>
      </c:valAx>
    </c:plotArea>
    <c:plotVisOnly val="1"/>
    <c:dispBlanksAs val="gap"/>
    <c:showDLblsOverMax val="0"/>
    <c:extLst/>
  </c:chart>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3.xml.rels><?xml version="1.0" encoding="UTF-8" standalone="yes"?>
<Relationships xmlns="http://schemas.openxmlformats.org/package/2006/relationships"><Relationship Id="rId1"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chart" Target="../charts/chart8.xml"/><Relationship Id="rId2" Type="http://schemas.openxmlformats.org/officeDocument/2006/relationships/chart" Target="../charts/chart7.xml"/><Relationship Id="rId1" Type="http://schemas.openxmlformats.org/officeDocument/2006/relationships/chart" Target="../charts/chart6.xml"/><Relationship Id="rId5" Type="http://schemas.openxmlformats.org/officeDocument/2006/relationships/chart" Target="../charts/chart10.xml"/><Relationship Id="rId4" Type="http://schemas.openxmlformats.org/officeDocument/2006/relationships/chart" Target="../charts/chart9.xml"/></Relationships>
</file>

<file path=xl/drawings/_rels/drawing5.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12.xml"/></Relationships>
</file>

<file path=xl/drawings/drawing1.xml><?xml version="1.0" encoding="utf-8"?>
<xdr:wsDr xmlns:xdr="http://schemas.openxmlformats.org/drawingml/2006/spreadsheetDrawing" xmlns:a="http://schemas.openxmlformats.org/drawingml/2006/main">
  <xdr:twoCellAnchor editAs="oneCell">
    <xdr:from>
      <xdr:col>6</xdr:col>
      <xdr:colOff>15875</xdr:colOff>
      <xdr:row>19</xdr:row>
      <xdr:rowOff>113030</xdr:rowOff>
    </xdr:from>
    <xdr:to>
      <xdr:col>11</xdr:col>
      <xdr:colOff>780663</xdr:colOff>
      <xdr:row>37</xdr:row>
      <xdr:rowOff>53340</xdr:rowOff>
    </xdr:to>
    <xdr:pic>
      <xdr:nvPicPr>
        <xdr:cNvPr id="2" name="Picture 1">
          <a:extLst>
            <a:ext uri="{FF2B5EF4-FFF2-40B4-BE49-F238E27FC236}">
              <a16:creationId xmlns:a16="http://schemas.microsoft.com/office/drawing/2014/main" id="{26CF427C-928B-04EE-7DDD-D4B0A83B11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57875" y="3430905"/>
          <a:ext cx="4416038" cy="30778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29845</xdr:colOff>
      <xdr:row>39</xdr:row>
      <xdr:rowOff>9524</xdr:rowOff>
    </xdr:from>
    <xdr:to>
      <xdr:col>12</xdr:col>
      <xdr:colOff>53340</xdr:colOff>
      <xdr:row>56</xdr:row>
      <xdr:rowOff>133924</xdr:rowOff>
    </xdr:to>
    <xdr:pic>
      <xdr:nvPicPr>
        <xdr:cNvPr id="3" name="Picture 2">
          <a:extLst>
            <a:ext uri="{FF2B5EF4-FFF2-40B4-BE49-F238E27FC236}">
              <a16:creationId xmlns:a16="http://schemas.microsoft.com/office/drawing/2014/main" id="{FE8EB39C-AB99-B201-D6B2-585B1AC4355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871845" y="6819899"/>
          <a:ext cx="4462780" cy="30815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13</xdr:col>
      <xdr:colOff>27940</xdr:colOff>
      <xdr:row>19</xdr:row>
      <xdr:rowOff>27940</xdr:rowOff>
    </xdr:from>
    <xdr:to>
      <xdr:col>18</xdr:col>
      <xdr:colOff>596942</xdr:colOff>
      <xdr:row>37</xdr:row>
      <xdr:rowOff>134620</xdr:rowOff>
    </xdr:to>
    <xdr:pic>
      <xdr:nvPicPr>
        <xdr:cNvPr id="4" name="Picture 3">
          <a:extLst>
            <a:ext uri="{FF2B5EF4-FFF2-40B4-BE49-F238E27FC236}">
              <a16:creationId xmlns:a16="http://schemas.microsoft.com/office/drawing/2014/main" id="{9E8AC5A9-D3B0-27DF-EF9F-E35885DE726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918190" y="3345815"/>
          <a:ext cx="4640622" cy="32423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14</xdr:col>
      <xdr:colOff>0</xdr:colOff>
      <xdr:row>2</xdr:row>
      <xdr:rowOff>0</xdr:rowOff>
    </xdr:from>
    <xdr:to>
      <xdr:col>26</xdr:col>
      <xdr:colOff>4346</xdr:colOff>
      <xdr:row>16</xdr:row>
      <xdr:rowOff>180975</xdr:rowOff>
    </xdr:to>
    <xdr:graphicFrame macro="">
      <xdr:nvGraphicFramePr>
        <xdr:cNvPr id="3" name="Chart 4">
          <a:extLst>
            <a:ext uri="{FF2B5EF4-FFF2-40B4-BE49-F238E27FC236}">
              <a16:creationId xmlns:a16="http://schemas.microsoft.com/office/drawing/2014/main" id="{8AB4F956-2419-435B-A696-C7E9B99E5B2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19</xdr:row>
      <xdr:rowOff>0</xdr:rowOff>
    </xdr:from>
    <xdr:to>
      <xdr:col>26</xdr:col>
      <xdr:colOff>4346</xdr:colOff>
      <xdr:row>33</xdr:row>
      <xdr:rowOff>180975</xdr:rowOff>
    </xdr:to>
    <xdr:graphicFrame macro="">
      <xdr:nvGraphicFramePr>
        <xdr:cNvPr id="4" name="Chart 4">
          <a:extLst>
            <a:ext uri="{FF2B5EF4-FFF2-40B4-BE49-F238E27FC236}">
              <a16:creationId xmlns:a16="http://schemas.microsoft.com/office/drawing/2014/main" id="{A6BF7A6B-F233-4FCF-999A-9770A5804F1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0</xdr:colOff>
      <xdr:row>36</xdr:row>
      <xdr:rowOff>0</xdr:rowOff>
    </xdr:from>
    <xdr:to>
      <xdr:col>26</xdr:col>
      <xdr:colOff>4346</xdr:colOff>
      <xdr:row>50</xdr:row>
      <xdr:rowOff>180975</xdr:rowOff>
    </xdr:to>
    <xdr:graphicFrame macro="">
      <xdr:nvGraphicFramePr>
        <xdr:cNvPr id="5" name="Chart 4">
          <a:extLst>
            <a:ext uri="{FF2B5EF4-FFF2-40B4-BE49-F238E27FC236}">
              <a16:creationId xmlns:a16="http://schemas.microsoft.com/office/drawing/2014/main" id="{F4994335-388B-4764-AE10-844A8C2032C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14</xdr:col>
      <xdr:colOff>0</xdr:colOff>
      <xdr:row>53</xdr:row>
      <xdr:rowOff>0</xdr:rowOff>
    </xdr:from>
    <xdr:to>
      <xdr:col>26</xdr:col>
      <xdr:colOff>4346</xdr:colOff>
      <xdr:row>67</xdr:row>
      <xdr:rowOff>180975</xdr:rowOff>
    </xdr:to>
    <xdr:graphicFrame macro="">
      <xdr:nvGraphicFramePr>
        <xdr:cNvPr id="6" name="Chart 5">
          <a:extLst>
            <a:ext uri="{FF2B5EF4-FFF2-40B4-BE49-F238E27FC236}">
              <a16:creationId xmlns:a16="http://schemas.microsoft.com/office/drawing/2014/main" id="{3884364A-F666-4ECD-AB29-BEC68D1E06F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2</xdr:col>
      <xdr:colOff>631031</xdr:colOff>
      <xdr:row>26</xdr:row>
      <xdr:rowOff>129063</xdr:rowOff>
    </xdr:from>
    <xdr:to>
      <xdr:col>11</xdr:col>
      <xdr:colOff>354193</xdr:colOff>
      <xdr:row>41</xdr:row>
      <xdr:rowOff>42385</xdr:rowOff>
    </xdr:to>
    <xdr:graphicFrame macro="">
      <xdr:nvGraphicFramePr>
        <xdr:cNvPr id="3" name="Chart 2">
          <a:extLst>
            <a:ext uri="{FF2B5EF4-FFF2-40B4-BE49-F238E27FC236}">
              <a16:creationId xmlns:a16="http://schemas.microsoft.com/office/drawing/2014/main" id="{703B54E9-AFEB-48EF-A1F2-BA7D43728E6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2</xdr:row>
      <xdr:rowOff>0</xdr:rowOff>
    </xdr:from>
    <xdr:to>
      <xdr:col>13</xdr:col>
      <xdr:colOff>4346</xdr:colOff>
      <xdr:row>16</xdr:row>
      <xdr:rowOff>180975</xdr:rowOff>
    </xdr:to>
    <xdr:graphicFrame macro="">
      <xdr:nvGraphicFramePr>
        <xdr:cNvPr id="2" name="Chart 4">
          <a:extLst>
            <a:ext uri="{FF2B5EF4-FFF2-40B4-BE49-F238E27FC236}">
              <a16:creationId xmlns:a16="http://schemas.microsoft.com/office/drawing/2014/main" id="{EF19C805-A11D-456F-AF93-A3EC208B4DC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0</xdr:colOff>
      <xdr:row>19</xdr:row>
      <xdr:rowOff>0</xdr:rowOff>
    </xdr:from>
    <xdr:to>
      <xdr:col>13</xdr:col>
      <xdr:colOff>4346</xdr:colOff>
      <xdr:row>33</xdr:row>
      <xdr:rowOff>180975</xdr:rowOff>
    </xdr:to>
    <xdr:graphicFrame macro="">
      <xdr:nvGraphicFramePr>
        <xdr:cNvPr id="3" name="Chart 4">
          <a:extLst>
            <a:ext uri="{FF2B5EF4-FFF2-40B4-BE49-F238E27FC236}">
              <a16:creationId xmlns:a16="http://schemas.microsoft.com/office/drawing/2014/main" id="{04642EC0-0E45-4EEC-8153-6EEB5976AF2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19050</xdr:colOff>
      <xdr:row>19</xdr:row>
      <xdr:rowOff>0</xdr:rowOff>
    </xdr:from>
    <xdr:to>
      <xdr:col>23</xdr:col>
      <xdr:colOff>596801</xdr:colOff>
      <xdr:row>33</xdr:row>
      <xdr:rowOff>179070</xdr:rowOff>
    </xdr:to>
    <xdr:graphicFrame macro="">
      <xdr:nvGraphicFramePr>
        <xdr:cNvPr id="4" name="Chart 4">
          <a:extLst>
            <a:ext uri="{FF2B5EF4-FFF2-40B4-BE49-F238E27FC236}">
              <a16:creationId xmlns:a16="http://schemas.microsoft.com/office/drawing/2014/main" id="{59BB2EA1-306E-4574-A5EF-F60628AF2E2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14</xdr:col>
      <xdr:colOff>15240</xdr:colOff>
      <xdr:row>1</xdr:row>
      <xdr:rowOff>167640</xdr:rowOff>
    </xdr:from>
    <xdr:to>
      <xdr:col>23</xdr:col>
      <xdr:colOff>592991</xdr:colOff>
      <xdr:row>16</xdr:row>
      <xdr:rowOff>161925</xdr:rowOff>
    </xdr:to>
    <xdr:graphicFrame macro="">
      <xdr:nvGraphicFramePr>
        <xdr:cNvPr id="5" name="Chart 4">
          <a:extLst>
            <a:ext uri="{FF2B5EF4-FFF2-40B4-BE49-F238E27FC236}">
              <a16:creationId xmlns:a16="http://schemas.microsoft.com/office/drawing/2014/main" id="{0C7C24A6-4D5B-4C15-A522-575A8E9C46D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149568</xdr:colOff>
      <xdr:row>36</xdr:row>
      <xdr:rowOff>1906</xdr:rowOff>
    </xdr:from>
    <xdr:to>
      <xdr:col>17</xdr:col>
      <xdr:colOff>779096</xdr:colOff>
      <xdr:row>50</xdr:row>
      <xdr:rowOff>188595</xdr:rowOff>
    </xdr:to>
    <xdr:graphicFrame macro="">
      <xdr:nvGraphicFramePr>
        <xdr:cNvPr id="7" name="Chart 4">
          <a:extLst>
            <a:ext uri="{FF2B5EF4-FFF2-40B4-BE49-F238E27FC236}">
              <a16:creationId xmlns:a16="http://schemas.microsoft.com/office/drawing/2014/main" id="{3E71C3CA-D4A4-42CF-8B16-E769841F8EA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0</xdr:colOff>
      <xdr:row>1</xdr:row>
      <xdr:rowOff>0</xdr:rowOff>
    </xdr:from>
    <xdr:to>
      <xdr:col>13</xdr:col>
      <xdr:colOff>17974</xdr:colOff>
      <xdr:row>16</xdr:row>
      <xdr:rowOff>23153</xdr:rowOff>
    </xdr:to>
    <xdr:graphicFrame macro="">
      <xdr:nvGraphicFramePr>
        <xdr:cNvPr id="2" name="Chart 4">
          <a:extLst>
            <a:ext uri="{FF2B5EF4-FFF2-40B4-BE49-F238E27FC236}">
              <a16:creationId xmlns:a16="http://schemas.microsoft.com/office/drawing/2014/main" id="{716C603E-A8DD-4DAB-86F4-05C6791911A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1</xdr:row>
      <xdr:rowOff>0</xdr:rowOff>
    </xdr:from>
    <xdr:to>
      <xdr:col>13</xdr:col>
      <xdr:colOff>17974</xdr:colOff>
      <xdr:row>16</xdr:row>
      <xdr:rowOff>28868</xdr:rowOff>
    </xdr:to>
    <xdr:graphicFrame macro="">
      <xdr:nvGraphicFramePr>
        <xdr:cNvPr id="2" name="Chart 4">
          <a:extLst>
            <a:ext uri="{FF2B5EF4-FFF2-40B4-BE49-F238E27FC236}">
              <a16:creationId xmlns:a16="http://schemas.microsoft.com/office/drawing/2014/main" id="{067250BD-FD6A-49E6-9755-960CA47AD17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0</xdr:col>
      <xdr:colOff>605790</xdr:colOff>
      <xdr:row>0</xdr:row>
      <xdr:rowOff>168592</xdr:rowOff>
    </xdr:from>
    <xdr:to>
      <xdr:col>4</xdr:col>
      <xdr:colOff>236220</xdr:colOff>
      <xdr:row>8</xdr:row>
      <xdr:rowOff>80009</xdr:rowOff>
    </xdr:to>
    <xdr:sp macro="" textlink="">
      <xdr:nvSpPr>
        <xdr:cNvPr id="2" name="TextBox 1">
          <a:extLst>
            <a:ext uri="{FF2B5EF4-FFF2-40B4-BE49-F238E27FC236}">
              <a16:creationId xmlns:a16="http://schemas.microsoft.com/office/drawing/2014/main" id="{9D95CEBF-9193-71B5-AA73-9F845CECD63B}"/>
            </a:ext>
          </a:extLst>
        </xdr:cNvPr>
        <xdr:cNvSpPr txBox="1"/>
      </xdr:nvSpPr>
      <xdr:spPr>
        <a:xfrm>
          <a:off x="605790" y="168592"/>
          <a:ext cx="2068830" cy="135921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Mean Flow Coefficient</a:t>
          </a:r>
        </a:p>
        <a:p>
          <a:r>
            <a:rPr lang="en-GB" sz="1100"/>
            <a:t>Cf = √(2</a:t>
          </a:r>
          <a:r>
            <a:rPr lang="el-GR" sz="1100"/>
            <a:t>Δ</a:t>
          </a:r>
          <a:r>
            <a:rPr lang="en-GB" sz="1100"/>
            <a:t>p/</a:t>
          </a:r>
          <a:r>
            <a:rPr lang="el-GR" sz="1100"/>
            <a:t>ρ)=20.30</a:t>
          </a:r>
          <a:r>
            <a:rPr lang="en-GB" sz="1100"/>
            <a:t>m/s (This allows</a:t>
          </a:r>
          <a:r>
            <a:rPr lang="en-GB" sz="1100" baseline="0"/>
            <a:t> the result to be dimentionless)</a:t>
          </a:r>
          <a:endParaRPr lang="en-GB" sz="1100"/>
        </a:p>
        <a:p>
          <a:r>
            <a:rPr lang="en-GB" sz="1100"/>
            <a:t>Average Test Flow = 4.76</a:t>
          </a:r>
        </a:p>
        <a:p>
          <a:r>
            <a:rPr lang="en-GB" sz="1100"/>
            <a:t>Cf=4.76/20.30=0.24</a:t>
          </a:r>
        </a:p>
        <a:p>
          <a:r>
            <a:rPr lang="en-GB" sz="1100"/>
            <a:t>Cf = 0.24 </a:t>
          </a:r>
        </a:p>
        <a:p>
          <a:endParaRPr lang="en-GB" sz="1100"/>
        </a:p>
      </xdr:txBody>
    </xdr:sp>
    <xdr:clientData/>
  </xdr:twoCellAnchor>
  <xdr:twoCellAnchor>
    <xdr:from>
      <xdr:col>1</xdr:col>
      <xdr:colOff>9525</xdr:colOff>
      <xdr:row>9</xdr:row>
      <xdr:rowOff>171450</xdr:rowOff>
    </xdr:from>
    <xdr:to>
      <xdr:col>5</xdr:col>
      <xdr:colOff>523875</xdr:colOff>
      <xdr:row>23</xdr:row>
      <xdr:rowOff>120015</xdr:rowOff>
    </xdr:to>
    <mc:AlternateContent xmlns:mc="http://schemas.openxmlformats.org/markup-compatibility/2006">
      <mc:Choice xmlns:a14="http://schemas.microsoft.com/office/drawing/2010/main" Requires="a14">
        <xdr:sp macro="" textlink="">
          <xdr:nvSpPr>
            <xdr:cNvPr id="3" name="TextBox 2">
              <a:extLst>
                <a:ext uri="{FF2B5EF4-FFF2-40B4-BE49-F238E27FC236}">
                  <a16:creationId xmlns:a16="http://schemas.microsoft.com/office/drawing/2014/main" id="{295ED7A3-234E-4821-A873-A941DED3A3C2}"/>
                </a:ext>
              </a:extLst>
            </xdr:cNvPr>
            <xdr:cNvSpPr txBox="1"/>
          </xdr:nvSpPr>
          <xdr:spPr>
            <a:xfrm>
              <a:off x="619125" y="1800225"/>
              <a:ext cx="2952750" cy="248221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Valve Airflow Capacity</a:t>
              </a:r>
              <a:endParaRPr lang="en-GB" sz="1100">
                <a:solidFill>
                  <a:schemeClr val="dk1"/>
                </a:solidFill>
                <a:effectLst/>
                <a:latin typeface="+mn-lt"/>
                <a:ea typeface="+mn-ea"/>
                <a:cs typeface="+mn-cs"/>
              </a:endParaRPr>
            </a:p>
            <a:p>
              <a:endParaRPr lang="en-GB" sz="1100" b="0"/>
            </a:p>
            <a:p>
              <a:r>
                <a:rPr lang="en-GB" sz="1100" b="0"/>
                <a:t>Valve</a:t>
              </a:r>
              <a:r>
                <a:rPr lang="en-GB" sz="1100" b="0" baseline="0"/>
                <a:t> Diameter = 35mm</a:t>
              </a:r>
              <a:endParaRPr lang="en-GB" sz="1100" b="0"/>
            </a:p>
            <a:p>
              <a:pPr marL="0" marR="0" lvl="0" indent="0"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centerGroup"/>
                  </m:oMathParaPr>
                  <m:oMath xmlns:m="http://schemas.openxmlformats.org/officeDocument/2006/math">
                    <m:sSub>
                      <m:sSubPr>
                        <m:ctrlPr>
                          <a:rPr lang="en-GB" sz="1100" i="1">
                            <a:solidFill>
                              <a:schemeClr val="dk1"/>
                            </a:solidFill>
                            <a:effectLst/>
                            <a:latin typeface="+mn-lt"/>
                            <a:ea typeface="+mn-ea"/>
                            <a:cs typeface="+mn-cs"/>
                          </a:rPr>
                        </m:ctrlPr>
                      </m:sSubPr>
                      <m:e>
                        <m:r>
                          <a:rPr lang="en-GB" sz="1100" i="1">
                            <a:solidFill>
                              <a:schemeClr val="dk1"/>
                            </a:solidFill>
                            <a:effectLst/>
                            <a:latin typeface="+mn-lt"/>
                            <a:ea typeface="+mn-ea"/>
                            <a:cs typeface="+mn-cs"/>
                          </a:rPr>
                          <m:t>𝑄</m:t>
                        </m:r>
                      </m:e>
                      <m:sub>
                        <m:r>
                          <a:rPr lang="en-GB" sz="1100" i="1">
                            <a:solidFill>
                              <a:schemeClr val="dk1"/>
                            </a:solidFill>
                            <a:effectLst/>
                            <a:latin typeface="+mn-lt"/>
                            <a:ea typeface="+mn-ea"/>
                            <a:cs typeface="+mn-cs"/>
                          </a:rPr>
                          <m:t>𝑣𝑎𝑙𝑣𝑒</m:t>
                        </m:r>
                      </m:sub>
                    </m:sSub>
                    <m:r>
                      <a:rPr lang="en-GB" sz="1100" i="1">
                        <a:solidFill>
                          <a:schemeClr val="dk1"/>
                        </a:solidFill>
                        <a:effectLst/>
                        <a:latin typeface="+mn-lt"/>
                        <a:ea typeface="+mn-ea"/>
                        <a:cs typeface="+mn-cs"/>
                      </a:rPr>
                      <m:t>=</m:t>
                    </m:r>
                    <m:sSub>
                      <m:sSubPr>
                        <m:ctrlPr>
                          <a:rPr lang="en-GB" sz="1100" i="1">
                            <a:solidFill>
                              <a:schemeClr val="dk1"/>
                            </a:solidFill>
                            <a:effectLst/>
                            <a:latin typeface="+mn-lt"/>
                            <a:ea typeface="+mn-ea"/>
                            <a:cs typeface="+mn-cs"/>
                          </a:rPr>
                        </m:ctrlPr>
                      </m:sSubPr>
                      <m:e>
                        <m:r>
                          <a:rPr lang="en-GB" sz="1100" i="1">
                            <a:solidFill>
                              <a:schemeClr val="dk1"/>
                            </a:solidFill>
                            <a:effectLst/>
                            <a:latin typeface="+mn-lt"/>
                            <a:ea typeface="+mn-ea"/>
                            <a:cs typeface="+mn-cs"/>
                          </a:rPr>
                          <m:t>𝐶</m:t>
                        </m:r>
                      </m:e>
                      <m:sub>
                        <m:r>
                          <a:rPr lang="en-GB" sz="1100" i="1">
                            <a:solidFill>
                              <a:schemeClr val="dk1"/>
                            </a:solidFill>
                            <a:effectLst/>
                            <a:latin typeface="+mn-lt"/>
                            <a:ea typeface="+mn-ea"/>
                            <a:cs typeface="+mn-cs"/>
                          </a:rPr>
                          <m:t>𝑓</m:t>
                        </m:r>
                      </m:sub>
                    </m:sSub>
                    <m:r>
                      <a:rPr lang="en-GB" sz="1100" i="1">
                        <a:solidFill>
                          <a:schemeClr val="dk1"/>
                        </a:solidFill>
                        <a:effectLst/>
                        <a:latin typeface="+mn-lt"/>
                        <a:ea typeface="+mn-ea"/>
                        <a:cs typeface="+mn-cs"/>
                      </a:rPr>
                      <m:t>⋅</m:t>
                    </m:r>
                    <m:sSub>
                      <m:sSubPr>
                        <m:ctrlPr>
                          <a:rPr lang="en-GB" sz="1100" i="1">
                            <a:solidFill>
                              <a:schemeClr val="dk1"/>
                            </a:solidFill>
                            <a:effectLst/>
                            <a:latin typeface="+mn-lt"/>
                            <a:ea typeface="+mn-ea"/>
                            <a:cs typeface="+mn-cs"/>
                          </a:rPr>
                        </m:ctrlPr>
                      </m:sSubPr>
                      <m:e>
                        <m:r>
                          <a:rPr lang="en-GB" sz="1100" i="1">
                            <a:solidFill>
                              <a:schemeClr val="dk1"/>
                            </a:solidFill>
                            <a:effectLst/>
                            <a:latin typeface="+mn-lt"/>
                            <a:ea typeface="+mn-ea"/>
                            <a:cs typeface="+mn-cs"/>
                          </a:rPr>
                          <m:t>𝐴</m:t>
                        </m:r>
                      </m:e>
                      <m:sub>
                        <m:r>
                          <a:rPr lang="en-GB" sz="1100" i="1">
                            <a:solidFill>
                              <a:schemeClr val="dk1"/>
                            </a:solidFill>
                            <a:effectLst/>
                            <a:latin typeface="+mn-lt"/>
                            <a:ea typeface="+mn-ea"/>
                            <a:cs typeface="+mn-cs"/>
                          </a:rPr>
                          <m:t>𝑣</m:t>
                        </m:r>
                      </m:sub>
                    </m:sSub>
                    <m:r>
                      <a:rPr lang="en-GB" sz="1100" i="1">
                        <a:solidFill>
                          <a:schemeClr val="dk1"/>
                        </a:solidFill>
                        <a:effectLst/>
                        <a:latin typeface="+mn-lt"/>
                        <a:ea typeface="+mn-ea"/>
                        <a:cs typeface="+mn-cs"/>
                      </a:rPr>
                      <m:t>⋅</m:t>
                    </m:r>
                    <m:rad>
                      <m:radPr>
                        <m:degHide m:val="on"/>
                        <m:ctrlPr>
                          <a:rPr lang="en-GB" sz="1100" i="1">
                            <a:solidFill>
                              <a:schemeClr val="dk1"/>
                            </a:solidFill>
                            <a:effectLst/>
                            <a:latin typeface="+mn-lt"/>
                            <a:ea typeface="+mn-ea"/>
                            <a:cs typeface="+mn-cs"/>
                          </a:rPr>
                        </m:ctrlPr>
                      </m:radPr>
                      <m:deg/>
                      <m:e>
                        <m:f>
                          <m:fPr>
                            <m:ctrlPr>
                              <a:rPr lang="en-GB" sz="1100" i="1">
                                <a:solidFill>
                                  <a:schemeClr val="dk1"/>
                                </a:solidFill>
                                <a:effectLst/>
                                <a:latin typeface="+mn-lt"/>
                                <a:ea typeface="+mn-ea"/>
                                <a:cs typeface="+mn-cs"/>
                              </a:rPr>
                            </m:ctrlPr>
                          </m:fPr>
                          <m:num>
                            <m:r>
                              <a:rPr lang="en-GB" sz="1100" i="1">
                                <a:solidFill>
                                  <a:schemeClr val="dk1"/>
                                </a:solidFill>
                                <a:effectLst/>
                                <a:latin typeface="+mn-lt"/>
                                <a:ea typeface="+mn-ea"/>
                                <a:cs typeface="+mn-cs"/>
                              </a:rPr>
                              <m:t>2</m:t>
                            </m:r>
                            <m:r>
                              <m:rPr>
                                <m:sty m:val="p"/>
                              </m:rPr>
                              <a:rPr lang="en-GB" sz="1100">
                                <a:solidFill>
                                  <a:schemeClr val="dk1"/>
                                </a:solidFill>
                                <a:effectLst/>
                                <a:latin typeface="+mn-lt"/>
                                <a:ea typeface="+mn-ea"/>
                                <a:cs typeface="+mn-cs"/>
                              </a:rPr>
                              <m:t>Δ</m:t>
                            </m:r>
                            <m:r>
                              <a:rPr lang="en-GB" sz="1100" i="1">
                                <a:solidFill>
                                  <a:schemeClr val="dk1"/>
                                </a:solidFill>
                                <a:effectLst/>
                                <a:latin typeface="+mn-lt"/>
                                <a:ea typeface="+mn-ea"/>
                                <a:cs typeface="+mn-cs"/>
                              </a:rPr>
                              <m:t>𝑝</m:t>
                            </m:r>
                          </m:num>
                          <m:den>
                            <m:r>
                              <a:rPr lang="en-GB" sz="1100" i="1">
                                <a:solidFill>
                                  <a:schemeClr val="dk1"/>
                                </a:solidFill>
                                <a:effectLst/>
                                <a:latin typeface="+mn-lt"/>
                                <a:ea typeface="+mn-ea"/>
                                <a:cs typeface="+mn-cs"/>
                              </a:rPr>
                              <m:t>𝜌</m:t>
                            </m:r>
                          </m:den>
                        </m:f>
                      </m:e>
                    </m:rad>
                  </m:oMath>
                </m:oMathPara>
              </a14:m>
              <a:endParaRPr lang="en-GB" sz="1100">
                <a:solidFill>
                  <a:schemeClr val="dk1"/>
                </a:solidFill>
                <a:effectLst/>
                <a:latin typeface="+mn-lt"/>
                <a:ea typeface="+mn-ea"/>
                <a:cs typeface="+mn-cs"/>
              </a:endParaRPr>
            </a:p>
            <a:p>
              <a:endParaRPr lang="en-GB" sz="1100" b="0"/>
            </a:p>
            <a:p>
              <a:pPr marL="0" marR="0" lvl="0" indent="0" defTabSz="914400" eaLnBrk="1" fontAlgn="auto" latinLnBrk="0" hangingPunct="1">
                <a:lnSpc>
                  <a:spcPct val="100000"/>
                </a:lnSpc>
                <a:spcBef>
                  <a:spcPts val="0"/>
                </a:spcBef>
                <a:spcAft>
                  <a:spcPts val="0"/>
                </a:spcAft>
                <a:buClrTx/>
                <a:buSzTx/>
                <a:buFontTx/>
                <a:buNone/>
                <a:tabLst/>
                <a:defRPr/>
              </a:pPr>
              <a14:m>
                <m:oMathPara xmlns:m="http://schemas.openxmlformats.org/officeDocument/2006/math">
                  <m:oMathParaPr>
                    <m:jc m:val="centerGroup"/>
                  </m:oMathParaPr>
                  <m:oMath xmlns:m="http://schemas.openxmlformats.org/officeDocument/2006/math">
                    <m:sSub>
                      <m:sSubPr>
                        <m:ctrlPr>
                          <a:rPr lang="en-GB" sz="1100" i="1">
                            <a:solidFill>
                              <a:schemeClr val="dk1"/>
                            </a:solidFill>
                            <a:effectLst/>
                            <a:latin typeface="+mn-lt"/>
                            <a:ea typeface="+mn-ea"/>
                            <a:cs typeface="+mn-cs"/>
                          </a:rPr>
                        </m:ctrlPr>
                      </m:sSubPr>
                      <m:e>
                        <m:r>
                          <a:rPr lang="en-GB" sz="1100" i="1">
                            <a:solidFill>
                              <a:schemeClr val="dk1"/>
                            </a:solidFill>
                            <a:effectLst/>
                            <a:latin typeface="+mn-lt"/>
                            <a:ea typeface="+mn-ea"/>
                            <a:cs typeface="+mn-cs"/>
                          </a:rPr>
                          <m:t>𝐴</m:t>
                        </m:r>
                      </m:e>
                      <m:sub>
                        <m:r>
                          <a:rPr lang="en-GB" sz="1100" i="1">
                            <a:solidFill>
                              <a:schemeClr val="dk1"/>
                            </a:solidFill>
                            <a:effectLst/>
                            <a:latin typeface="+mn-lt"/>
                            <a:ea typeface="+mn-ea"/>
                            <a:cs typeface="+mn-cs"/>
                          </a:rPr>
                          <m:t>𝑣</m:t>
                        </m:r>
                      </m:sub>
                    </m:sSub>
                    <m:r>
                      <a:rPr lang="en-GB" sz="1100" i="1">
                        <a:solidFill>
                          <a:schemeClr val="dk1"/>
                        </a:solidFill>
                        <a:effectLst/>
                        <a:latin typeface="+mn-lt"/>
                        <a:ea typeface="+mn-ea"/>
                        <a:cs typeface="+mn-cs"/>
                      </a:rPr>
                      <m:t>=</m:t>
                    </m:r>
                    <m:f>
                      <m:fPr>
                        <m:ctrlPr>
                          <a:rPr lang="en-GB" sz="1100" i="1">
                            <a:solidFill>
                              <a:schemeClr val="dk1"/>
                            </a:solidFill>
                            <a:effectLst/>
                            <a:latin typeface="+mn-lt"/>
                            <a:ea typeface="+mn-ea"/>
                            <a:cs typeface="+mn-cs"/>
                          </a:rPr>
                        </m:ctrlPr>
                      </m:fPr>
                      <m:num>
                        <m:r>
                          <a:rPr lang="en-GB" sz="1100" i="1">
                            <a:solidFill>
                              <a:schemeClr val="dk1"/>
                            </a:solidFill>
                            <a:effectLst/>
                            <a:latin typeface="+mn-lt"/>
                            <a:ea typeface="+mn-ea"/>
                            <a:cs typeface="+mn-cs"/>
                          </a:rPr>
                          <m:t>𝜋</m:t>
                        </m:r>
                        <m:r>
                          <a:rPr lang="en-GB" sz="1100" i="1">
                            <a:solidFill>
                              <a:schemeClr val="dk1"/>
                            </a:solidFill>
                            <a:effectLst/>
                            <a:latin typeface="+mn-lt"/>
                            <a:ea typeface="+mn-ea"/>
                            <a:cs typeface="+mn-cs"/>
                          </a:rPr>
                          <m:t>(0.035</m:t>
                        </m:r>
                        <m:sSup>
                          <m:sSupPr>
                            <m:ctrlPr>
                              <a:rPr lang="en-GB" sz="1100" i="1">
                                <a:solidFill>
                                  <a:schemeClr val="dk1"/>
                                </a:solidFill>
                                <a:effectLst/>
                                <a:latin typeface="+mn-lt"/>
                                <a:ea typeface="+mn-ea"/>
                                <a:cs typeface="+mn-cs"/>
                              </a:rPr>
                            </m:ctrlPr>
                          </m:sSupPr>
                          <m:e>
                            <m:r>
                              <a:rPr lang="en-GB" sz="1100" i="1">
                                <a:solidFill>
                                  <a:schemeClr val="dk1"/>
                                </a:solidFill>
                                <a:effectLst/>
                                <a:latin typeface="+mn-lt"/>
                                <a:ea typeface="+mn-ea"/>
                                <a:cs typeface="+mn-cs"/>
                              </a:rPr>
                              <m:t>)</m:t>
                            </m:r>
                          </m:e>
                          <m:sup>
                            <m:r>
                              <a:rPr lang="en-GB" sz="1100" i="1">
                                <a:solidFill>
                                  <a:schemeClr val="dk1"/>
                                </a:solidFill>
                                <a:effectLst/>
                                <a:latin typeface="+mn-lt"/>
                                <a:ea typeface="+mn-ea"/>
                                <a:cs typeface="+mn-cs"/>
                              </a:rPr>
                              <m:t>2</m:t>
                            </m:r>
                          </m:sup>
                        </m:sSup>
                      </m:num>
                      <m:den>
                        <m:r>
                          <a:rPr lang="en-GB" sz="1100" i="1">
                            <a:solidFill>
                              <a:schemeClr val="dk1"/>
                            </a:solidFill>
                            <a:effectLst/>
                            <a:latin typeface="+mn-lt"/>
                            <a:ea typeface="+mn-ea"/>
                            <a:cs typeface="+mn-cs"/>
                          </a:rPr>
                          <m:t>4</m:t>
                        </m:r>
                      </m:den>
                    </m:f>
                    <m:r>
                      <a:rPr lang="en-GB" sz="1100" i="1">
                        <a:solidFill>
                          <a:schemeClr val="dk1"/>
                        </a:solidFill>
                        <a:effectLst/>
                        <a:latin typeface="+mn-lt"/>
                        <a:ea typeface="+mn-ea"/>
                        <a:cs typeface="+mn-cs"/>
                      </a:rPr>
                      <m:t>=9.62×</m:t>
                    </m:r>
                    <m:sSup>
                      <m:sSupPr>
                        <m:ctrlPr>
                          <a:rPr lang="en-GB" sz="1100" i="1">
                            <a:solidFill>
                              <a:schemeClr val="dk1"/>
                            </a:solidFill>
                            <a:effectLst/>
                            <a:latin typeface="+mn-lt"/>
                            <a:ea typeface="+mn-ea"/>
                            <a:cs typeface="+mn-cs"/>
                          </a:rPr>
                        </m:ctrlPr>
                      </m:sSupPr>
                      <m:e>
                        <m:r>
                          <a:rPr lang="en-GB" sz="1100" i="1">
                            <a:solidFill>
                              <a:schemeClr val="dk1"/>
                            </a:solidFill>
                            <a:effectLst/>
                            <a:latin typeface="+mn-lt"/>
                            <a:ea typeface="+mn-ea"/>
                            <a:cs typeface="+mn-cs"/>
                          </a:rPr>
                          <m:t>10</m:t>
                        </m:r>
                      </m:e>
                      <m:sup>
                        <m:r>
                          <a:rPr lang="en-GB" sz="1100" i="1">
                            <a:solidFill>
                              <a:schemeClr val="dk1"/>
                            </a:solidFill>
                            <a:effectLst/>
                            <a:latin typeface="+mn-lt"/>
                            <a:ea typeface="+mn-ea"/>
                            <a:cs typeface="+mn-cs"/>
                          </a:rPr>
                          <m:t>−4</m:t>
                        </m:r>
                      </m:sup>
                    </m:sSup>
                    <m:r>
                      <m:rPr>
                        <m:nor/>
                      </m:rPr>
                      <a:rPr lang="en-GB" sz="1100">
                        <a:solidFill>
                          <a:schemeClr val="dk1"/>
                        </a:solidFill>
                        <a:effectLst/>
                        <a:latin typeface="+mn-lt"/>
                        <a:ea typeface="+mn-ea"/>
                        <a:cs typeface="+mn-cs"/>
                      </a:rPr>
                      <m:t>m</m:t>
                    </m:r>
                    <m:r>
                      <m:rPr>
                        <m:nor/>
                      </m:rPr>
                      <a:rPr lang="en-GB" sz="1100">
                        <a:solidFill>
                          <a:schemeClr val="dk1"/>
                        </a:solidFill>
                        <a:effectLst/>
                        <a:latin typeface="+mn-lt"/>
                        <a:ea typeface="+mn-ea"/>
                        <a:cs typeface="+mn-cs"/>
                      </a:rPr>
                      <m:t>^2</m:t>
                    </m:r>
                  </m:oMath>
                </m:oMathPara>
              </a14:m>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 </a:t>
              </a:r>
            </a:p>
            <a:p>
              <a14:m>
                <m:oMathPara xmlns:m="http://schemas.openxmlformats.org/officeDocument/2006/math">
                  <m:oMathParaPr>
                    <m:jc m:val="centerGroup"/>
                  </m:oMathParaPr>
                  <m:oMath xmlns:m="http://schemas.openxmlformats.org/officeDocument/2006/math">
                    <m:sSub>
                      <m:sSubPr>
                        <m:ctrlPr>
                          <a:rPr lang="en-GB" sz="1100" i="1">
                            <a:solidFill>
                              <a:schemeClr val="dk1"/>
                            </a:solidFill>
                            <a:effectLst/>
                            <a:latin typeface="+mn-lt"/>
                            <a:ea typeface="+mn-ea"/>
                            <a:cs typeface="+mn-cs"/>
                          </a:rPr>
                        </m:ctrlPr>
                      </m:sSubPr>
                      <m:e>
                        <m:r>
                          <a:rPr lang="en-GB" sz="1100" i="1">
                            <a:solidFill>
                              <a:schemeClr val="dk1"/>
                            </a:solidFill>
                            <a:effectLst/>
                            <a:latin typeface="+mn-lt"/>
                            <a:ea typeface="+mn-ea"/>
                            <a:cs typeface="+mn-cs"/>
                          </a:rPr>
                          <m:t>𝑄</m:t>
                        </m:r>
                      </m:e>
                      <m:sub>
                        <m:r>
                          <a:rPr lang="en-GB" sz="1100" i="1">
                            <a:solidFill>
                              <a:schemeClr val="dk1"/>
                            </a:solidFill>
                            <a:effectLst/>
                            <a:latin typeface="+mn-lt"/>
                            <a:ea typeface="+mn-ea"/>
                            <a:cs typeface="+mn-cs"/>
                          </a:rPr>
                          <m:t>𝑣𝑎𝑙𝑣𝑒</m:t>
                        </m:r>
                      </m:sub>
                    </m:sSub>
                    <m:r>
                      <a:rPr lang="en-GB" sz="1100" i="1">
                        <a:solidFill>
                          <a:schemeClr val="dk1"/>
                        </a:solidFill>
                        <a:effectLst/>
                        <a:latin typeface="+mn-lt"/>
                        <a:ea typeface="+mn-ea"/>
                        <a:cs typeface="+mn-cs"/>
                      </a:rPr>
                      <m:t>=0.24×9.62×</m:t>
                    </m:r>
                    <m:sSup>
                      <m:sSupPr>
                        <m:ctrlPr>
                          <a:rPr lang="en-GB" sz="1100" i="1">
                            <a:solidFill>
                              <a:schemeClr val="dk1"/>
                            </a:solidFill>
                            <a:effectLst/>
                            <a:latin typeface="+mn-lt"/>
                            <a:ea typeface="+mn-ea"/>
                            <a:cs typeface="+mn-cs"/>
                          </a:rPr>
                        </m:ctrlPr>
                      </m:sSupPr>
                      <m:e>
                        <m:r>
                          <a:rPr lang="en-GB" sz="1100" i="1">
                            <a:solidFill>
                              <a:schemeClr val="dk1"/>
                            </a:solidFill>
                            <a:effectLst/>
                            <a:latin typeface="+mn-lt"/>
                            <a:ea typeface="+mn-ea"/>
                            <a:cs typeface="+mn-cs"/>
                          </a:rPr>
                          <m:t>10</m:t>
                        </m:r>
                      </m:e>
                      <m:sup>
                        <m:r>
                          <a:rPr lang="en-GB" sz="1100" i="1">
                            <a:solidFill>
                              <a:schemeClr val="dk1"/>
                            </a:solidFill>
                            <a:effectLst/>
                            <a:latin typeface="+mn-lt"/>
                            <a:ea typeface="+mn-ea"/>
                            <a:cs typeface="+mn-cs"/>
                          </a:rPr>
                          <m:t>−4</m:t>
                        </m:r>
                      </m:sup>
                    </m:sSup>
                    <m:r>
                      <a:rPr lang="en-GB" sz="1100" i="1">
                        <a:solidFill>
                          <a:schemeClr val="dk1"/>
                        </a:solidFill>
                        <a:effectLst/>
                        <a:latin typeface="+mn-lt"/>
                        <a:ea typeface="+mn-ea"/>
                        <a:cs typeface="+mn-cs"/>
                      </a:rPr>
                      <m:t>×20.30=0.00469</m:t>
                    </m:r>
                    <m:r>
                      <a:rPr lang="en-GB" sz="1100" i="1">
                        <a:solidFill>
                          <a:schemeClr val="dk1"/>
                        </a:solidFill>
                        <a:effectLst/>
                        <a:latin typeface="+mn-lt"/>
                        <a:ea typeface="+mn-ea"/>
                        <a:cs typeface="+mn-cs"/>
                      </a:rPr>
                      <m:t>𝑚</m:t>
                    </m:r>
                    <m:r>
                      <a:rPr lang="en-GB" sz="1100" i="1">
                        <a:solidFill>
                          <a:schemeClr val="dk1"/>
                        </a:solidFill>
                        <a:effectLst/>
                        <a:latin typeface="+mn-lt"/>
                        <a:ea typeface="+mn-ea"/>
                        <a:cs typeface="+mn-cs"/>
                      </a:rPr>
                      <m:t>/</m:t>
                    </m:r>
                    <m:r>
                      <m:rPr>
                        <m:nor/>
                      </m:rPr>
                      <a:rPr lang="en-GB" sz="1100">
                        <a:solidFill>
                          <a:schemeClr val="dk1"/>
                        </a:solidFill>
                        <a:effectLst/>
                        <a:latin typeface="+mn-lt"/>
                        <a:ea typeface="+mn-ea"/>
                        <a:cs typeface="+mn-cs"/>
                      </a:rPr>
                      <m:t> </m:t>
                    </m:r>
                    <m:r>
                      <a:rPr lang="en-GB" sz="1100" i="1">
                        <a:solidFill>
                          <a:schemeClr val="dk1"/>
                        </a:solidFill>
                        <a:effectLst/>
                        <a:latin typeface="+mn-lt"/>
                        <a:ea typeface="+mn-ea"/>
                        <a:cs typeface="+mn-cs"/>
                      </a:rPr>
                      <m:t>𝑠</m:t>
                    </m:r>
                  </m:oMath>
                </m:oMathPara>
              </a14:m>
              <a:endParaRPr lang="en-GB" sz="1100" b="0"/>
            </a:p>
          </xdr:txBody>
        </xdr:sp>
      </mc:Choice>
      <mc:Fallback>
        <xdr:sp macro="" textlink="">
          <xdr:nvSpPr>
            <xdr:cNvPr id="3" name="TextBox 2">
              <a:extLst>
                <a:ext uri="{FF2B5EF4-FFF2-40B4-BE49-F238E27FC236}">
                  <a16:creationId xmlns:a16="http://schemas.microsoft.com/office/drawing/2014/main" id="{295ED7A3-234E-4821-A873-A941DED3A3C2}"/>
                </a:ext>
              </a:extLst>
            </xdr:cNvPr>
            <xdr:cNvSpPr txBox="1"/>
          </xdr:nvSpPr>
          <xdr:spPr>
            <a:xfrm>
              <a:off x="619125" y="1800225"/>
              <a:ext cx="2952750" cy="248221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Valve Airflow Capacity</a:t>
              </a:r>
              <a:endParaRPr lang="en-GB" sz="1100">
                <a:solidFill>
                  <a:schemeClr val="dk1"/>
                </a:solidFill>
                <a:effectLst/>
                <a:latin typeface="+mn-lt"/>
                <a:ea typeface="+mn-ea"/>
                <a:cs typeface="+mn-cs"/>
              </a:endParaRPr>
            </a:p>
            <a:p>
              <a:endParaRPr lang="en-GB" sz="1100" b="0"/>
            </a:p>
            <a:p>
              <a:r>
                <a:rPr lang="en-GB" sz="1100" b="0"/>
                <a:t>Valve</a:t>
              </a:r>
              <a:r>
                <a:rPr lang="en-GB" sz="1100" b="0" baseline="0"/>
                <a:t> Diameter = 35mm</a:t>
              </a:r>
              <a:endParaRPr lang="en-GB" sz="1100" b="0"/>
            </a:p>
            <a:p>
              <a:pPr marL="0" marR="0" lvl="0" indent="0" defTabSz="914400" eaLnBrk="1" fontAlgn="auto" latinLnBrk="0" hangingPunct="1">
                <a:lnSpc>
                  <a:spcPct val="100000"/>
                </a:lnSpc>
                <a:spcBef>
                  <a:spcPts val="0"/>
                </a:spcBef>
                <a:spcAft>
                  <a:spcPts val="0"/>
                </a:spcAft>
                <a:buClrTx/>
                <a:buSzTx/>
                <a:buFontTx/>
                <a:buNone/>
                <a:tabLst/>
                <a:defRPr/>
              </a:pPr>
              <a:r>
                <a:rPr lang="en-GB" sz="1100" i="0">
                  <a:solidFill>
                    <a:schemeClr val="dk1"/>
                  </a:solidFill>
                  <a:effectLst/>
                  <a:latin typeface="+mn-lt"/>
                  <a:ea typeface="+mn-ea"/>
                  <a:cs typeface="+mn-cs"/>
                </a:rPr>
                <a:t>𝑄_𝑣𝑎𝑙𝑣𝑒=𝐶_𝑓⋅𝐴_𝑣⋅√(2Δ𝑝/𝜌)</a:t>
              </a:r>
              <a:endParaRPr lang="en-GB" sz="1100">
                <a:solidFill>
                  <a:schemeClr val="dk1"/>
                </a:solidFill>
                <a:effectLst/>
                <a:latin typeface="+mn-lt"/>
                <a:ea typeface="+mn-ea"/>
                <a:cs typeface="+mn-cs"/>
              </a:endParaRPr>
            </a:p>
            <a:p>
              <a:endParaRPr lang="en-GB" sz="1100" b="0"/>
            </a:p>
            <a:p>
              <a:pPr marL="0" marR="0" lvl="0" indent="0" defTabSz="914400" eaLnBrk="1" fontAlgn="auto" latinLnBrk="0" hangingPunct="1">
                <a:lnSpc>
                  <a:spcPct val="100000"/>
                </a:lnSpc>
                <a:spcBef>
                  <a:spcPts val="0"/>
                </a:spcBef>
                <a:spcAft>
                  <a:spcPts val="0"/>
                </a:spcAft>
                <a:buClrTx/>
                <a:buSzTx/>
                <a:buFontTx/>
                <a:buNone/>
                <a:tabLst/>
                <a:defRPr/>
              </a:pPr>
              <a:r>
                <a:rPr lang="en-GB" sz="1100" i="0">
                  <a:solidFill>
                    <a:schemeClr val="dk1"/>
                  </a:solidFill>
                  <a:effectLst/>
                  <a:latin typeface="+mn-lt"/>
                  <a:ea typeface="+mn-ea"/>
                  <a:cs typeface="+mn-cs"/>
                </a:rPr>
                <a:t>𝐴_𝑣=(𝜋(0.035)^2)/4=9.62×10^(−4) </a:t>
              </a:r>
              <a:r>
                <a:rPr lang="en-GB" sz="1100" i="0">
                  <a:solidFill>
                    <a:schemeClr val="dk1"/>
                  </a:solidFill>
                  <a:effectLst/>
                  <a:latin typeface="Cambria Math" panose="02040503050406030204" pitchFamily="18" charset="0"/>
                  <a:ea typeface="+mn-ea"/>
                  <a:cs typeface="+mn-cs"/>
                </a:rPr>
                <a:t>"m^2</a:t>
              </a:r>
              <a:r>
                <a:rPr lang="en-GB" sz="1100" i="0">
                  <a:solidFill>
                    <a:schemeClr val="dk1"/>
                  </a:solidFill>
                  <a:effectLst/>
                  <a:latin typeface="+mn-lt"/>
                  <a:ea typeface="+mn-ea"/>
                  <a:cs typeface="+mn-cs"/>
                </a:rPr>
                <a:t>"</a:t>
              </a:r>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 </a:t>
              </a:r>
            </a:p>
            <a:p>
              <a:r>
                <a:rPr lang="en-GB" sz="1100" i="0">
                  <a:solidFill>
                    <a:schemeClr val="dk1"/>
                  </a:solidFill>
                  <a:effectLst/>
                  <a:latin typeface="+mn-lt"/>
                  <a:ea typeface="+mn-ea"/>
                  <a:cs typeface="+mn-cs"/>
                </a:rPr>
                <a:t>𝑄_𝑣𝑎𝑙𝑣𝑒=0.24×9.62×10^(−4)×20.30=0.00469𝑚/</a:t>
              </a:r>
              <a:r>
                <a:rPr lang="en-GB" sz="1100" i="0">
                  <a:solidFill>
                    <a:schemeClr val="dk1"/>
                  </a:solidFill>
                  <a:effectLst/>
                  <a:latin typeface="Cambria Math" panose="02040503050406030204" pitchFamily="18" charset="0"/>
                  <a:ea typeface="+mn-ea"/>
                  <a:cs typeface="+mn-cs"/>
                </a:rPr>
                <a:t>" </a:t>
              </a:r>
              <a:r>
                <a:rPr lang="en-GB" sz="1100" i="0">
                  <a:solidFill>
                    <a:schemeClr val="dk1"/>
                  </a:solidFill>
                  <a:effectLst/>
                  <a:latin typeface="+mn-lt"/>
                  <a:ea typeface="+mn-ea"/>
                  <a:cs typeface="+mn-cs"/>
                </a:rPr>
                <a:t>" 𝑠</a:t>
              </a:r>
              <a:endParaRPr lang="en-GB" sz="1100" b="0"/>
            </a:p>
          </xdr:txBody>
        </xdr:sp>
      </mc:Fallback>
    </mc:AlternateContent>
    <xdr:clientData/>
  </xdr:twoCellAnchor>
  <xdr:twoCellAnchor>
    <xdr:from>
      <xdr:col>1</xdr:col>
      <xdr:colOff>9524</xdr:colOff>
      <xdr:row>25</xdr:row>
      <xdr:rowOff>1</xdr:rowOff>
    </xdr:from>
    <xdr:to>
      <xdr:col>4</xdr:col>
      <xdr:colOff>594359</xdr:colOff>
      <xdr:row>29</xdr:row>
      <xdr:rowOff>87630</xdr:rowOff>
    </xdr:to>
    <xdr:sp macro="" textlink="">
      <xdr:nvSpPr>
        <xdr:cNvPr id="6" name="TextBox 5">
          <a:extLst>
            <a:ext uri="{FF2B5EF4-FFF2-40B4-BE49-F238E27FC236}">
              <a16:creationId xmlns:a16="http://schemas.microsoft.com/office/drawing/2014/main" id="{B950AE0C-9C39-4D44-968D-A3B419536AF8}"/>
            </a:ext>
          </a:extLst>
        </xdr:cNvPr>
        <xdr:cNvSpPr txBox="1"/>
      </xdr:nvSpPr>
      <xdr:spPr>
        <a:xfrm>
          <a:off x="619124" y="4524376"/>
          <a:ext cx="2413635" cy="8115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Mean</a:t>
          </a:r>
          <a:r>
            <a:rPr lang="en-GB" sz="1100" b="1" baseline="0"/>
            <a:t> V gas</a:t>
          </a:r>
        </a:p>
        <a:p>
          <a:endParaRPr lang="en-GB" sz="1100" b="1"/>
        </a:p>
        <a:p>
          <a:r>
            <a:rPr lang="en-GB" sz="1100" b="1"/>
            <a:t>Mean V gas</a:t>
          </a:r>
          <a:r>
            <a:rPr lang="en-GB" sz="1100" b="1" baseline="0"/>
            <a:t> = 2/pi * 330 = </a:t>
          </a:r>
          <a:r>
            <a:rPr lang="en-GB" sz="1100" b="0" baseline="0"/>
            <a:t>210.08 m/s</a:t>
          </a:r>
          <a:endParaRPr lang="en-GB" sz="1100" b="0"/>
        </a:p>
        <a:p>
          <a:endParaRPr lang="en-GB" sz="1100"/>
        </a:p>
      </xdr:txBody>
    </xdr:sp>
    <xdr:clientData/>
  </xdr:twoCellAnchor>
  <xdr:twoCellAnchor>
    <xdr:from>
      <xdr:col>5</xdr:col>
      <xdr:colOff>0</xdr:colOff>
      <xdr:row>0</xdr:row>
      <xdr:rowOff>171450</xdr:rowOff>
    </xdr:from>
    <xdr:to>
      <xdr:col>8</xdr:col>
      <xdr:colOff>249555</xdr:colOff>
      <xdr:row>8</xdr:row>
      <xdr:rowOff>82867</xdr:rowOff>
    </xdr:to>
    <xdr:sp macro="" textlink="">
      <xdr:nvSpPr>
        <xdr:cNvPr id="7" name="TextBox 6">
          <a:extLst>
            <a:ext uri="{FF2B5EF4-FFF2-40B4-BE49-F238E27FC236}">
              <a16:creationId xmlns:a16="http://schemas.microsoft.com/office/drawing/2014/main" id="{3CE42230-3548-420A-86C0-7EEC5CA6EEE6}"/>
            </a:ext>
          </a:extLst>
        </xdr:cNvPr>
        <xdr:cNvSpPr txBox="1"/>
      </xdr:nvSpPr>
      <xdr:spPr>
        <a:xfrm>
          <a:off x="3048000" y="171450"/>
          <a:ext cx="2078355" cy="135921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Duration</a:t>
          </a:r>
          <a:r>
            <a:rPr lang="en-GB" sz="1100" b="1" baseline="0"/>
            <a:t>/360 = 720 (degrees) / 360 = </a:t>
          </a:r>
          <a:r>
            <a:rPr lang="en-GB" sz="1100" b="0" baseline="0"/>
            <a:t>2</a:t>
          </a:r>
          <a:endParaRPr lang="en-GB" sz="1100" b="1" baseline="0"/>
        </a:p>
        <a:p>
          <a:endParaRPr lang="en-GB" sz="1100" b="1" baseline="0"/>
        </a:p>
        <a:p>
          <a:endParaRPr lang="en-GB" sz="1100" b="1" baseline="0"/>
        </a:p>
        <a:p>
          <a:r>
            <a:rPr lang="en-GB" sz="1100" b="1" baseline="0"/>
            <a:t>60/Cyclinder Displacement =   60/0.001999 = </a:t>
          </a:r>
          <a:r>
            <a:rPr lang="en-GB" sz="1100" b="0" baseline="0"/>
            <a:t>30015.0075</a:t>
          </a:r>
          <a:endParaRPr lang="en-GB" sz="1100" b="1"/>
        </a:p>
      </xdr:txBody>
    </xdr:sp>
    <xdr:clientData/>
  </xdr:twoCellAnchor>
  <xdr:twoCellAnchor>
    <xdr:from>
      <xdr:col>5</xdr:col>
      <xdr:colOff>605790</xdr:colOff>
      <xdr:row>10</xdr:row>
      <xdr:rowOff>1905</xdr:rowOff>
    </xdr:from>
    <xdr:to>
      <xdr:col>12</xdr:col>
      <xdr:colOff>173355</xdr:colOff>
      <xdr:row>15</xdr:row>
      <xdr:rowOff>5715</xdr:rowOff>
    </xdr:to>
    <xdr:sp macro="" textlink="">
      <xdr:nvSpPr>
        <xdr:cNvPr id="8" name="TextBox 7">
          <a:extLst>
            <a:ext uri="{FF2B5EF4-FFF2-40B4-BE49-F238E27FC236}">
              <a16:creationId xmlns:a16="http://schemas.microsoft.com/office/drawing/2014/main" id="{BAE875A7-5ADB-4930-9AB3-CAD7C8460673}"/>
            </a:ext>
          </a:extLst>
        </xdr:cNvPr>
        <xdr:cNvSpPr txBox="1"/>
      </xdr:nvSpPr>
      <xdr:spPr>
        <a:xfrm>
          <a:off x="3653790" y="1811655"/>
          <a:ext cx="3834765" cy="9086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RPM max = Cf(mean)</a:t>
          </a:r>
          <a:r>
            <a:rPr lang="en-GB" sz="1100" baseline="0"/>
            <a:t> * Area Valves * Mean V gas * Duration/360 * 60/displacement = 0.24 * 0.00469 * 210.08 * 2 * 30015.0075</a:t>
          </a:r>
        </a:p>
        <a:p>
          <a:endParaRPr lang="en-GB" sz="1100" baseline="0"/>
        </a:p>
        <a:p>
          <a:r>
            <a:rPr lang="en-GB" sz="1100" baseline="0"/>
            <a:t>= 14195.1 rpm</a:t>
          </a:r>
        </a:p>
        <a:p>
          <a:endParaRPr lang="en-GB" sz="1100" baseline="0"/>
        </a:p>
        <a:p>
          <a:endParaRPr lang="en-GB" sz="1100"/>
        </a:p>
      </xdr:txBody>
    </xdr:sp>
    <xdr:clientData/>
  </xdr:twoCellAnchor>
  <xdr:twoCellAnchor>
    <xdr:from>
      <xdr:col>6</xdr:col>
      <xdr:colOff>0</xdr:colOff>
      <xdr:row>17</xdr:row>
      <xdr:rowOff>0</xdr:rowOff>
    </xdr:from>
    <xdr:to>
      <xdr:col>12</xdr:col>
      <xdr:colOff>173355</xdr:colOff>
      <xdr:row>23</xdr:row>
      <xdr:rowOff>19050</xdr:rowOff>
    </xdr:to>
    <xdr:sp macro="" textlink="">
      <xdr:nvSpPr>
        <xdr:cNvPr id="12" name="TextBox 11">
          <a:extLst>
            <a:ext uri="{FF2B5EF4-FFF2-40B4-BE49-F238E27FC236}">
              <a16:creationId xmlns:a16="http://schemas.microsoft.com/office/drawing/2014/main" id="{EF12BC29-D88D-4EBD-823B-DFAA79CEB171}"/>
            </a:ext>
          </a:extLst>
        </xdr:cNvPr>
        <xdr:cNvSpPr txBox="1"/>
      </xdr:nvSpPr>
      <xdr:spPr>
        <a:xfrm>
          <a:off x="3657600" y="3076575"/>
          <a:ext cx="3830955" cy="1104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The realistic RPM max for this car is between 6500-6700 RPM. the reason the number I have calculated is so much greater is due to the fact that the SuperFlow machine is not limited. </a:t>
          </a:r>
        </a:p>
        <a:p>
          <a:r>
            <a:rPr lang="en-GB" sz="1100">
              <a:solidFill>
                <a:schemeClr val="dk1"/>
              </a:solidFill>
              <a:effectLst/>
              <a:latin typeface="+mn-lt"/>
              <a:ea typeface="+mn-ea"/>
              <a:cs typeface="+mn-cs"/>
            </a:rPr>
            <a:t>Regular cars however are limited to certain speeds and RPM's to ensure that car is not damaged in extreme and undesigned usage.</a:t>
          </a:r>
        </a:p>
        <a:p>
          <a:endParaRPr lang="en-GB" sz="1100"/>
        </a:p>
      </xdr:txBody>
    </xdr:sp>
    <xdr:clientData/>
  </xdr:twoCellAnchor>
  <xdr:twoCellAnchor>
    <xdr:from>
      <xdr:col>6</xdr:col>
      <xdr:colOff>0</xdr:colOff>
      <xdr:row>24</xdr:row>
      <xdr:rowOff>1</xdr:rowOff>
    </xdr:from>
    <xdr:to>
      <xdr:col>12</xdr:col>
      <xdr:colOff>169545</xdr:colOff>
      <xdr:row>32</xdr:row>
      <xdr:rowOff>76201</xdr:rowOff>
    </xdr:to>
    <xdr:sp macro="" textlink="">
      <xdr:nvSpPr>
        <xdr:cNvPr id="13" name="TextBox 12">
          <a:extLst>
            <a:ext uri="{FF2B5EF4-FFF2-40B4-BE49-F238E27FC236}">
              <a16:creationId xmlns:a16="http://schemas.microsoft.com/office/drawing/2014/main" id="{F406AD42-E4B5-48D3-BC17-68491DEA2D25}"/>
            </a:ext>
          </a:extLst>
        </xdr:cNvPr>
        <xdr:cNvSpPr txBox="1"/>
      </xdr:nvSpPr>
      <xdr:spPr>
        <a:xfrm>
          <a:off x="3657600" y="4343401"/>
          <a:ext cx="3827145" cy="152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Descrepecies</a:t>
          </a:r>
          <a:r>
            <a:rPr lang="en-GB" sz="1100" baseline="0"/>
            <a:t> and limitations of this test include the quality of the engine being used. The engine tested upon is no longer road worthy and by no means is fully functional. It will have additional areas of friction within the engine that will fault the data tested for. To improve the test, and the overall accuracy, a new, or cleaner engine would need to used as it would have less areas of error as well as being more realistic to the real working engines used on the road today.</a:t>
          </a:r>
          <a:endParaRPr lang="en-GB" sz="1100"/>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uowtsd-my.sharepoint.com/personal/2410215_student_uwtsd_ac_uk/Documents/Oscra%20Davis%20Test%20Data%20Sheet-Abi%201.xlsx" TargetMode="External"/><Relationship Id="rId1" Type="http://schemas.openxmlformats.org/officeDocument/2006/relationships/externalLinkPath" Target="Oscra%20Davis%20Test%20Data%20Sheet-Abi%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heet1"/>
    </sheetNames>
    <sheetDataSet>
      <sheetData sheetId="0">
        <row r="30">
          <cell r="D30">
            <v>1.75</v>
          </cell>
          <cell r="E30">
            <v>3.5</v>
          </cell>
          <cell r="F30">
            <v>5.25</v>
          </cell>
          <cell r="G30">
            <v>7</v>
          </cell>
          <cell r="H30">
            <v>8.75</v>
          </cell>
          <cell r="I30">
            <v>10.5</v>
          </cell>
          <cell r="J30">
            <v>12.25</v>
          </cell>
          <cell r="K30">
            <v>14</v>
          </cell>
          <cell r="L30">
            <v>15</v>
          </cell>
          <cell r="M30">
            <v>17.5</v>
          </cell>
        </row>
        <row r="36">
          <cell r="C36" t="str">
            <v>Test Flow (l/s) (7-8)</v>
          </cell>
          <cell r="D36">
            <v>30.5</v>
          </cell>
          <cell r="E36">
            <v>57.15</v>
          </cell>
          <cell r="F36">
            <v>80.16</v>
          </cell>
          <cell r="G36">
            <v>99.5</v>
          </cell>
          <cell r="H36">
            <v>109.18</v>
          </cell>
          <cell r="I36">
            <v>114.71</v>
          </cell>
          <cell r="J36">
            <v>114.71</v>
          </cell>
          <cell r="K36">
            <v>117.47</v>
          </cell>
          <cell r="L36">
            <v>118.85</v>
          </cell>
        </row>
        <row r="37">
          <cell r="C37" t="str">
            <v>Test Flow (l/s/sq cm)</v>
          </cell>
          <cell r="D37">
            <v>1.63</v>
          </cell>
          <cell r="E37">
            <v>3.04</v>
          </cell>
          <cell r="F37">
            <v>4.2699999999999996</v>
          </cell>
          <cell r="G37">
            <v>5.3</v>
          </cell>
          <cell r="H37">
            <v>5.82</v>
          </cell>
          <cell r="I37">
            <v>6.11</v>
          </cell>
          <cell r="J37">
            <v>6.11</v>
          </cell>
          <cell r="K37">
            <v>6.26</v>
          </cell>
          <cell r="L37">
            <v>6.3</v>
          </cell>
        </row>
        <row r="43">
          <cell r="D43">
            <v>1.5</v>
          </cell>
          <cell r="E43">
            <v>3</v>
          </cell>
          <cell r="F43">
            <v>4.5</v>
          </cell>
          <cell r="G43">
            <v>6</v>
          </cell>
          <cell r="H43">
            <v>7.5</v>
          </cell>
          <cell r="I43">
            <v>9</v>
          </cell>
          <cell r="J43">
            <v>10.5</v>
          </cell>
          <cell r="K43">
            <v>12</v>
          </cell>
          <cell r="L43">
            <v>13.5</v>
          </cell>
          <cell r="M43">
            <v>15</v>
          </cell>
        </row>
        <row r="49">
          <cell r="C49" t="str">
            <v>Test Flow (l/s) (7-8)</v>
          </cell>
          <cell r="D49">
            <v>17.16</v>
          </cell>
          <cell r="E49">
            <v>41.25</v>
          </cell>
          <cell r="F49">
            <v>57</v>
          </cell>
          <cell r="G49">
            <v>65.25</v>
          </cell>
          <cell r="H49">
            <v>69.75</v>
          </cell>
          <cell r="I49">
            <v>72</v>
          </cell>
          <cell r="J49">
            <v>72.75</v>
          </cell>
          <cell r="K49">
            <v>73.5</v>
          </cell>
          <cell r="L49">
            <v>74.25</v>
          </cell>
          <cell r="M49">
            <v>77.22</v>
          </cell>
        </row>
        <row r="50">
          <cell r="C50" t="str">
            <v>Test Flow (l/s/sq cm)</v>
          </cell>
          <cell r="D50">
            <v>0.91</v>
          </cell>
          <cell r="E50">
            <v>2.2000000000000002</v>
          </cell>
          <cell r="F50">
            <v>3.03</v>
          </cell>
          <cell r="G50">
            <v>3.5</v>
          </cell>
          <cell r="H50">
            <v>3.71</v>
          </cell>
          <cell r="I50">
            <v>3.83</v>
          </cell>
          <cell r="J50">
            <v>3.87</v>
          </cell>
          <cell r="K50">
            <v>3.91</v>
          </cell>
          <cell r="L50">
            <v>3.95</v>
          </cell>
          <cell r="M50">
            <v>4.12</v>
          </cell>
        </row>
      </sheetData>
    </sheetDataSet>
  </externalBook>
</externalLink>
</file>

<file path=xl/persons/person.xml><?xml version="1.0" encoding="utf-8"?>
<personList xmlns="http://schemas.microsoft.com/office/spreadsheetml/2018/threadedcomments" xmlns:x="http://schemas.openxmlformats.org/spreadsheetml/2006/main">
  <person displayName="Abigail Summerfield" id="{8870BF59-4B88-40F5-8780-0B5B89E14601}" userId="S::abi.summerfield@uwtsd.ac.uk::ca5258b9-f1a4-4ad2-af5d-1c126a171107" providerId="AD"/>
</personList>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 xml:space="preserve">  </v>
    <v>2</v>
    <v>5</v>
    <v>5</v>
  </rv>
  <rv s="1">
    <v>2</v>
    <v>1</v>
    <v>3</v>
  </rv>
</rvData>
</file>

<file path=xl/richData/rdrichvaluestructure.xml><?xml version="1.0" encoding="utf-8"?>
<rvStructures xmlns="http://schemas.microsoft.com/office/spreadsheetml/2017/richdata" count="2">
  <s t="_error">
    <k n="argument" t="s"/>
    <k n="errorType" t="i"/>
    <k n="ptg" t="i"/>
    <k n="subType" t="i"/>
  </s>
  <s t="_error">
    <k n="errorType" t="i"/>
    <k n="propagated" t="b"/>
    <k n="ptg" t="i"/>
  </s>
</rvStructure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AK19" dT="2022-09-07T12:36:03.67" personId="{8870BF59-4B88-40F5-8780-0B5B89E14601}" id="{83B550B7-4755-499C-8535-760003E27AD8}">
    <text>0.785(DH2 –DS2)</text>
  </threadedComment>
</ThreadedComment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4.xml"/><Relationship Id="rId4" Type="http://schemas.microsoft.com/office/2017/10/relationships/threadedComment" Target="../threadedComments/threadedComment1.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19023-98BC-4052-B061-1E720A507D19}">
  <dimension ref="A2:AD367"/>
  <sheetViews>
    <sheetView zoomScale="50" zoomScaleNormal="50" workbookViewId="0">
      <selection activeCell="Y22" sqref="Y22:Z22"/>
    </sheetView>
  </sheetViews>
  <sheetFormatPr defaultRowHeight="14.4" x14ac:dyDescent="0.3"/>
  <cols>
    <col min="4" max="4" width="12" bestFit="1" customWidth="1"/>
    <col min="7" max="7" width="8.6640625" customWidth="1"/>
    <col min="11" max="11" width="12" bestFit="1" customWidth="1"/>
    <col min="14" max="14" width="12.6640625" bestFit="1" customWidth="1"/>
    <col min="15" max="15" width="10.88671875" bestFit="1" customWidth="1"/>
  </cols>
  <sheetData>
    <row r="2" spans="1:30" x14ac:dyDescent="0.3">
      <c r="A2" s="25" t="s">
        <v>30</v>
      </c>
      <c r="B2" s="25"/>
      <c r="H2" s="25" t="s">
        <v>0</v>
      </c>
      <c r="I2" s="25"/>
      <c r="J2" s="4"/>
    </row>
    <row r="3" spans="1:30" x14ac:dyDescent="0.3">
      <c r="A3" s="25" t="s">
        <v>1</v>
      </c>
      <c r="B3" s="25"/>
      <c r="H3" s="25" t="s">
        <v>1</v>
      </c>
      <c r="I3" s="25"/>
      <c r="J3" s="4"/>
      <c r="N3" s="24"/>
      <c r="O3" s="24"/>
      <c r="P3" s="24" t="s">
        <v>3</v>
      </c>
      <c r="Q3" s="24"/>
      <c r="R3" s="24" t="s">
        <v>4</v>
      </c>
      <c r="S3" s="24"/>
      <c r="U3" s="24" t="s">
        <v>5</v>
      </c>
      <c r="V3" s="24"/>
      <c r="W3" s="22">
        <v>45967</v>
      </c>
      <c r="X3" s="23"/>
    </row>
    <row r="4" spans="1:30" x14ac:dyDescent="0.3">
      <c r="A4" s="1" t="s">
        <v>6</v>
      </c>
      <c r="B4" s="1" t="s">
        <v>7</v>
      </c>
      <c r="C4" t="s">
        <v>31</v>
      </c>
      <c r="D4" t="s">
        <v>32</v>
      </c>
      <c r="E4" s="5" t="s">
        <v>33</v>
      </c>
      <c r="H4" s="1" t="s">
        <v>6</v>
      </c>
      <c r="I4" s="1" t="s">
        <v>7</v>
      </c>
      <c r="J4" s="4" t="s">
        <v>31</v>
      </c>
      <c r="K4" t="s">
        <v>32</v>
      </c>
      <c r="L4" s="5" t="s">
        <v>33</v>
      </c>
      <c r="N4" s="24"/>
      <c r="O4" s="24"/>
      <c r="P4" s="24"/>
      <c r="Q4" s="24"/>
      <c r="R4" s="24" t="s">
        <v>9</v>
      </c>
      <c r="S4" s="24"/>
      <c r="U4" s="24" t="s">
        <v>10</v>
      </c>
      <c r="V4" s="24"/>
      <c r="W4" s="20" t="s">
        <v>11</v>
      </c>
      <c r="X4" s="21"/>
    </row>
    <row r="5" spans="1:30" x14ac:dyDescent="0.3">
      <c r="A5" s="1"/>
      <c r="B5" s="1" t="s">
        <v>12</v>
      </c>
      <c r="H5" s="1"/>
      <c r="I5" s="1" t="s">
        <v>12</v>
      </c>
      <c r="J5" s="4"/>
      <c r="N5" s="25"/>
      <c r="O5" s="25"/>
      <c r="P5" s="25"/>
      <c r="Q5" s="25"/>
      <c r="R5" s="25"/>
      <c r="S5" s="25"/>
      <c r="U5" s="24" t="s">
        <v>14</v>
      </c>
      <c r="V5" s="24"/>
      <c r="W5" s="20" t="s">
        <v>15</v>
      </c>
      <c r="X5" s="21"/>
    </row>
    <row r="6" spans="1:30" x14ac:dyDescent="0.3">
      <c r="A6" s="25"/>
      <c r="B6" s="25"/>
      <c r="H6" s="25"/>
      <c r="I6" s="25"/>
      <c r="J6" s="4"/>
      <c r="N6" s="24"/>
      <c r="O6" s="24"/>
      <c r="P6" s="25">
        <v>0</v>
      </c>
      <c r="Q6" s="25"/>
      <c r="R6" s="33">
        <f t="shared" ref="R6:R46" si="0">2*Y$22*P6/60</f>
        <v>0</v>
      </c>
      <c r="S6" s="33"/>
      <c r="U6" s="24" t="s">
        <v>16</v>
      </c>
      <c r="V6" s="24"/>
      <c r="W6" s="20" t="s">
        <v>17</v>
      </c>
      <c r="X6" s="21"/>
    </row>
    <row r="7" spans="1:30" x14ac:dyDescent="0.3">
      <c r="A7" s="2">
        <v>0</v>
      </c>
      <c r="B7" s="2">
        <v>0</v>
      </c>
      <c r="C7">
        <f>(B7*(A7+(A7-A6))-B7*(A7-(A7-A6))/2*(A7-A6))</f>
        <v>0</v>
      </c>
      <c r="D7">
        <v>0</v>
      </c>
      <c r="E7">
        <f>(D7*(A7+(A7-A6))-D7*(A7-(A7-A6))/2*A7-A6)</f>
        <v>0</v>
      </c>
      <c r="F7" t="s">
        <v>34</v>
      </c>
      <c r="H7" s="2">
        <v>0</v>
      </c>
      <c r="I7" s="2">
        <v>0</v>
      </c>
      <c r="J7">
        <f>(I7*(H7+(H7-H6))-I7*(H7-(H7-H6))/2*(H7-H6))</f>
        <v>0</v>
      </c>
      <c r="K7">
        <v>0</v>
      </c>
      <c r="L7">
        <f>(K7*(H7+(H7-H6))-K7*(H7-(H7-H6))/2*H7-H6)</f>
        <v>0</v>
      </c>
      <c r="N7" s="24"/>
      <c r="O7" s="24"/>
      <c r="P7" s="25">
        <v>250</v>
      </c>
      <c r="Q7" s="25"/>
      <c r="R7" s="33">
        <f t="shared" si="0"/>
        <v>0.6925</v>
      </c>
      <c r="S7" s="33"/>
      <c r="U7" s="24" t="s">
        <v>18</v>
      </c>
      <c r="V7" s="24"/>
      <c r="W7" s="20" t="s">
        <v>19</v>
      </c>
      <c r="X7" s="21"/>
    </row>
    <row r="8" spans="1:30" x14ac:dyDescent="0.3">
      <c r="A8" s="2">
        <f t="shared" ref="A8:A71" si="1">A7+2</f>
        <v>2</v>
      </c>
      <c r="B8" s="2">
        <v>0</v>
      </c>
      <c r="C8">
        <f>(B8*(A8+(A8-A7))-B8*(A8-(A8-A7))/2*(A8-A7))</f>
        <v>0</v>
      </c>
      <c r="D8">
        <f>(B8*(A8+(A8-A7))-2*B8*(A8)+B8*(A8-(A8-A7))/(A8-A7)^2)</f>
        <v>0</v>
      </c>
      <c r="E8">
        <f>(D8*(A8+(A8-A7))-D8*(A8-(A8-A7))/2*A8-A7)</f>
        <v>0</v>
      </c>
      <c r="H8" s="2">
        <f t="shared" ref="H8:H71" si="2">H7+2</f>
        <v>2</v>
      </c>
      <c r="I8" s="2">
        <v>0</v>
      </c>
      <c r="J8">
        <f>(I8*(H8+(H8-H7))-I8*(H8-(H8-H7))/2*(H8-H7))</f>
        <v>0</v>
      </c>
      <c r="K8">
        <f>(I8*(H8+(H8-H7))-2*I8*(H8)+I8*(H8-(H8-H7))/(H8-H7)^2)</f>
        <v>0</v>
      </c>
      <c r="L8">
        <f t="shared" ref="L8:L71" si="3">(K8*(H8+(H8-H7))-K8*(H8-(H8-H7))/2*H8-H7)</f>
        <v>0</v>
      </c>
      <c r="N8" s="24"/>
      <c r="O8" s="24"/>
      <c r="P8" s="25">
        <v>500</v>
      </c>
      <c r="Q8" s="25"/>
      <c r="R8" s="33">
        <f t="shared" si="0"/>
        <v>1.385</v>
      </c>
      <c r="S8" s="33"/>
    </row>
    <row r="9" spans="1:30" x14ac:dyDescent="0.3">
      <c r="A9" s="2">
        <f t="shared" si="1"/>
        <v>4</v>
      </c>
      <c r="B9" s="2">
        <v>0</v>
      </c>
      <c r="C9">
        <f t="shared" ref="C9:C72" si="4">(B9*(A9+(A9-A8))-B9*(A9-(A9-A8))/2*(A9-A8))</f>
        <v>0</v>
      </c>
      <c r="D9">
        <f>(B9*(A9+(A9-A8))-2*B9*(A9)+B9*(A9-(A9-A8))/(A9-A8)^2)</f>
        <v>0</v>
      </c>
      <c r="E9">
        <f t="shared" ref="E9:E72" si="5">(D9*(A9+(A9-A8))-D9*(A9-(A9-A8))/2*A9-A8)</f>
        <v>-2</v>
      </c>
      <c r="H9" s="2">
        <f t="shared" si="2"/>
        <v>4</v>
      </c>
      <c r="I9" s="2">
        <v>0</v>
      </c>
      <c r="J9">
        <f t="shared" ref="J9:J72" si="6">(I9*(H9+(H9-H8))-I9*(H9-(H9-H8))/2*(H9-H8))</f>
        <v>0</v>
      </c>
      <c r="K9">
        <f t="shared" ref="K9:K71" si="7">(I9*(H9+(H9-H8))-2*I9*(H9)+I9*(H9-(H9-H8))/(H9-H8)^2)</f>
        <v>0</v>
      </c>
      <c r="L9">
        <f t="shared" si="3"/>
        <v>-2</v>
      </c>
      <c r="N9" s="24"/>
      <c r="O9" s="24"/>
      <c r="P9" s="25">
        <v>750</v>
      </c>
      <c r="Q9" s="25"/>
      <c r="R9" s="33">
        <f t="shared" si="0"/>
        <v>2.0774999999999997</v>
      </c>
      <c r="S9" s="33"/>
      <c r="U9" s="27" t="s">
        <v>2</v>
      </c>
      <c r="V9" s="28"/>
      <c r="W9" s="24" t="s">
        <v>30</v>
      </c>
      <c r="X9" s="24"/>
      <c r="Y9" s="24" t="s">
        <v>0</v>
      </c>
      <c r="Z9" s="24"/>
      <c r="AB9" s="84" t="s">
        <v>115</v>
      </c>
      <c r="AC9" s="85">
        <v>11.16</v>
      </c>
      <c r="AD9" s="84"/>
    </row>
    <row r="10" spans="1:30" x14ac:dyDescent="0.3">
      <c r="A10" s="2">
        <f t="shared" si="1"/>
        <v>6</v>
      </c>
      <c r="B10" s="2">
        <v>0</v>
      </c>
      <c r="C10">
        <f t="shared" si="4"/>
        <v>0</v>
      </c>
      <c r="D10">
        <f t="shared" ref="D10:D72" si="8">(B10*(A10+(A10-A9))-2*B10*(A10)+B10*(A10-(A10-A9))/(A10-A9)^2)</f>
        <v>0</v>
      </c>
      <c r="E10">
        <f t="shared" si="5"/>
        <v>-4</v>
      </c>
      <c r="H10" s="2">
        <f t="shared" si="2"/>
        <v>6</v>
      </c>
      <c r="I10" s="2">
        <v>0</v>
      </c>
      <c r="J10">
        <f t="shared" si="6"/>
        <v>0</v>
      </c>
      <c r="K10">
        <f t="shared" si="7"/>
        <v>0</v>
      </c>
      <c r="L10">
        <f t="shared" si="3"/>
        <v>-4</v>
      </c>
      <c r="N10" s="24"/>
      <c r="O10" s="24"/>
      <c r="P10" s="25">
        <v>1000</v>
      </c>
      <c r="Q10" s="25"/>
      <c r="R10" s="33">
        <f t="shared" si="0"/>
        <v>2.77</v>
      </c>
      <c r="S10" s="33"/>
      <c r="U10" s="29"/>
      <c r="V10" s="30"/>
      <c r="W10" s="24" t="s">
        <v>8</v>
      </c>
      <c r="X10" s="24"/>
      <c r="Y10" s="24" t="s">
        <v>8</v>
      </c>
      <c r="Z10" s="24"/>
      <c r="AB10" s="84" t="s">
        <v>26</v>
      </c>
      <c r="AC10" s="82">
        <v>79</v>
      </c>
      <c r="AD10" s="84" t="s">
        <v>24</v>
      </c>
    </row>
    <row r="11" spans="1:30" x14ac:dyDescent="0.3">
      <c r="A11" s="2">
        <f t="shared" si="1"/>
        <v>8</v>
      </c>
      <c r="B11" s="2">
        <v>0</v>
      </c>
      <c r="C11">
        <f t="shared" si="4"/>
        <v>0</v>
      </c>
      <c r="D11">
        <f t="shared" si="8"/>
        <v>0</v>
      </c>
      <c r="E11">
        <f t="shared" si="5"/>
        <v>-6</v>
      </c>
      <c r="H11" s="2">
        <f t="shared" si="2"/>
        <v>8</v>
      </c>
      <c r="I11" s="2">
        <v>0</v>
      </c>
      <c r="J11">
        <f t="shared" si="6"/>
        <v>0</v>
      </c>
      <c r="K11">
        <f t="shared" si="7"/>
        <v>0</v>
      </c>
      <c r="L11">
        <f t="shared" si="3"/>
        <v>-6</v>
      </c>
      <c r="N11" s="24"/>
      <c r="O11" s="24"/>
      <c r="P11" s="25">
        <v>1250</v>
      </c>
      <c r="Q11" s="25"/>
      <c r="R11" s="33">
        <f t="shared" si="0"/>
        <v>3.4624999999999995</v>
      </c>
      <c r="S11" s="33"/>
      <c r="U11" s="31"/>
      <c r="V11" s="32"/>
      <c r="W11" s="24" t="s">
        <v>13</v>
      </c>
      <c r="X11" s="24"/>
      <c r="Y11" s="24" t="s">
        <v>13</v>
      </c>
      <c r="Z11" s="24"/>
      <c r="AB11" s="84" t="s">
        <v>27</v>
      </c>
      <c r="AC11" s="82">
        <v>81.400000000000006</v>
      </c>
      <c r="AD11" s="84" t="s">
        <v>24</v>
      </c>
    </row>
    <row r="12" spans="1:30" x14ac:dyDescent="0.3">
      <c r="A12" s="2">
        <f t="shared" si="1"/>
        <v>10</v>
      </c>
      <c r="B12" s="2">
        <v>0.01</v>
      </c>
      <c r="C12">
        <f>(B12*(A12+(A12-A11))-B12*(A12-(A12-A11))/2*(A12-A11))</f>
        <v>3.9999999999999994E-2</v>
      </c>
      <c r="D12">
        <f>(B12*(A12+(A12-A11))-2*B12*(A12)+B12*(A12-(A12-A11))/(A12-A11)^2)</f>
        <v>-6.0000000000000012E-2</v>
      </c>
      <c r="E12">
        <f t="shared" si="5"/>
        <v>-6.32</v>
      </c>
      <c r="H12" s="2">
        <f t="shared" si="2"/>
        <v>10</v>
      </c>
      <c r="I12" s="2">
        <v>0</v>
      </c>
      <c r="J12">
        <f t="shared" si="6"/>
        <v>0</v>
      </c>
      <c r="K12">
        <f t="shared" si="7"/>
        <v>0</v>
      </c>
      <c r="L12">
        <f t="shared" si="3"/>
        <v>-8</v>
      </c>
      <c r="N12" s="24"/>
      <c r="O12" s="24"/>
      <c r="P12" s="25">
        <v>1500</v>
      </c>
      <c r="Q12" s="25"/>
      <c r="R12" s="33">
        <f t="shared" si="0"/>
        <v>4.1549999999999994</v>
      </c>
      <c r="S12" s="33"/>
      <c r="U12" s="25"/>
      <c r="V12" s="25"/>
      <c r="W12" s="25"/>
      <c r="X12" s="25"/>
      <c r="Y12" s="25"/>
      <c r="Z12" s="25"/>
      <c r="AB12" s="84" t="s">
        <v>116</v>
      </c>
      <c r="AC12" s="82">
        <v>39.270000000000003</v>
      </c>
      <c r="AD12" s="84" t="s">
        <v>117</v>
      </c>
    </row>
    <row r="13" spans="1:30" x14ac:dyDescent="0.3">
      <c r="A13" s="2">
        <f t="shared" si="1"/>
        <v>12</v>
      </c>
      <c r="B13" s="2">
        <v>0.01</v>
      </c>
      <c r="C13">
        <f t="shared" si="4"/>
        <v>4.0000000000000008E-2</v>
      </c>
      <c r="D13">
        <f t="shared" si="8"/>
        <v>-7.4999999999999983E-2</v>
      </c>
      <c r="E13">
        <f t="shared" si="5"/>
        <v>-6.5500000000000016</v>
      </c>
      <c r="H13" s="2">
        <f t="shared" si="2"/>
        <v>12</v>
      </c>
      <c r="I13" s="2">
        <v>0.01</v>
      </c>
      <c r="J13">
        <f t="shared" si="6"/>
        <v>4.0000000000000008E-2</v>
      </c>
      <c r="K13">
        <f t="shared" si="7"/>
        <v>-7.4999999999999983E-2</v>
      </c>
      <c r="L13">
        <f t="shared" si="3"/>
        <v>-6.5500000000000016</v>
      </c>
      <c r="N13" s="24"/>
      <c r="O13" s="24"/>
      <c r="P13" s="25">
        <v>1750</v>
      </c>
      <c r="Q13" s="25"/>
      <c r="R13" s="33">
        <f t="shared" si="0"/>
        <v>4.8474999999999993</v>
      </c>
      <c r="S13" s="33"/>
      <c r="U13" s="24" t="s">
        <v>68</v>
      </c>
      <c r="V13" s="24"/>
      <c r="W13" s="25">
        <v>2098</v>
      </c>
      <c r="X13" s="25"/>
      <c r="Y13" s="25">
        <v>2128</v>
      </c>
      <c r="Z13" s="25"/>
      <c r="AB13" s="84" t="s">
        <v>118</v>
      </c>
      <c r="AC13" s="82">
        <v>4</v>
      </c>
      <c r="AD13" s="84"/>
    </row>
    <row r="14" spans="1:30" x14ac:dyDescent="0.3">
      <c r="A14" s="2">
        <f t="shared" si="1"/>
        <v>14</v>
      </c>
      <c r="B14" s="2">
        <v>0.01</v>
      </c>
      <c r="C14">
        <f t="shared" si="4"/>
        <v>4.0000000000000008E-2</v>
      </c>
      <c r="D14">
        <f t="shared" si="8"/>
        <v>-9.0000000000000024E-2</v>
      </c>
      <c r="E14">
        <f t="shared" si="5"/>
        <v>-5.8799999999999981</v>
      </c>
      <c r="H14" s="2">
        <f t="shared" si="2"/>
        <v>14</v>
      </c>
      <c r="I14" s="2">
        <v>0.01</v>
      </c>
      <c r="J14">
        <f t="shared" si="6"/>
        <v>4.0000000000000008E-2</v>
      </c>
      <c r="K14">
        <f t="shared" si="7"/>
        <v>-9.0000000000000024E-2</v>
      </c>
      <c r="L14">
        <f t="shared" si="3"/>
        <v>-5.8799999999999981</v>
      </c>
      <c r="N14" s="24"/>
      <c r="O14" s="24"/>
      <c r="P14" s="25">
        <v>2000</v>
      </c>
      <c r="Q14" s="25"/>
      <c r="R14" s="33">
        <f t="shared" si="0"/>
        <v>5.54</v>
      </c>
      <c r="S14" s="33"/>
      <c r="U14" s="24" t="s">
        <v>20</v>
      </c>
      <c r="V14" s="24"/>
      <c r="W14" s="25">
        <v>32</v>
      </c>
      <c r="X14" s="25"/>
      <c r="Y14" s="25">
        <v>31</v>
      </c>
      <c r="Z14" s="25"/>
      <c r="AB14" s="84" t="s">
        <v>119</v>
      </c>
      <c r="AC14" s="83">
        <v>137</v>
      </c>
      <c r="AD14" s="84" t="s">
        <v>24</v>
      </c>
    </row>
    <row r="15" spans="1:30" x14ac:dyDescent="0.3">
      <c r="A15" s="2">
        <f t="shared" si="1"/>
        <v>16</v>
      </c>
      <c r="B15" s="2">
        <v>0.01</v>
      </c>
      <c r="C15">
        <f t="shared" si="4"/>
        <v>3.999999999999998E-2</v>
      </c>
      <c r="D15">
        <f t="shared" si="8"/>
        <v>-0.10500000000000001</v>
      </c>
      <c r="E15">
        <f t="shared" si="5"/>
        <v>-4.129999999999999</v>
      </c>
      <c r="H15" s="2">
        <f t="shared" si="2"/>
        <v>16</v>
      </c>
      <c r="I15" s="2">
        <v>0.01</v>
      </c>
      <c r="J15">
        <f t="shared" si="6"/>
        <v>3.999999999999998E-2</v>
      </c>
      <c r="K15">
        <f t="shared" si="7"/>
        <v>-0.10500000000000001</v>
      </c>
      <c r="L15">
        <f t="shared" si="3"/>
        <v>-4.129999999999999</v>
      </c>
      <c r="N15" s="24"/>
      <c r="O15" s="24"/>
      <c r="P15" s="25">
        <v>2250</v>
      </c>
      <c r="Q15" s="25"/>
      <c r="R15" s="33">
        <f t="shared" si="0"/>
        <v>6.2324999999999999</v>
      </c>
      <c r="S15" s="33"/>
      <c r="U15" s="24" t="s">
        <v>21</v>
      </c>
      <c r="V15" s="24"/>
      <c r="W15" s="25">
        <v>35</v>
      </c>
      <c r="X15" s="25"/>
      <c r="Y15" s="25">
        <v>37</v>
      </c>
      <c r="Z15" s="25"/>
      <c r="AB15" s="84" t="s">
        <v>120</v>
      </c>
      <c r="AC15" s="85">
        <f>(((PI()*(0.5*AE10)^2)*AE11))*1000000*AC13</f>
        <v>0</v>
      </c>
      <c r="AD15" s="84" t="s">
        <v>117</v>
      </c>
    </row>
    <row r="16" spans="1:30" x14ac:dyDescent="0.3">
      <c r="A16" s="2">
        <f t="shared" si="1"/>
        <v>18</v>
      </c>
      <c r="B16" s="2">
        <v>0.01</v>
      </c>
      <c r="C16">
        <f t="shared" si="4"/>
        <v>4.0000000000000008E-2</v>
      </c>
      <c r="D16">
        <f t="shared" si="8"/>
        <v>-0.11999999999999997</v>
      </c>
      <c r="E16">
        <f t="shared" si="5"/>
        <v>-1.1200000000000045</v>
      </c>
      <c r="H16" s="2">
        <f t="shared" si="2"/>
        <v>18</v>
      </c>
      <c r="I16" s="2">
        <v>0.01</v>
      </c>
      <c r="J16">
        <f t="shared" si="6"/>
        <v>4.0000000000000008E-2</v>
      </c>
      <c r="K16">
        <f t="shared" si="7"/>
        <v>-0.11999999999999997</v>
      </c>
      <c r="L16">
        <f t="shared" si="3"/>
        <v>-1.1200000000000045</v>
      </c>
      <c r="N16" s="24"/>
      <c r="O16" s="24"/>
      <c r="P16" s="25">
        <v>2500</v>
      </c>
      <c r="Q16" s="25"/>
      <c r="R16" s="33">
        <f t="shared" si="0"/>
        <v>6.9249999999999989</v>
      </c>
      <c r="S16" s="33"/>
      <c r="U16" s="24" t="s">
        <v>22</v>
      </c>
      <c r="V16" s="24"/>
      <c r="W16" s="25">
        <v>12</v>
      </c>
      <c r="X16" s="25"/>
      <c r="Y16" s="25">
        <v>12</v>
      </c>
      <c r="Z16" s="25"/>
      <c r="AB16" s="86" t="s">
        <v>121</v>
      </c>
      <c r="AC16" s="87" cm="1">
        <f t="array" ref="AC16">AVERAGE(ABS(AL9:AL188))</f>
        <v>0</v>
      </c>
      <c r="AD16" s="2" t="s">
        <v>9</v>
      </c>
    </row>
    <row r="17" spans="1:30" x14ac:dyDescent="0.3">
      <c r="A17" s="2">
        <f t="shared" si="1"/>
        <v>20</v>
      </c>
      <c r="B17" s="2">
        <v>0.01</v>
      </c>
      <c r="C17">
        <f t="shared" si="4"/>
        <v>4.0000000000000008E-2</v>
      </c>
      <c r="D17">
        <f t="shared" si="8"/>
        <v>-0.13500000000000001</v>
      </c>
      <c r="E17">
        <f t="shared" si="5"/>
        <v>3.3300000000000018</v>
      </c>
      <c r="H17" s="2">
        <f t="shared" si="2"/>
        <v>20</v>
      </c>
      <c r="I17" s="2">
        <v>0.01</v>
      </c>
      <c r="J17">
        <f t="shared" si="6"/>
        <v>4.0000000000000008E-2</v>
      </c>
      <c r="K17">
        <f t="shared" si="7"/>
        <v>-0.13500000000000001</v>
      </c>
      <c r="L17">
        <f t="shared" si="3"/>
        <v>3.3300000000000018</v>
      </c>
      <c r="N17" s="24"/>
      <c r="O17" s="24"/>
      <c r="P17" s="25">
        <v>2750</v>
      </c>
      <c r="Q17" s="25"/>
      <c r="R17" s="33">
        <f t="shared" si="0"/>
        <v>7.6174999999999988</v>
      </c>
      <c r="S17" s="33"/>
      <c r="U17" s="24" t="s">
        <v>23</v>
      </c>
      <c r="V17" s="24"/>
      <c r="W17" s="25">
        <v>33</v>
      </c>
      <c r="X17" s="25"/>
      <c r="Y17" s="25">
        <v>33</v>
      </c>
      <c r="Z17" s="25"/>
      <c r="AB17" s="84" t="s">
        <v>3</v>
      </c>
      <c r="AC17" s="88">
        <v>4000</v>
      </c>
      <c r="AD17" s="2"/>
    </row>
    <row r="18" spans="1:30" x14ac:dyDescent="0.3">
      <c r="A18" s="2">
        <f t="shared" si="1"/>
        <v>22</v>
      </c>
      <c r="B18" s="2">
        <v>0.02</v>
      </c>
      <c r="C18">
        <f t="shared" si="4"/>
        <v>7.999999999999996E-2</v>
      </c>
      <c r="D18">
        <f t="shared" si="8"/>
        <v>-0.30000000000000004</v>
      </c>
      <c r="E18">
        <f t="shared" si="5"/>
        <v>38.800000000000011</v>
      </c>
      <c r="H18" s="2">
        <f t="shared" si="2"/>
        <v>22</v>
      </c>
      <c r="I18" s="2">
        <v>0.01</v>
      </c>
      <c r="J18">
        <f t="shared" si="6"/>
        <v>3.999999999999998E-2</v>
      </c>
      <c r="K18">
        <f t="shared" si="7"/>
        <v>-0.15000000000000002</v>
      </c>
      <c r="L18">
        <f t="shared" si="3"/>
        <v>9.4000000000000057</v>
      </c>
      <c r="N18" s="24"/>
      <c r="O18" s="24"/>
      <c r="P18" s="25">
        <v>3000</v>
      </c>
      <c r="Q18" s="25"/>
      <c r="R18" s="33">
        <f t="shared" si="0"/>
        <v>8.3099999999999987</v>
      </c>
      <c r="S18" s="33"/>
      <c r="U18" s="26"/>
      <c r="V18" s="26"/>
      <c r="W18" s="26"/>
      <c r="X18" s="26"/>
      <c r="Y18" s="26"/>
      <c r="Z18" s="26"/>
    </row>
    <row r="19" spans="1:30" x14ac:dyDescent="0.3">
      <c r="A19" s="2">
        <f t="shared" si="1"/>
        <v>24</v>
      </c>
      <c r="B19" s="2">
        <v>0.02</v>
      </c>
      <c r="C19">
        <f t="shared" si="4"/>
        <v>8.0000000000000016E-2</v>
      </c>
      <c r="D19">
        <f t="shared" si="8"/>
        <v>-0.32999999999999996</v>
      </c>
      <c r="E19">
        <f t="shared" si="5"/>
        <v>56.539999999999992</v>
      </c>
      <c r="H19" s="2">
        <f t="shared" si="2"/>
        <v>24</v>
      </c>
      <c r="I19" s="2">
        <v>0.01</v>
      </c>
      <c r="J19">
        <f t="shared" si="6"/>
        <v>4.0000000000000008E-2</v>
      </c>
      <c r="K19">
        <f t="shared" si="7"/>
        <v>-0.16499999999999998</v>
      </c>
      <c r="L19">
        <f t="shared" si="3"/>
        <v>17.269999999999996</v>
      </c>
      <c r="N19" s="24"/>
      <c r="O19" s="24"/>
      <c r="P19" s="25">
        <v>3250</v>
      </c>
      <c r="Q19" s="25"/>
      <c r="R19" s="33">
        <f t="shared" si="0"/>
        <v>9.0024999999999995</v>
      </c>
      <c r="S19" s="33"/>
      <c r="U19" s="24" t="s">
        <v>2</v>
      </c>
      <c r="V19" s="24"/>
      <c r="W19" s="24" t="s">
        <v>24</v>
      </c>
      <c r="X19" s="24"/>
      <c r="Y19" s="24" t="s">
        <v>25</v>
      </c>
      <c r="Z19" s="24"/>
    </row>
    <row r="20" spans="1:30" x14ac:dyDescent="0.3">
      <c r="A20" s="2">
        <f t="shared" si="1"/>
        <v>26</v>
      </c>
      <c r="B20" s="2">
        <v>0.02</v>
      </c>
      <c r="C20">
        <f t="shared" si="4"/>
        <v>8.0000000000000071E-2</v>
      </c>
      <c r="D20">
        <f t="shared" si="8"/>
        <v>-0.36</v>
      </c>
      <c r="E20">
        <f t="shared" si="5"/>
        <v>78.240000000000009</v>
      </c>
      <c r="H20" s="2">
        <f t="shared" si="2"/>
        <v>26</v>
      </c>
      <c r="I20" s="2">
        <v>0.01</v>
      </c>
      <c r="J20">
        <f t="shared" si="6"/>
        <v>4.0000000000000036E-2</v>
      </c>
      <c r="K20">
        <f t="shared" si="7"/>
        <v>-0.18</v>
      </c>
      <c r="L20">
        <f t="shared" si="3"/>
        <v>27.120000000000005</v>
      </c>
      <c r="N20" s="24"/>
      <c r="O20" s="24"/>
      <c r="P20" s="25">
        <v>3500</v>
      </c>
      <c r="Q20" s="25"/>
      <c r="R20" s="33">
        <f t="shared" si="0"/>
        <v>9.6949999999999985</v>
      </c>
      <c r="S20" s="33"/>
      <c r="U20" s="25"/>
      <c r="V20" s="25"/>
      <c r="W20" s="25"/>
      <c r="X20" s="25"/>
      <c r="Y20" s="25"/>
      <c r="Z20" s="25"/>
    </row>
    <row r="21" spans="1:30" x14ac:dyDescent="0.3">
      <c r="A21" s="2">
        <f t="shared" si="1"/>
        <v>28</v>
      </c>
      <c r="B21" s="2">
        <v>0.02</v>
      </c>
      <c r="C21">
        <f t="shared" si="4"/>
        <v>7.999999999999996E-2</v>
      </c>
      <c r="D21">
        <f t="shared" si="8"/>
        <v>-0.39000000000000012</v>
      </c>
      <c r="E21">
        <f t="shared" si="5"/>
        <v>104.26000000000005</v>
      </c>
      <c r="H21" s="2">
        <f t="shared" si="2"/>
        <v>28</v>
      </c>
      <c r="I21" s="2">
        <v>0.01</v>
      </c>
      <c r="J21">
        <f t="shared" si="6"/>
        <v>3.999999999999998E-2</v>
      </c>
      <c r="K21">
        <f t="shared" si="7"/>
        <v>-0.19500000000000006</v>
      </c>
      <c r="L21">
        <f t="shared" si="3"/>
        <v>39.130000000000024</v>
      </c>
      <c r="N21" s="24"/>
      <c r="O21" s="24"/>
      <c r="P21" s="25">
        <v>3750</v>
      </c>
      <c r="Q21" s="25"/>
      <c r="R21" s="33">
        <f t="shared" si="0"/>
        <v>10.387499999999999</v>
      </c>
      <c r="S21" s="33"/>
      <c r="U21" s="24" t="s">
        <v>26</v>
      </c>
      <c r="V21" s="24"/>
      <c r="W21" s="25">
        <v>87.5</v>
      </c>
      <c r="X21" s="25"/>
      <c r="Y21" s="25">
        <f>W21/1000</f>
        <v>8.7499999999999994E-2</v>
      </c>
      <c r="Z21" s="25"/>
    </row>
    <row r="22" spans="1:30" x14ac:dyDescent="0.3">
      <c r="A22" s="2">
        <f t="shared" si="1"/>
        <v>30</v>
      </c>
      <c r="B22" s="2">
        <v>0.02</v>
      </c>
      <c r="C22">
        <f t="shared" si="4"/>
        <v>7.999999999999996E-2</v>
      </c>
      <c r="D22">
        <f t="shared" si="8"/>
        <v>-0.41999999999999993</v>
      </c>
      <c r="E22">
        <f t="shared" si="5"/>
        <v>134.95999999999998</v>
      </c>
      <c r="H22" s="2">
        <f t="shared" si="2"/>
        <v>30</v>
      </c>
      <c r="I22" s="2">
        <v>0.01</v>
      </c>
      <c r="J22">
        <f t="shared" si="6"/>
        <v>3.999999999999998E-2</v>
      </c>
      <c r="K22">
        <f t="shared" si="7"/>
        <v>-0.20999999999999996</v>
      </c>
      <c r="L22">
        <f t="shared" si="3"/>
        <v>53.47999999999999</v>
      </c>
      <c r="N22" s="24"/>
      <c r="O22" s="24"/>
      <c r="P22" s="25">
        <v>4000</v>
      </c>
      <c r="Q22" s="25"/>
      <c r="R22" s="33">
        <f t="shared" si="0"/>
        <v>11.08</v>
      </c>
      <c r="S22" s="33"/>
      <c r="U22" s="24" t="s">
        <v>27</v>
      </c>
      <c r="V22" s="24"/>
      <c r="W22" s="25">
        <v>83.1</v>
      </c>
      <c r="X22" s="25"/>
      <c r="Y22" s="25">
        <f>W22/1000</f>
        <v>8.3099999999999993E-2</v>
      </c>
      <c r="Z22" s="25"/>
    </row>
    <row r="23" spans="1:30" x14ac:dyDescent="0.3">
      <c r="A23" s="2">
        <f t="shared" si="1"/>
        <v>32</v>
      </c>
      <c r="B23" s="2">
        <v>0.02</v>
      </c>
      <c r="C23">
        <f t="shared" si="4"/>
        <v>8.0000000000000071E-2</v>
      </c>
      <c r="D23">
        <f t="shared" si="8"/>
        <v>-0.44999999999999996</v>
      </c>
      <c r="E23">
        <f t="shared" si="5"/>
        <v>170.69999999999996</v>
      </c>
      <c r="H23" s="2">
        <f t="shared" si="2"/>
        <v>32</v>
      </c>
      <c r="I23" s="2">
        <v>0</v>
      </c>
      <c r="J23">
        <f t="shared" si="6"/>
        <v>0</v>
      </c>
      <c r="K23">
        <f t="shared" si="7"/>
        <v>0</v>
      </c>
      <c r="L23">
        <f t="shared" si="3"/>
        <v>-30</v>
      </c>
      <c r="N23" s="24"/>
      <c r="O23" s="24"/>
      <c r="P23" s="25">
        <v>4250</v>
      </c>
      <c r="Q23" s="25"/>
      <c r="R23" s="33">
        <f t="shared" si="0"/>
        <v>11.772499999999999</v>
      </c>
      <c r="S23" s="33"/>
      <c r="U23" s="24" t="s">
        <v>4</v>
      </c>
      <c r="V23" s="24"/>
      <c r="W23" s="25"/>
      <c r="X23" s="25"/>
      <c r="Y23" s="25"/>
      <c r="Z23" s="25"/>
    </row>
    <row r="24" spans="1:30" x14ac:dyDescent="0.3">
      <c r="A24" s="2">
        <f t="shared" si="1"/>
        <v>34</v>
      </c>
      <c r="B24" s="2">
        <v>0.03</v>
      </c>
      <c r="C24">
        <f t="shared" si="4"/>
        <v>0.12000000000000011</v>
      </c>
      <c r="D24">
        <f t="shared" si="8"/>
        <v>-0.72</v>
      </c>
      <c r="E24">
        <f t="shared" si="5"/>
        <v>333.76</v>
      </c>
      <c r="H24" s="2">
        <f t="shared" si="2"/>
        <v>34</v>
      </c>
      <c r="I24" s="2">
        <v>0</v>
      </c>
      <c r="J24">
        <f t="shared" si="6"/>
        <v>0</v>
      </c>
      <c r="K24">
        <f t="shared" si="7"/>
        <v>0</v>
      </c>
      <c r="L24">
        <f t="shared" si="3"/>
        <v>-32</v>
      </c>
      <c r="N24" s="24"/>
      <c r="O24" s="24"/>
      <c r="P24" s="25">
        <v>4500</v>
      </c>
      <c r="Q24" s="25"/>
      <c r="R24" s="33">
        <f t="shared" si="0"/>
        <v>12.465</v>
      </c>
      <c r="S24" s="33"/>
      <c r="U24" s="24"/>
      <c r="V24" s="24"/>
      <c r="W24" s="25"/>
      <c r="X24" s="25"/>
      <c r="Y24" s="25"/>
      <c r="Z24" s="25"/>
    </row>
    <row r="25" spans="1:30" x14ac:dyDescent="0.3">
      <c r="A25" s="2">
        <f t="shared" si="1"/>
        <v>36</v>
      </c>
      <c r="B25" s="2">
        <v>0.03</v>
      </c>
      <c r="C25">
        <f t="shared" si="4"/>
        <v>0.11999999999999988</v>
      </c>
      <c r="D25">
        <f t="shared" si="8"/>
        <v>-0.76500000000000024</v>
      </c>
      <c r="E25">
        <f t="shared" si="5"/>
        <v>405.11000000000018</v>
      </c>
      <c r="H25" s="2">
        <f t="shared" si="2"/>
        <v>36</v>
      </c>
      <c r="I25" s="2">
        <v>0</v>
      </c>
      <c r="J25">
        <f t="shared" si="6"/>
        <v>0</v>
      </c>
      <c r="K25">
        <f t="shared" si="7"/>
        <v>0</v>
      </c>
      <c r="L25">
        <f t="shared" si="3"/>
        <v>-34</v>
      </c>
      <c r="N25" s="24"/>
      <c r="O25" s="24"/>
      <c r="P25" s="25">
        <v>4750</v>
      </c>
      <c r="Q25" s="25"/>
      <c r="R25" s="33">
        <f t="shared" si="0"/>
        <v>13.157499999999999</v>
      </c>
      <c r="S25" s="33"/>
      <c r="U25" s="24"/>
      <c r="V25" s="24"/>
      <c r="W25" s="25"/>
      <c r="X25" s="25"/>
      <c r="Y25" s="25"/>
      <c r="Z25" s="25"/>
    </row>
    <row r="26" spans="1:30" x14ac:dyDescent="0.3">
      <c r="A26" s="2">
        <f t="shared" si="1"/>
        <v>38</v>
      </c>
      <c r="B26" s="2">
        <v>0.03</v>
      </c>
      <c r="C26">
        <f t="shared" si="4"/>
        <v>0.11999999999999988</v>
      </c>
      <c r="D26">
        <f t="shared" si="8"/>
        <v>-0.80999999999999983</v>
      </c>
      <c r="E26">
        <f t="shared" si="5"/>
        <v>485.63999999999987</v>
      </c>
      <c r="H26" s="2">
        <f t="shared" si="2"/>
        <v>38</v>
      </c>
      <c r="I26" s="2">
        <v>0</v>
      </c>
      <c r="J26">
        <f t="shared" si="6"/>
        <v>0</v>
      </c>
      <c r="K26">
        <f t="shared" si="7"/>
        <v>0</v>
      </c>
      <c r="L26">
        <f t="shared" si="3"/>
        <v>-36</v>
      </c>
      <c r="N26" s="24"/>
      <c r="O26" s="24"/>
      <c r="P26" s="25">
        <v>5000</v>
      </c>
      <c r="Q26" s="25"/>
      <c r="R26" s="33">
        <f t="shared" si="0"/>
        <v>13.849999999999998</v>
      </c>
      <c r="S26" s="33"/>
    </row>
    <row r="27" spans="1:30" ht="14.4" customHeight="1" x14ac:dyDescent="0.3">
      <c r="A27" s="2">
        <f t="shared" si="1"/>
        <v>40</v>
      </c>
      <c r="B27" s="2">
        <v>0.03</v>
      </c>
      <c r="C27">
        <f t="shared" si="4"/>
        <v>0.12000000000000011</v>
      </c>
      <c r="D27">
        <f t="shared" si="8"/>
        <v>-0.85499999999999998</v>
      </c>
      <c r="E27">
        <f t="shared" si="5"/>
        <v>575.8900000000001</v>
      </c>
      <c r="H27" s="2">
        <f t="shared" si="2"/>
        <v>40</v>
      </c>
      <c r="I27" s="2">
        <v>0</v>
      </c>
      <c r="J27">
        <f t="shared" si="6"/>
        <v>0</v>
      </c>
      <c r="K27">
        <f t="shared" si="7"/>
        <v>0</v>
      </c>
      <c r="L27">
        <f t="shared" si="3"/>
        <v>-38</v>
      </c>
      <c r="N27" s="24"/>
      <c r="O27" s="24"/>
      <c r="P27" s="25">
        <v>5250</v>
      </c>
      <c r="Q27" s="25"/>
      <c r="R27" s="33">
        <f t="shared" si="0"/>
        <v>14.542499999999999</v>
      </c>
      <c r="S27" s="33"/>
      <c r="U27" s="51" t="s">
        <v>86</v>
      </c>
      <c r="V27" s="51"/>
      <c r="W27" s="51"/>
      <c r="X27" s="51"/>
      <c r="Y27" s="51"/>
      <c r="Z27" s="51"/>
      <c r="AA27" s="51"/>
      <c r="AB27" s="51"/>
    </row>
    <row r="28" spans="1:30" x14ac:dyDescent="0.3">
      <c r="A28" s="2">
        <f t="shared" si="1"/>
        <v>42</v>
      </c>
      <c r="B28" s="2">
        <v>0.03</v>
      </c>
      <c r="C28">
        <f t="shared" si="4"/>
        <v>0.11999999999999988</v>
      </c>
      <c r="D28">
        <f t="shared" si="8"/>
        <v>-0.90000000000000013</v>
      </c>
      <c r="E28">
        <f t="shared" si="5"/>
        <v>676.40000000000009</v>
      </c>
      <c r="H28" s="2">
        <f t="shared" si="2"/>
        <v>42</v>
      </c>
      <c r="I28" s="2">
        <v>0</v>
      </c>
      <c r="J28">
        <f t="shared" si="6"/>
        <v>0</v>
      </c>
      <c r="K28">
        <f t="shared" si="7"/>
        <v>0</v>
      </c>
      <c r="L28">
        <f t="shared" si="3"/>
        <v>-40</v>
      </c>
      <c r="N28" s="24"/>
      <c r="O28" s="24"/>
      <c r="P28" s="25">
        <v>5500</v>
      </c>
      <c r="Q28" s="25"/>
      <c r="R28" s="33">
        <f t="shared" si="0"/>
        <v>15.234999999999998</v>
      </c>
      <c r="S28" s="33"/>
      <c r="U28" s="51"/>
      <c r="V28" s="51"/>
      <c r="W28" s="51"/>
      <c r="X28" s="51"/>
      <c r="Y28" s="51"/>
      <c r="Z28" s="51"/>
      <c r="AA28" s="51"/>
      <c r="AB28" s="51"/>
    </row>
    <row r="29" spans="1:30" x14ac:dyDescent="0.3">
      <c r="A29" s="2">
        <f t="shared" si="1"/>
        <v>44</v>
      </c>
      <c r="B29" s="2">
        <v>0.03</v>
      </c>
      <c r="C29">
        <f t="shared" si="4"/>
        <v>0.11999999999999988</v>
      </c>
      <c r="D29">
        <f t="shared" si="8"/>
        <v>-0.94499999999999984</v>
      </c>
      <c r="E29">
        <f t="shared" si="5"/>
        <v>787.70999999999981</v>
      </c>
      <c r="H29" s="2">
        <f t="shared" si="2"/>
        <v>44</v>
      </c>
      <c r="I29" s="2">
        <v>0</v>
      </c>
      <c r="J29">
        <f t="shared" si="6"/>
        <v>0</v>
      </c>
      <c r="K29">
        <f t="shared" si="7"/>
        <v>0</v>
      </c>
      <c r="L29">
        <f t="shared" si="3"/>
        <v>-42</v>
      </c>
      <c r="N29" s="24"/>
      <c r="O29" s="24"/>
      <c r="P29" s="25">
        <v>5750</v>
      </c>
      <c r="Q29" s="25"/>
      <c r="R29" s="33">
        <f t="shared" si="0"/>
        <v>15.9275</v>
      </c>
      <c r="S29" s="33"/>
      <c r="U29" s="51"/>
      <c r="V29" s="51"/>
      <c r="W29" s="51"/>
      <c r="X29" s="51"/>
      <c r="Y29" s="51"/>
      <c r="Z29" s="51"/>
      <c r="AA29" s="51"/>
      <c r="AB29" s="51"/>
    </row>
    <row r="30" spans="1:30" x14ac:dyDescent="0.3">
      <c r="A30" s="2">
        <f t="shared" si="1"/>
        <v>46</v>
      </c>
      <c r="B30" s="2">
        <v>0.04</v>
      </c>
      <c r="C30">
        <f t="shared" si="4"/>
        <v>0.15999999999999992</v>
      </c>
      <c r="D30">
        <f t="shared" si="8"/>
        <v>-1.3200000000000003</v>
      </c>
      <c r="E30">
        <f t="shared" si="5"/>
        <v>1228.4800000000005</v>
      </c>
      <c r="H30" s="2">
        <f t="shared" si="2"/>
        <v>46</v>
      </c>
      <c r="I30" s="2">
        <v>0</v>
      </c>
      <c r="J30">
        <f t="shared" si="6"/>
        <v>0</v>
      </c>
      <c r="K30">
        <f t="shared" si="7"/>
        <v>0</v>
      </c>
      <c r="L30">
        <f t="shared" si="3"/>
        <v>-44</v>
      </c>
      <c r="N30" s="24"/>
      <c r="O30" s="24"/>
      <c r="P30" s="25">
        <v>6000</v>
      </c>
      <c r="Q30" s="25"/>
      <c r="R30" s="33">
        <f t="shared" si="0"/>
        <v>16.619999999999997</v>
      </c>
      <c r="S30" s="33"/>
      <c r="U30" s="51"/>
      <c r="V30" s="51"/>
      <c r="W30" s="51"/>
      <c r="X30" s="51"/>
      <c r="Y30" s="51"/>
      <c r="Z30" s="51"/>
      <c r="AA30" s="51"/>
      <c r="AB30" s="51"/>
    </row>
    <row r="31" spans="1:30" x14ac:dyDescent="0.3">
      <c r="A31" s="2">
        <f t="shared" si="1"/>
        <v>48</v>
      </c>
      <c r="B31" s="2">
        <v>0.04</v>
      </c>
      <c r="C31">
        <f t="shared" si="4"/>
        <v>0.15999999999999992</v>
      </c>
      <c r="D31">
        <f t="shared" si="8"/>
        <v>-1.38</v>
      </c>
      <c r="E31">
        <f t="shared" si="5"/>
        <v>1408.52</v>
      </c>
      <c r="H31" s="2">
        <f t="shared" si="2"/>
        <v>48</v>
      </c>
      <c r="I31" s="2">
        <v>0</v>
      </c>
      <c r="J31">
        <f t="shared" si="6"/>
        <v>0</v>
      </c>
      <c r="K31">
        <f t="shared" si="7"/>
        <v>0</v>
      </c>
      <c r="L31">
        <f t="shared" si="3"/>
        <v>-46</v>
      </c>
      <c r="N31" s="24"/>
      <c r="O31" s="24"/>
      <c r="P31" s="25">
        <v>6250</v>
      </c>
      <c r="Q31" s="25"/>
      <c r="R31" s="33">
        <f t="shared" si="0"/>
        <v>17.3125</v>
      </c>
      <c r="S31" s="33"/>
      <c r="U31" s="51"/>
      <c r="V31" s="51"/>
      <c r="W31" s="51"/>
      <c r="X31" s="51"/>
      <c r="Y31" s="51"/>
      <c r="Z31" s="51"/>
      <c r="AA31" s="51"/>
      <c r="AB31" s="51"/>
    </row>
    <row r="32" spans="1:30" x14ac:dyDescent="0.3">
      <c r="A32" s="2">
        <f t="shared" si="1"/>
        <v>50</v>
      </c>
      <c r="B32" s="2">
        <v>0.04</v>
      </c>
      <c r="C32">
        <f t="shared" si="4"/>
        <v>0.16000000000000014</v>
      </c>
      <c r="D32">
        <f t="shared" si="8"/>
        <v>-1.44</v>
      </c>
      <c r="E32">
        <f t="shared" si="5"/>
        <v>1605.12</v>
      </c>
      <c r="H32" s="2">
        <f t="shared" si="2"/>
        <v>50</v>
      </c>
      <c r="I32" s="2">
        <v>0</v>
      </c>
      <c r="J32">
        <f t="shared" si="6"/>
        <v>0</v>
      </c>
      <c r="K32">
        <f t="shared" si="7"/>
        <v>0</v>
      </c>
      <c r="L32">
        <f t="shared" si="3"/>
        <v>-48</v>
      </c>
      <c r="N32" s="24"/>
      <c r="O32" s="24"/>
      <c r="P32" s="25">
        <v>6500</v>
      </c>
      <c r="Q32" s="25"/>
      <c r="R32" s="33">
        <f t="shared" si="0"/>
        <v>18.004999999999999</v>
      </c>
      <c r="S32" s="33"/>
      <c r="U32" s="51"/>
      <c r="V32" s="51"/>
      <c r="W32" s="51"/>
      <c r="X32" s="51"/>
      <c r="Y32" s="51"/>
      <c r="Z32" s="51"/>
      <c r="AA32" s="51"/>
      <c r="AB32" s="51"/>
    </row>
    <row r="33" spans="1:28" ht="14.4" customHeight="1" x14ac:dyDescent="0.3">
      <c r="A33" s="2">
        <f t="shared" si="1"/>
        <v>52</v>
      </c>
      <c r="B33" s="2">
        <v>0.04</v>
      </c>
      <c r="C33">
        <f t="shared" si="4"/>
        <v>0.16000000000000014</v>
      </c>
      <c r="D33">
        <f t="shared" si="8"/>
        <v>-1.5</v>
      </c>
      <c r="E33">
        <f t="shared" si="5"/>
        <v>1819</v>
      </c>
      <c r="H33" s="2">
        <f t="shared" si="2"/>
        <v>52</v>
      </c>
      <c r="I33" s="2">
        <v>0</v>
      </c>
      <c r="J33">
        <f t="shared" si="6"/>
        <v>0</v>
      </c>
      <c r="K33">
        <f t="shared" si="7"/>
        <v>0</v>
      </c>
      <c r="L33">
        <f t="shared" si="3"/>
        <v>-50</v>
      </c>
      <c r="N33" s="24" t="s">
        <v>28</v>
      </c>
      <c r="O33" s="24"/>
      <c r="P33" s="43">
        <v>6750</v>
      </c>
      <c r="Q33" s="43"/>
      <c r="R33" s="42">
        <f t="shared" si="0"/>
        <v>18.697499999999998</v>
      </c>
      <c r="S33" s="42"/>
      <c r="U33" s="51"/>
      <c r="V33" s="51"/>
      <c r="W33" s="51"/>
      <c r="X33" s="51"/>
      <c r="Y33" s="51"/>
      <c r="Z33" s="51"/>
      <c r="AA33" s="51"/>
      <c r="AB33" s="51"/>
    </row>
    <row r="34" spans="1:28" x14ac:dyDescent="0.3">
      <c r="A34" s="2">
        <f t="shared" si="1"/>
        <v>54</v>
      </c>
      <c r="B34" s="2">
        <v>0.04</v>
      </c>
      <c r="C34">
        <f t="shared" si="4"/>
        <v>0.16000000000000014</v>
      </c>
      <c r="D34">
        <f t="shared" si="8"/>
        <v>-1.56</v>
      </c>
      <c r="E34">
        <f t="shared" si="5"/>
        <v>2050.88</v>
      </c>
      <c r="H34" s="2">
        <f t="shared" si="2"/>
        <v>54</v>
      </c>
      <c r="I34" s="2">
        <v>0</v>
      </c>
      <c r="J34">
        <f t="shared" si="6"/>
        <v>0</v>
      </c>
      <c r="K34">
        <f t="shared" si="7"/>
        <v>0</v>
      </c>
      <c r="L34">
        <f t="shared" si="3"/>
        <v>-52</v>
      </c>
      <c r="N34" s="36"/>
      <c r="O34" s="37"/>
      <c r="P34" s="25">
        <v>7000</v>
      </c>
      <c r="Q34" s="25"/>
      <c r="R34" s="33">
        <f t="shared" si="0"/>
        <v>19.389999999999997</v>
      </c>
      <c r="S34" s="33"/>
      <c r="U34" s="51"/>
      <c r="V34" s="51"/>
      <c r="W34" s="51"/>
      <c r="X34" s="51"/>
      <c r="Y34" s="51"/>
      <c r="Z34" s="51"/>
      <c r="AA34" s="51"/>
      <c r="AB34" s="51"/>
    </row>
    <row r="35" spans="1:28" x14ac:dyDescent="0.3">
      <c r="A35" s="2">
        <f t="shared" si="1"/>
        <v>56</v>
      </c>
      <c r="B35" s="2">
        <v>0.04</v>
      </c>
      <c r="C35">
        <f t="shared" si="4"/>
        <v>0.1599999999999997</v>
      </c>
      <c r="D35">
        <f t="shared" si="8"/>
        <v>-1.6200000000000006</v>
      </c>
      <c r="E35">
        <f t="shared" si="5"/>
        <v>2301.4800000000009</v>
      </c>
      <c r="H35" s="2">
        <f t="shared" si="2"/>
        <v>56</v>
      </c>
      <c r="I35" s="2">
        <v>0</v>
      </c>
      <c r="J35">
        <f t="shared" si="6"/>
        <v>0</v>
      </c>
      <c r="K35">
        <f t="shared" si="7"/>
        <v>0</v>
      </c>
      <c r="L35">
        <f t="shared" si="3"/>
        <v>-54</v>
      </c>
      <c r="N35" s="38"/>
      <c r="O35" s="39"/>
      <c r="P35" s="25">
        <v>7250</v>
      </c>
      <c r="Q35" s="25"/>
      <c r="R35" s="33">
        <f t="shared" si="0"/>
        <v>20.082499999999996</v>
      </c>
      <c r="S35" s="33"/>
      <c r="U35" s="51"/>
      <c r="V35" s="51"/>
      <c r="W35" s="51"/>
      <c r="X35" s="51"/>
      <c r="Y35" s="51"/>
      <c r="Z35" s="51"/>
      <c r="AA35" s="51"/>
      <c r="AB35" s="51"/>
    </row>
    <row r="36" spans="1:28" x14ac:dyDescent="0.3">
      <c r="A36" s="2">
        <f t="shared" si="1"/>
        <v>58</v>
      </c>
      <c r="B36" s="2">
        <v>0.05</v>
      </c>
      <c r="C36">
        <f t="shared" si="4"/>
        <v>0.19999999999999973</v>
      </c>
      <c r="D36">
        <f t="shared" si="8"/>
        <v>-2.1000000000000005</v>
      </c>
      <c r="E36">
        <f t="shared" si="5"/>
        <v>3228.4000000000005</v>
      </c>
      <c r="H36" s="2">
        <f t="shared" si="2"/>
        <v>58</v>
      </c>
      <c r="I36" s="2">
        <v>0</v>
      </c>
      <c r="J36">
        <f t="shared" si="6"/>
        <v>0</v>
      </c>
      <c r="K36">
        <f t="shared" si="7"/>
        <v>0</v>
      </c>
      <c r="L36">
        <f t="shared" si="3"/>
        <v>-56</v>
      </c>
      <c r="N36" s="38"/>
      <c r="O36" s="39"/>
      <c r="P36" s="25">
        <v>7500</v>
      </c>
      <c r="Q36" s="25"/>
      <c r="R36" s="33">
        <f t="shared" si="0"/>
        <v>20.774999999999999</v>
      </c>
      <c r="S36" s="33"/>
      <c r="U36" s="51"/>
      <c r="V36" s="51"/>
      <c r="W36" s="51"/>
      <c r="X36" s="51"/>
      <c r="Y36" s="51"/>
      <c r="Z36" s="51"/>
      <c r="AA36" s="51"/>
      <c r="AB36" s="51"/>
    </row>
    <row r="37" spans="1:28" x14ac:dyDescent="0.3">
      <c r="A37" s="2">
        <f t="shared" si="1"/>
        <v>60</v>
      </c>
      <c r="B37" s="2">
        <v>0.05</v>
      </c>
      <c r="C37">
        <f t="shared" si="4"/>
        <v>0.19999999999999973</v>
      </c>
      <c r="D37">
        <f t="shared" si="8"/>
        <v>-2.1749999999999998</v>
      </c>
      <c r="E37">
        <f t="shared" si="5"/>
        <v>3591.6499999999996</v>
      </c>
      <c r="H37" s="2">
        <f t="shared" si="2"/>
        <v>60</v>
      </c>
      <c r="I37" s="2">
        <v>0</v>
      </c>
      <c r="J37">
        <f t="shared" si="6"/>
        <v>0</v>
      </c>
      <c r="K37">
        <f t="shared" si="7"/>
        <v>0</v>
      </c>
      <c r="L37">
        <f t="shared" si="3"/>
        <v>-58</v>
      </c>
      <c r="N37" s="38"/>
      <c r="O37" s="39"/>
      <c r="P37" s="25">
        <v>7750</v>
      </c>
      <c r="Q37" s="25"/>
      <c r="R37" s="33">
        <f t="shared" si="0"/>
        <v>21.467499999999998</v>
      </c>
      <c r="S37" s="33"/>
      <c r="U37" s="51"/>
      <c r="V37" s="51"/>
      <c r="W37" s="51"/>
      <c r="X37" s="51"/>
      <c r="Y37" s="51"/>
      <c r="Z37" s="51"/>
      <c r="AA37" s="51"/>
      <c r="AB37" s="51"/>
    </row>
    <row r="38" spans="1:28" x14ac:dyDescent="0.3">
      <c r="A38" s="2">
        <f t="shared" si="1"/>
        <v>62</v>
      </c>
      <c r="B38" s="2">
        <v>0.05</v>
      </c>
      <c r="C38">
        <f t="shared" si="4"/>
        <v>0.20000000000000018</v>
      </c>
      <c r="D38">
        <f t="shared" si="8"/>
        <v>-2.25</v>
      </c>
      <c r="E38">
        <f t="shared" si="5"/>
        <v>3981</v>
      </c>
      <c r="H38" s="2">
        <f t="shared" si="2"/>
        <v>62</v>
      </c>
      <c r="I38" s="2">
        <v>0</v>
      </c>
      <c r="J38">
        <f t="shared" si="6"/>
        <v>0</v>
      </c>
      <c r="K38">
        <f t="shared" si="7"/>
        <v>0</v>
      </c>
      <c r="L38">
        <f t="shared" si="3"/>
        <v>-60</v>
      </c>
      <c r="N38" s="38"/>
      <c r="O38" s="39"/>
      <c r="P38" s="25">
        <v>8000</v>
      </c>
      <c r="Q38" s="25"/>
      <c r="R38" s="33">
        <f t="shared" si="0"/>
        <v>22.16</v>
      </c>
      <c r="S38" s="33"/>
      <c r="U38" s="51"/>
      <c r="V38" s="51"/>
      <c r="W38" s="51"/>
      <c r="X38" s="51"/>
      <c r="Y38" s="51"/>
      <c r="Z38" s="51"/>
      <c r="AA38" s="51"/>
      <c r="AB38" s="51"/>
    </row>
    <row r="39" spans="1:28" x14ac:dyDescent="0.3">
      <c r="A39" s="2">
        <f t="shared" si="1"/>
        <v>64</v>
      </c>
      <c r="B39" s="2">
        <v>0.05</v>
      </c>
      <c r="C39">
        <f t="shared" si="4"/>
        <v>0.20000000000000018</v>
      </c>
      <c r="D39">
        <f t="shared" si="8"/>
        <v>-2.3250000000000002</v>
      </c>
      <c r="E39">
        <f t="shared" si="5"/>
        <v>4397.3500000000004</v>
      </c>
      <c r="H39" s="2">
        <f t="shared" si="2"/>
        <v>64</v>
      </c>
      <c r="I39" s="2">
        <v>0</v>
      </c>
      <c r="J39">
        <f t="shared" si="6"/>
        <v>0</v>
      </c>
      <c r="K39">
        <f t="shared" si="7"/>
        <v>0</v>
      </c>
      <c r="L39">
        <f t="shared" si="3"/>
        <v>-62</v>
      </c>
      <c r="N39" s="38"/>
      <c r="O39" s="39"/>
      <c r="P39" s="25">
        <v>8250</v>
      </c>
      <c r="Q39" s="25"/>
      <c r="R39" s="33">
        <f t="shared" si="0"/>
        <v>22.852499999999999</v>
      </c>
      <c r="S39" s="33"/>
      <c r="U39" s="51"/>
      <c r="V39" s="51"/>
      <c r="W39" s="51"/>
      <c r="X39" s="51"/>
      <c r="Y39" s="51"/>
      <c r="Z39" s="51"/>
      <c r="AA39" s="51"/>
      <c r="AB39" s="51"/>
    </row>
    <row r="40" spans="1:28" x14ac:dyDescent="0.3">
      <c r="A40" s="2">
        <f t="shared" si="1"/>
        <v>66</v>
      </c>
      <c r="B40" s="2">
        <v>0.05</v>
      </c>
      <c r="C40">
        <f t="shared" si="4"/>
        <v>0.20000000000000018</v>
      </c>
      <c r="D40">
        <f t="shared" si="8"/>
        <v>-2.4000000000000004</v>
      </c>
      <c r="E40">
        <f t="shared" si="5"/>
        <v>4841.6000000000013</v>
      </c>
      <c r="H40" s="2">
        <f t="shared" si="2"/>
        <v>66</v>
      </c>
      <c r="I40" s="2">
        <v>0</v>
      </c>
      <c r="J40">
        <f t="shared" si="6"/>
        <v>0</v>
      </c>
      <c r="K40">
        <f t="shared" si="7"/>
        <v>0</v>
      </c>
      <c r="L40">
        <f t="shared" si="3"/>
        <v>-64</v>
      </c>
      <c r="N40" s="38"/>
      <c r="O40" s="39"/>
      <c r="P40" s="25">
        <v>8500</v>
      </c>
      <c r="Q40" s="25"/>
      <c r="R40" s="33">
        <f t="shared" si="0"/>
        <v>23.544999999999998</v>
      </c>
      <c r="S40" s="33"/>
    </row>
    <row r="41" spans="1:28" x14ac:dyDescent="0.3">
      <c r="A41" s="2">
        <f t="shared" si="1"/>
        <v>68</v>
      </c>
      <c r="B41" s="2">
        <v>0.05</v>
      </c>
      <c r="C41">
        <f t="shared" si="4"/>
        <v>0.19999999999999973</v>
      </c>
      <c r="D41">
        <f t="shared" si="8"/>
        <v>-2.4750000000000005</v>
      </c>
      <c r="E41">
        <f t="shared" si="5"/>
        <v>5314.6500000000005</v>
      </c>
      <c r="H41" s="2">
        <f t="shared" si="2"/>
        <v>68</v>
      </c>
      <c r="I41" s="2">
        <v>0</v>
      </c>
      <c r="J41">
        <f t="shared" si="6"/>
        <v>0</v>
      </c>
      <c r="K41">
        <f t="shared" si="7"/>
        <v>0</v>
      </c>
      <c r="L41">
        <f t="shared" si="3"/>
        <v>-66</v>
      </c>
      <c r="N41" s="40"/>
      <c r="O41" s="41"/>
      <c r="P41" s="25">
        <v>8750</v>
      </c>
      <c r="Q41" s="25"/>
      <c r="R41" s="33">
        <f t="shared" si="0"/>
        <v>24.237499999999997</v>
      </c>
      <c r="S41" s="33"/>
    </row>
    <row r="42" spans="1:28" x14ac:dyDescent="0.3">
      <c r="A42" s="2">
        <f t="shared" si="1"/>
        <v>70</v>
      </c>
      <c r="B42" s="2">
        <v>0.06</v>
      </c>
      <c r="C42">
        <f t="shared" si="4"/>
        <v>0.24000000000000021</v>
      </c>
      <c r="D42">
        <f t="shared" si="8"/>
        <v>-3.06</v>
      </c>
      <c r="E42">
        <f t="shared" si="5"/>
        <v>6994.4800000000005</v>
      </c>
      <c r="H42" s="2">
        <f t="shared" si="2"/>
        <v>70</v>
      </c>
      <c r="I42" s="2">
        <v>0</v>
      </c>
      <c r="J42">
        <f t="shared" si="6"/>
        <v>0</v>
      </c>
      <c r="K42">
        <f t="shared" si="7"/>
        <v>0</v>
      </c>
      <c r="L42">
        <f t="shared" si="3"/>
        <v>-68</v>
      </c>
      <c r="N42" s="34" t="s">
        <v>29</v>
      </c>
      <c r="O42" s="35"/>
      <c r="P42" s="43">
        <v>9000</v>
      </c>
      <c r="Q42" s="43"/>
      <c r="R42" s="42">
        <f t="shared" si="0"/>
        <v>24.93</v>
      </c>
      <c r="S42" s="42"/>
    </row>
    <row r="43" spans="1:28" x14ac:dyDescent="0.3">
      <c r="A43" s="2">
        <f t="shared" si="1"/>
        <v>72</v>
      </c>
      <c r="B43" s="2">
        <v>0.06</v>
      </c>
      <c r="C43">
        <f t="shared" si="4"/>
        <v>0.23999999999999932</v>
      </c>
      <c r="D43">
        <f t="shared" si="8"/>
        <v>-3.1500000000000012</v>
      </c>
      <c r="E43">
        <f t="shared" si="5"/>
        <v>7634.9000000000024</v>
      </c>
      <c r="H43" s="2">
        <f t="shared" si="2"/>
        <v>72</v>
      </c>
      <c r="I43" s="2">
        <v>0</v>
      </c>
      <c r="J43">
        <f t="shared" si="6"/>
        <v>0</v>
      </c>
      <c r="K43">
        <f t="shared" si="7"/>
        <v>0</v>
      </c>
      <c r="L43">
        <f t="shared" si="3"/>
        <v>-70</v>
      </c>
      <c r="N43" s="24"/>
      <c r="O43" s="24"/>
      <c r="P43" s="25">
        <v>9250</v>
      </c>
      <c r="Q43" s="25"/>
      <c r="R43" s="33">
        <f t="shared" si="0"/>
        <v>25.622499999999999</v>
      </c>
      <c r="S43" s="33"/>
    </row>
    <row r="44" spans="1:28" x14ac:dyDescent="0.3">
      <c r="A44" s="2">
        <f t="shared" si="1"/>
        <v>74</v>
      </c>
      <c r="B44" s="2">
        <v>0.06</v>
      </c>
      <c r="C44">
        <f t="shared" si="4"/>
        <v>0.23999999999999932</v>
      </c>
      <c r="D44">
        <f t="shared" si="8"/>
        <v>-3.2399999999999993</v>
      </c>
      <c r="E44">
        <f t="shared" si="5"/>
        <v>8313.119999999999</v>
      </c>
      <c r="H44" s="2">
        <f t="shared" si="2"/>
        <v>74</v>
      </c>
      <c r="I44" s="2">
        <v>0</v>
      </c>
      <c r="J44">
        <f t="shared" si="6"/>
        <v>0</v>
      </c>
      <c r="K44">
        <f t="shared" si="7"/>
        <v>0</v>
      </c>
      <c r="L44">
        <f t="shared" si="3"/>
        <v>-72</v>
      </c>
      <c r="N44" s="24"/>
      <c r="O44" s="24"/>
      <c r="P44" s="25">
        <v>9500</v>
      </c>
      <c r="Q44" s="25"/>
      <c r="R44" s="33">
        <f t="shared" si="0"/>
        <v>26.314999999999998</v>
      </c>
      <c r="S44" s="33"/>
    </row>
    <row r="45" spans="1:28" x14ac:dyDescent="0.3">
      <c r="A45" s="2">
        <f t="shared" si="1"/>
        <v>76</v>
      </c>
      <c r="B45" s="2">
        <v>0.06</v>
      </c>
      <c r="C45">
        <f t="shared" si="4"/>
        <v>0.24000000000000021</v>
      </c>
      <c r="D45">
        <f t="shared" si="8"/>
        <v>-3.3299999999999996</v>
      </c>
      <c r="E45">
        <f t="shared" si="5"/>
        <v>9030.2199999999993</v>
      </c>
      <c r="H45" s="2">
        <f t="shared" si="2"/>
        <v>76</v>
      </c>
      <c r="I45" s="2">
        <v>0</v>
      </c>
      <c r="J45">
        <f t="shared" si="6"/>
        <v>0</v>
      </c>
      <c r="K45">
        <f t="shared" si="7"/>
        <v>0</v>
      </c>
      <c r="L45">
        <f t="shared" si="3"/>
        <v>-74</v>
      </c>
      <c r="N45" s="24"/>
      <c r="O45" s="24"/>
      <c r="P45" s="25">
        <v>9750</v>
      </c>
      <c r="Q45" s="25"/>
      <c r="R45" s="33">
        <f t="shared" si="0"/>
        <v>27.007499999999997</v>
      </c>
      <c r="S45" s="33"/>
    </row>
    <row r="46" spans="1:28" x14ac:dyDescent="0.3">
      <c r="A46" s="2">
        <f t="shared" si="1"/>
        <v>78</v>
      </c>
      <c r="B46" s="2">
        <v>0.06</v>
      </c>
      <c r="C46">
        <f t="shared" si="4"/>
        <v>0.24000000000000021</v>
      </c>
      <c r="D46">
        <f t="shared" si="8"/>
        <v>-3.42</v>
      </c>
      <c r="E46">
        <f t="shared" si="5"/>
        <v>9787.2800000000007</v>
      </c>
      <c r="H46" s="2">
        <f t="shared" si="2"/>
        <v>78</v>
      </c>
      <c r="I46" s="2">
        <v>0</v>
      </c>
      <c r="J46">
        <f t="shared" si="6"/>
        <v>0</v>
      </c>
      <c r="K46">
        <f t="shared" si="7"/>
        <v>0</v>
      </c>
      <c r="L46">
        <f t="shared" si="3"/>
        <v>-76</v>
      </c>
      <c r="N46" s="24"/>
      <c r="O46" s="24"/>
      <c r="P46" s="25">
        <v>10000</v>
      </c>
      <c r="Q46" s="25"/>
      <c r="R46" s="33">
        <f t="shared" si="0"/>
        <v>27.699999999999996</v>
      </c>
      <c r="S46" s="33"/>
    </row>
    <row r="47" spans="1:28" x14ac:dyDescent="0.3">
      <c r="A47" s="2">
        <f t="shared" si="1"/>
        <v>80</v>
      </c>
      <c r="B47" s="2">
        <v>0.06</v>
      </c>
      <c r="C47">
        <f t="shared" si="4"/>
        <v>0.24000000000000021</v>
      </c>
      <c r="D47">
        <f t="shared" si="8"/>
        <v>-3.51</v>
      </c>
      <c r="E47">
        <f t="shared" si="5"/>
        <v>10585.38</v>
      </c>
      <c r="H47" s="2">
        <f t="shared" si="2"/>
        <v>80</v>
      </c>
      <c r="I47" s="2">
        <v>0</v>
      </c>
      <c r="J47">
        <f t="shared" si="6"/>
        <v>0</v>
      </c>
      <c r="K47">
        <f t="shared" si="7"/>
        <v>0</v>
      </c>
      <c r="L47">
        <f t="shared" si="3"/>
        <v>-78</v>
      </c>
    </row>
    <row r="48" spans="1:28" x14ac:dyDescent="0.3">
      <c r="A48" s="2">
        <f t="shared" si="1"/>
        <v>82</v>
      </c>
      <c r="B48" s="2">
        <v>7.0000000000000007E-2</v>
      </c>
      <c r="C48">
        <f t="shared" si="4"/>
        <v>0.28000000000000025</v>
      </c>
      <c r="D48">
        <f t="shared" si="8"/>
        <v>-4.1999999999999993</v>
      </c>
      <c r="E48">
        <f t="shared" si="5"/>
        <v>13343.199999999999</v>
      </c>
      <c r="H48" s="2">
        <f t="shared" si="2"/>
        <v>82</v>
      </c>
      <c r="I48" s="2">
        <v>0</v>
      </c>
      <c r="J48">
        <f t="shared" si="6"/>
        <v>0</v>
      </c>
      <c r="K48">
        <f t="shared" si="7"/>
        <v>0</v>
      </c>
      <c r="L48">
        <f t="shared" si="3"/>
        <v>-80</v>
      </c>
    </row>
    <row r="49" spans="1:23" ht="15.6" x14ac:dyDescent="0.3">
      <c r="A49" s="2">
        <f t="shared" si="1"/>
        <v>84</v>
      </c>
      <c r="B49" s="2">
        <v>7.0000000000000007E-2</v>
      </c>
      <c r="C49">
        <f t="shared" si="4"/>
        <v>0.28000000000000025</v>
      </c>
      <c r="D49">
        <f t="shared" si="8"/>
        <v>-4.3050000000000015</v>
      </c>
      <c r="E49">
        <f t="shared" si="5"/>
        <v>14374.190000000004</v>
      </c>
      <c r="H49" s="2">
        <f t="shared" si="2"/>
        <v>84</v>
      </c>
      <c r="I49" s="2">
        <v>0</v>
      </c>
      <c r="J49">
        <f t="shared" si="6"/>
        <v>0</v>
      </c>
      <c r="K49">
        <f t="shared" si="7"/>
        <v>0</v>
      </c>
      <c r="L49">
        <f t="shared" si="3"/>
        <v>-82</v>
      </c>
      <c r="N49" s="64" t="s">
        <v>90</v>
      </c>
      <c r="O49" s="65"/>
      <c r="P49" s="65"/>
      <c r="Q49" s="65"/>
      <c r="R49" s="65"/>
      <c r="S49" s="65"/>
      <c r="T49" s="65"/>
      <c r="U49" s="64" t="s">
        <v>91</v>
      </c>
      <c r="V49" s="66"/>
      <c r="W49" s="67"/>
    </row>
    <row r="50" spans="1:23" x14ac:dyDescent="0.3">
      <c r="A50" s="2">
        <f t="shared" si="1"/>
        <v>86</v>
      </c>
      <c r="B50" s="2">
        <v>7.0000000000000007E-2</v>
      </c>
      <c r="C50">
        <f t="shared" si="4"/>
        <v>0.27999999999999936</v>
      </c>
      <c r="D50">
        <f t="shared" si="8"/>
        <v>-4.41</v>
      </c>
      <c r="E50">
        <f t="shared" si="5"/>
        <v>15456.84</v>
      </c>
      <c r="H50" s="2">
        <f t="shared" si="2"/>
        <v>86</v>
      </c>
      <c r="I50" s="2">
        <v>0</v>
      </c>
      <c r="J50">
        <f t="shared" si="6"/>
        <v>0</v>
      </c>
      <c r="K50">
        <f t="shared" si="7"/>
        <v>0</v>
      </c>
      <c r="L50">
        <f t="shared" si="3"/>
        <v>-84</v>
      </c>
      <c r="N50" s="68" t="s">
        <v>92</v>
      </c>
      <c r="O50" s="69"/>
      <c r="P50" s="70"/>
      <c r="Q50" s="71"/>
      <c r="R50" s="68" t="s">
        <v>30</v>
      </c>
      <c r="S50" s="69"/>
      <c r="T50" s="71"/>
      <c r="U50" s="72"/>
      <c r="V50" s="68" t="s">
        <v>93</v>
      </c>
      <c r="W50" s="68" t="s">
        <v>94</v>
      </c>
    </row>
    <row r="51" spans="1:23" x14ac:dyDescent="0.3">
      <c r="A51" s="2">
        <f t="shared" si="1"/>
        <v>88</v>
      </c>
      <c r="B51" s="2">
        <v>7.0000000000000007E-2</v>
      </c>
      <c r="C51">
        <f t="shared" si="4"/>
        <v>0.28000000000000025</v>
      </c>
      <c r="D51">
        <f t="shared" si="8"/>
        <v>-4.5149999999999997</v>
      </c>
      <c r="E51">
        <f t="shared" si="5"/>
        <v>16592.41</v>
      </c>
      <c r="H51" s="2">
        <f t="shared" si="2"/>
        <v>88</v>
      </c>
      <c r="I51" s="2">
        <v>0</v>
      </c>
      <c r="J51">
        <f t="shared" si="6"/>
        <v>0</v>
      </c>
      <c r="K51">
        <f t="shared" si="7"/>
        <v>0</v>
      </c>
      <c r="L51">
        <f t="shared" si="3"/>
        <v>-86</v>
      </c>
      <c r="N51" s="72"/>
      <c r="O51" s="73" t="s">
        <v>95</v>
      </c>
      <c r="P51" s="73" t="s">
        <v>96</v>
      </c>
      <c r="Q51" s="73" t="s">
        <v>97</v>
      </c>
      <c r="R51" s="73" t="s">
        <v>95</v>
      </c>
      <c r="S51" s="73" t="s">
        <v>96</v>
      </c>
      <c r="T51" s="73" t="s">
        <v>97</v>
      </c>
      <c r="U51" s="73" t="s">
        <v>98</v>
      </c>
      <c r="V51" s="74">
        <v>8.9999999999999993E-3</v>
      </c>
      <c r="W51" s="74">
        <v>8.9999999999999993E-3</v>
      </c>
    </row>
    <row r="52" spans="1:23" x14ac:dyDescent="0.3">
      <c r="A52" s="2">
        <f t="shared" si="1"/>
        <v>90</v>
      </c>
      <c r="B52" s="2">
        <v>7.0000000000000007E-2</v>
      </c>
      <c r="C52">
        <f t="shared" si="4"/>
        <v>0.28000000000000025</v>
      </c>
      <c r="D52">
        <f t="shared" si="8"/>
        <v>-4.620000000000001</v>
      </c>
      <c r="E52">
        <f t="shared" si="5"/>
        <v>17782.160000000003</v>
      </c>
      <c r="H52" s="2">
        <f t="shared" si="2"/>
        <v>90</v>
      </c>
      <c r="I52" s="2">
        <v>0</v>
      </c>
      <c r="J52">
        <f t="shared" si="6"/>
        <v>0</v>
      </c>
      <c r="K52">
        <f t="shared" si="7"/>
        <v>0</v>
      </c>
      <c r="L52">
        <f t="shared" si="3"/>
        <v>-88</v>
      </c>
      <c r="N52" s="73" t="s">
        <v>35</v>
      </c>
      <c r="O52" s="75" t="s">
        <v>34</v>
      </c>
      <c r="P52" s="75">
        <v>2</v>
      </c>
      <c r="Q52" s="75" t="e" vm="1">
        <f t="shared" ref="Q52:Q58" si="9">O52*P52</f>
        <v>#VALUE!</v>
      </c>
      <c r="R52" s="75">
        <v>5.0999999999999997E-2</v>
      </c>
      <c r="S52" s="75">
        <v>2</v>
      </c>
      <c r="T52" s="75">
        <f t="shared" ref="T52:T57" si="10">R52*S52</f>
        <v>0.10199999999999999</v>
      </c>
      <c r="U52" s="73" t="s">
        <v>99</v>
      </c>
      <c r="V52" s="76"/>
      <c r="W52" s="77"/>
    </row>
    <row r="53" spans="1:23" x14ac:dyDescent="0.3">
      <c r="A53" s="2">
        <f t="shared" si="1"/>
        <v>92</v>
      </c>
      <c r="B53" s="2">
        <v>7.0000000000000007E-2</v>
      </c>
      <c r="C53">
        <f t="shared" si="4"/>
        <v>0.28000000000000025</v>
      </c>
      <c r="D53">
        <f t="shared" si="8"/>
        <v>-4.7249999999999996</v>
      </c>
      <c r="E53">
        <f t="shared" si="5"/>
        <v>19027.349999999995</v>
      </c>
      <c r="H53" s="2">
        <f t="shared" si="2"/>
        <v>92</v>
      </c>
      <c r="I53" s="2">
        <v>0</v>
      </c>
      <c r="J53">
        <f t="shared" si="6"/>
        <v>0</v>
      </c>
      <c r="K53">
        <f t="shared" si="7"/>
        <v>0</v>
      </c>
      <c r="L53">
        <f t="shared" si="3"/>
        <v>-90</v>
      </c>
      <c r="N53" s="73" t="s">
        <v>100</v>
      </c>
      <c r="O53" s="75">
        <v>2E-3</v>
      </c>
      <c r="P53" s="75">
        <v>2</v>
      </c>
      <c r="Q53" s="75">
        <f t="shared" si="9"/>
        <v>4.0000000000000001E-3</v>
      </c>
      <c r="R53" s="75">
        <v>2E-3</v>
      </c>
      <c r="S53" s="75">
        <v>2</v>
      </c>
      <c r="T53" s="75">
        <f t="shared" si="10"/>
        <v>4.0000000000000001E-3</v>
      </c>
      <c r="U53" s="73" t="s">
        <v>101</v>
      </c>
      <c r="V53" s="77"/>
      <c r="W53" s="77"/>
    </row>
    <row r="54" spans="1:23" x14ac:dyDescent="0.3">
      <c r="A54" s="2">
        <f t="shared" si="1"/>
        <v>94</v>
      </c>
      <c r="B54" s="2">
        <v>0.08</v>
      </c>
      <c r="C54">
        <f t="shared" si="4"/>
        <v>0.3199999999999994</v>
      </c>
      <c r="D54">
        <f t="shared" si="8"/>
        <v>-5.5200000000000014</v>
      </c>
      <c r="E54">
        <f t="shared" si="5"/>
        <v>23246.560000000005</v>
      </c>
      <c r="H54" s="2">
        <f t="shared" si="2"/>
        <v>94</v>
      </c>
      <c r="I54" s="2">
        <v>0</v>
      </c>
      <c r="J54">
        <f t="shared" si="6"/>
        <v>0</v>
      </c>
      <c r="K54">
        <f t="shared" si="7"/>
        <v>0</v>
      </c>
      <c r="L54">
        <f t="shared" si="3"/>
        <v>-92</v>
      </c>
      <c r="N54" s="73" t="s">
        <v>102</v>
      </c>
      <c r="O54" s="75">
        <v>4.1000000000000002E-2</v>
      </c>
      <c r="P54" s="75">
        <v>2</v>
      </c>
      <c r="Q54" s="75">
        <f t="shared" si="9"/>
        <v>8.2000000000000003E-2</v>
      </c>
      <c r="R54" s="75">
        <v>4.1000000000000002E-2</v>
      </c>
      <c r="S54" s="75">
        <v>2</v>
      </c>
      <c r="T54" s="75">
        <f t="shared" si="10"/>
        <v>8.2000000000000003E-2</v>
      </c>
      <c r="U54" s="73" t="s">
        <v>103</v>
      </c>
      <c r="V54" s="77"/>
      <c r="W54" s="77"/>
    </row>
    <row r="55" spans="1:23" x14ac:dyDescent="0.3">
      <c r="A55" s="2">
        <f t="shared" si="1"/>
        <v>96</v>
      </c>
      <c r="B55" s="2">
        <v>0.08</v>
      </c>
      <c r="C55">
        <f t="shared" si="4"/>
        <v>0.3199999999999994</v>
      </c>
      <c r="D55">
        <f t="shared" si="8"/>
        <v>-5.64</v>
      </c>
      <c r="E55">
        <f t="shared" si="5"/>
        <v>24800.959999999999</v>
      </c>
      <c r="H55" s="2">
        <f t="shared" si="2"/>
        <v>96</v>
      </c>
      <c r="I55" s="2">
        <v>0</v>
      </c>
      <c r="J55">
        <f t="shared" si="6"/>
        <v>0</v>
      </c>
      <c r="K55">
        <f t="shared" si="7"/>
        <v>0</v>
      </c>
      <c r="L55">
        <f t="shared" si="3"/>
        <v>-94</v>
      </c>
      <c r="N55" s="73" t="s">
        <v>104</v>
      </c>
      <c r="O55" s="75">
        <v>5.0000000000000001E-4</v>
      </c>
      <c r="P55" s="75">
        <v>4</v>
      </c>
      <c r="Q55" s="75">
        <f t="shared" si="9"/>
        <v>2E-3</v>
      </c>
      <c r="R55" s="75">
        <v>5.0000000000000001E-4</v>
      </c>
      <c r="S55" s="75">
        <v>4</v>
      </c>
      <c r="T55" s="75">
        <f t="shared" si="10"/>
        <v>2E-3</v>
      </c>
      <c r="U55" s="73" t="s">
        <v>105</v>
      </c>
      <c r="V55" s="77"/>
      <c r="W55" s="77"/>
    </row>
    <row r="56" spans="1:23" x14ac:dyDescent="0.3">
      <c r="A56" s="2">
        <f t="shared" si="1"/>
        <v>98</v>
      </c>
      <c r="B56" s="2">
        <v>0.08</v>
      </c>
      <c r="C56">
        <f t="shared" si="4"/>
        <v>0.32000000000000028</v>
      </c>
      <c r="D56">
        <f t="shared" si="8"/>
        <v>-5.76</v>
      </c>
      <c r="E56">
        <f t="shared" si="5"/>
        <v>26423.040000000001</v>
      </c>
      <c r="H56" s="2">
        <f t="shared" si="2"/>
        <v>98</v>
      </c>
      <c r="I56" s="2">
        <v>0</v>
      </c>
      <c r="J56">
        <f t="shared" si="6"/>
        <v>0</v>
      </c>
      <c r="K56">
        <f t="shared" si="7"/>
        <v>0</v>
      </c>
      <c r="L56">
        <f t="shared" si="3"/>
        <v>-96</v>
      </c>
      <c r="N56" s="73" t="s">
        <v>106</v>
      </c>
      <c r="O56" s="75">
        <v>4.9000000000000002E-2</v>
      </c>
      <c r="P56" s="75">
        <v>1</v>
      </c>
      <c r="Q56" s="75">
        <f t="shared" si="9"/>
        <v>4.9000000000000002E-2</v>
      </c>
      <c r="R56" s="75">
        <v>4.9000000000000002E-2</v>
      </c>
      <c r="S56" s="75">
        <v>1</v>
      </c>
      <c r="T56" s="75">
        <f t="shared" si="10"/>
        <v>4.9000000000000002E-2</v>
      </c>
      <c r="U56" s="73" t="s">
        <v>107</v>
      </c>
      <c r="V56" s="76"/>
      <c r="W56" s="76"/>
    </row>
    <row r="57" spans="1:23" x14ac:dyDescent="0.3">
      <c r="A57" s="2">
        <f t="shared" si="1"/>
        <v>100</v>
      </c>
      <c r="B57" s="2">
        <v>0.08</v>
      </c>
      <c r="C57">
        <f t="shared" si="4"/>
        <v>0.32000000000000028</v>
      </c>
      <c r="D57">
        <f t="shared" si="8"/>
        <v>-5.88</v>
      </c>
      <c r="E57">
        <f t="shared" si="5"/>
        <v>28114.240000000002</v>
      </c>
      <c r="H57" s="2">
        <f t="shared" si="2"/>
        <v>100</v>
      </c>
      <c r="I57" s="2">
        <v>0</v>
      </c>
      <c r="J57">
        <f t="shared" si="6"/>
        <v>0</v>
      </c>
      <c r="K57">
        <f t="shared" si="7"/>
        <v>0</v>
      </c>
      <c r="L57">
        <f t="shared" si="3"/>
        <v>-98</v>
      </c>
      <c r="N57" s="78" t="s">
        <v>108</v>
      </c>
      <c r="O57" s="79">
        <v>1.7000000000000001E-2</v>
      </c>
      <c r="P57" s="79">
        <v>1</v>
      </c>
      <c r="Q57" s="79">
        <f t="shared" si="9"/>
        <v>1.7000000000000001E-2</v>
      </c>
      <c r="R57" s="79">
        <v>1.7000000000000001E-2</v>
      </c>
      <c r="S57" s="79">
        <v>1</v>
      </c>
      <c r="T57" s="79">
        <f t="shared" si="10"/>
        <v>1.7000000000000001E-2</v>
      </c>
      <c r="U57" s="73" t="s">
        <v>109</v>
      </c>
      <c r="V57" s="77"/>
      <c r="W57" s="75"/>
    </row>
    <row r="58" spans="1:23" x14ac:dyDescent="0.3">
      <c r="A58" s="2">
        <f t="shared" si="1"/>
        <v>102</v>
      </c>
      <c r="B58" s="2">
        <v>0.08</v>
      </c>
      <c r="C58">
        <f t="shared" si="4"/>
        <v>0.32000000000000028</v>
      </c>
      <c r="D58">
        <f t="shared" si="8"/>
        <v>-6</v>
      </c>
      <c r="E58">
        <f t="shared" si="5"/>
        <v>29876</v>
      </c>
      <c r="H58" s="2">
        <f t="shared" si="2"/>
        <v>102</v>
      </c>
      <c r="I58" s="2">
        <v>0</v>
      </c>
      <c r="J58">
        <f t="shared" si="6"/>
        <v>0</v>
      </c>
      <c r="K58">
        <f t="shared" si="7"/>
        <v>0</v>
      </c>
      <c r="L58">
        <f t="shared" si="3"/>
        <v>-100</v>
      </c>
      <c r="N58" s="73" t="s">
        <v>110</v>
      </c>
      <c r="O58" s="75">
        <v>1.5599999999999999E-2</v>
      </c>
      <c r="P58" s="75">
        <v>1</v>
      </c>
      <c r="Q58" s="75">
        <f t="shared" si="9"/>
        <v>1.5599999999999999E-2</v>
      </c>
      <c r="R58" s="75">
        <v>1.5599999999999999E-2</v>
      </c>
      <c r="S58" s="75">
        <v>1</v>
      </c>
      <c r="T58" s="75">
        <f>R58*S58</f>
        <v>1.5599999999999999E-2</v>
      </c>
      <c r="U58" s="73" t="s">
        <v>111</v>
      </c>
      <c r="V58" s="75"/>
      <c r="W58" s="75"/>
    </row>
    <row r="59" spans="1:23" x14ac:dyDescent="0.3">
      <c r="A59" s="2">
        <f t="shared" si="1"/>
        <v>104</v>
      </c>
      <c r="B59" s="2">
        <v>0.08</v>
      </c>
      <c r="C59">
        <f t="shared" si="4"/>
        <v>0.32000000000000028</v>
      </c>
      <c r="D59">
        <f t="shared" si="8"/>
        <v>-6.12</v>
      </c>
      <c r="E59">
        <f t="shared" si="5"/>
        <v>31709.759999999998</v>
      </c>
      <c r="H59" s="2">
        <f t="shared" si="2"/>
        <v>104</v>
      </c>
      <c r="I59" s="2">
        <v>0</v>
      </c>
      <c r="J59">
        <f t="shared" si="6"/>
        <v>0</v>
      </c>
      <c r="K59">
        <f t="shared" si="7"/>
        <v>0</v>
      </c>
      <c r="L59">
        <f t="shared" si="3"/>
        <v>-102</v>
      </c>
      <c r="N59" s="65"/>
      <c r="O59" s="65"/>
      <c r="P59" s="80" t="s">
        <v>112</v>
      </c>
      <c r="Q59" s="81" t="e" vm="2">
        <f>Q52+Q53+Q54+Q55+Q56+Q57+Q58</f>
        <v>#VALUE!</v>
      </c>
      <c r="R59" s="65"/>
      <c r="S59" s="80" t="s">
        <v>113</v>
      </c>
      <c r="T59" s="81">
        <f>T52+T53+T54+T55+T56+T57+T58</f>
        <v>0.27160000000000001</v>
      </c>
      <c r="U59" s="73" t="s">
        <v>114</v>
      </c>
      <c r="V59" s="77">
        <v>111500</v>
      </c>
      <c r="W59" s="77">
        <v>50000</v>
      </c>
    </row>
    <row r="60" spans="1:23" x14ac:dyDescent="0.3">
      <c r="A60" s="2">
        <f t="shared" si="1"/>
        <v>106</v>
      </c>
      <c r="B60" s="2">
        <v>0.08</v>
      </c>
      <c r="C60">
        <f t="shared" si="4"/>
        <v>0.32000000000000028</v>
      </c>
      <c r="D60">
        <f t="shared" si="8"/>
        <v>-6.24</v>
      </c>
      <c r="E60">
        <f t="shared" si="5"/>
        <v>33616.960000000006</v>
      </c>
      <c r="H60" s="2">
        <f t="shared" si="2"/>
        <v>106</v>
      </c>
      <c r="I60" s="2">
        <v>0</v>
      </c>
      <c r="J60">
        <f t="shared" si="6"/>
        <v>0</v>
      </c>
      <c r="K60">
        <f t="shared" si="7"/>
        <v>0</v>
      </c>
      <c r="L60">
        <f t="shared" si="3"/>
        <v>-104</v>
      </c>
    </row>
    <row r="61" spans="1:23" x14ac:dyDescent="0.3">
      <c r="A61" s="2">
        <f t="shared" si="1"/>
        <v>108</v>
      </c>
      <c r="B61" s="2">
        <v>0.08</v>
      </c>
      <c r="C61">
        <f t="shared" si="4"/>
        <v>0.32000000000000028</v>
      </c>
      <c r="D61">
        <f t="shared" si="8"/>
        <v>-6.36</v>
      </c>
      <c r="E61">
        <f t="shared" si="5"/>
        <v>35599.040000000008</v>
      </c>
      <c r="H61" s="2">
        <f t="shared" si="2"/>
        <v>108</v>
      </c>
      <c r="I61" s="2">
        <v>0</v>
      </c>
      <c r="J61">
        <f t="shared" si="6"/>
        <v>0</v>
      </c>
      <c r="K61">
        <f t="shared" si="7"/>
        <v>0</v>
      </c>
      <c r="L61">
        <f t="shared" si="3"/>
        <v>-106</v>
      </c>
    </row>
    <row r="62" spans="1:23" x14ac:dyDescent="0.3">
      <c r="A62" s="2">
        <f t="shared" si="1"/>
        <v>110</v>
      </c>
      <c r="B62" s="2">
        <v>0.08</v>
      </c>
      <c r="C62">
        <f t="shared" si="4"/>
        <v>0.32000000000000028</v>
      </c>
      <c r="D62">
        <f t="shared" si="8"/>
        <v>-6.48</v>
      </c>
      <c r="E62">
        <f t="shared" si="5"/>
        <v>37657.440000000002</v>
      </c>
      <c r="H62" s="2">
        <f t="shared" si="2"/>
        <v>110</v>
      </c>
      <c r="I62" s="2">
        <v>0</v>
      </c>
      <c r="J62">
        <f t="shared" si="6"/>
        <v>0</v>
      </c>
      <c r="K62">
        <f t="shared" si="7"/>
        <v>0</v>
      </c>
      <c r="L62">
        <f t="shared" si="3"/>
        <v>-108</v>
      </c>
    </row>
    <row r="63" spans="1:23" x14ac:dyDescent="0.3">
      <c r="A63" s="2">
        <f t="shared" si="1"/>
        <v>112</v>
      </c>
      <c r="B63" s="2">
        <v>0.09</v>
      </c>
      <c r="C63">
        <f t="shared" si="4"/>
        <v>0.35999999999999943</v>
      </c>
      <c r="D63">
        <f t="shared" si="8"/>
        <v>-7.4250000000000007</v>
      </c>
      <c r="E63">
        <f t="shared" si="5"/>
        <v>44781.55000000001</v>
      </c>
      <c r="H63" s="2">
        <f t="shared" si="2"/>
        <v>112</v>
      </c>
      <c r="I63" s="2">
        <v>0</v>
      </c>
      <c r="J63">
        <f t="shared" si="6"/>
        <v>0</v>
      </c>
      <c r="K63">
        <f t="shared" si="7"/>
        <v>0</v>
      </c>
      <c r="L63">
        <f t="shared" si="3"/>
        <v>-110</v>
      </c>
    </row>
    <row r="64" spans="1:23" x14ac:dyDescent="0.3">
      <c r="A64" s="2">
        <f t="shared" si="1"/>
        <v>114</v>
      </c>
      <c r="B64" s="2">
        <v>0.09</v>
      </c>
      <c r="C64">
        <f t="shared" si="4"/>
        <v>0.35999999999999943</v>
      </c>
      <c r="D64">
        <f t="shared" si="8"/>
        <v>-7.5600000000000005</v>
      </c>
      <c r="E64">
        <f t="shared" si="5"/>
        <v>47274.080000000002</v>
      </c>
      <c r="H64" s="2">
        <f t="shared" si="2"/>
        <v>114</v>
      </c>
      <c r="I64" s="2">
        <v>0</v>
      </c>
      <c r="J64">
        <f t="shared" si="6"/>
        <v>0</v>
      </c>
      <c r="K64">
        <f t="shared" si="7"/>
        <v>0</v>
      </c>
      <c r="L64">
        <f t="shared" si="3"/>
        <v>-112</v>
      </c>
    </row>
    <row r="65" spans="1:12" x14ac:dyDescent="0.3">
      <c r="A65" s="2">
        <f t="shared" si="1"/>
        <v>116</v>
      </c>
      <c r="B65" s="2">
        <v>0.09</v>
      </c>
      <c r="C65">
        <f t="shared" si="4"/>
        <v>0.35999999999999943</v>
      </c>
      <c r="D65">
        <f t="shared" si="8"/>
        <v>-7.6950000000000003</v>
      </c>
      <c r="E65">
        <f t="shared" si="5"/>
        <v>49857.33</v>
      </c>
      <c r="H65" s="2">
        <f t="shared" si="2"/>
        <v>116</v>
      </c>
      <c r="I65" s="2">
        <v>0</v>
      </c>
      <c r="J65">
        <f t="shared" si="6"/>
        <v>0</v>
      </c>
      <c r="K65">
        <f t="shared" si="7"/>
        <v>0</v>
      </c>
      <c r="L65">
        <f t="shared" si="3"/>
        <v>-114</v>
      </c>
    </row>
    <row r="66" spans="1:12" x14ac:dyDescent="0.3">
      <c r="A66" s="2">
        <f t="shared" si="1"/>
        <v>118</v>
      </c>
      <c r="B66" s="2">
        <v>0.09</v>
      </c>
      <c r="C66">
        <f t="shared" si="4"/>
        <v>0.35999999999999943</v>
      </c>
      <c r="D66">
        <f t="shared" si="8"/>
        <v>-7.83</v>
      </c>
      <c r="E66">
        <f t="shared" si="5"/>
        <v>52532.92</v>
      </c>
      <c r="H66" s="2">
        <f t="shared" si="2"/>
        <v>118</v>
      </c>
      <c r="I66" s="2">
        <v>0</v>
      </c>
      <c r="J66">
        <f t="shared" si="6"/>
        <v>0</v>
      </c>
      <c r="K66">
        <f t="shared" si="7"/>
        <v>0</v>
      </c>
      <c r="L66">
        <f t="shared" si="3"/>
        <v>-116</v>
      </c>
    </row>
    <row r="67" spans="1:12" x14ac:dyDescent="0.3">
      <c r="A67" s="2">
        <f t="shared" si="1"/>
        <v>120</v>
      </c>
      <c r="B67" s="2">
        <v>0.09</v>
      </c>
      <c r="C67">
        <f t="shared" si="4"/>
        <v>0.36000000000000121</v>
      </c>
      <c r="D67">
        <f t="shared" si="8"/>
        <v>-7.9649999999999981</v>
      </c>
      <c r="E67">
        <f t="shared" si="5"/>
        <v>55302.469999999987</v>
      </c>
      <c r="H67" s="2">
        <f t="shared" si="2"/>
        <v>120</v>
      </c>
      <c r="I67" s="2">
        <v>0</v>
      </c>
      <c r="J67">
        <f t="shared" si="6"/>
        <v>0</v>
      </c>
      <c r="K67">
        <f t="shared" si="7"/>
        <v>0</v>
      </c>
      <c r="L67">
        <f t="shared" si="3"/>
        <v>-118</v>
      </c>
    </row>
    <row r="68" spans="1:12" x14ac:dyDescent="0.3">
      <c r="A68" s="2">
        <f t="shared" si="1"/>
        <v>122</v>
      </c>
      <c r="B68" s="2">
        <v>0.09</v>
      </c>
      <c r="C68">
        <f t="shared" si="4"/>
        <v>0.36000000000000121</v>
      </c>
      <c r="D68">
        <f t="shared" si="8"/>
        <v>-8.1000000000000014</v>
      </c>
      <c r="E68">
        <f t="shared" si="5"/>
        <v>58167.600000000013</v>
      </c>
      <c r="H68" s="2">
        <f t="shared" si="2"/>
        <v>122</v>
      </c>
      <c r="I68" s="2">
        <v>0</v>
      </c>
      <c r="J68">
        <f t="shared" si="6"/>
        <v>0</v>
      </c>
      <c r="K68">
        <f t="shared" si="7"/>
        <v>0</v>
      </c>
      <c r="L68">
        <f t="shared" si="3"/>
        <v>-120</v>
      </c>
    </row>
    <row r="69" spans="1:12" x14ac:dyDescent="0.3">
      <c r="A69" s="2">
        <f t="shared" si="1"/>
        <v>124</v>
      </c>
      <c r="B69" s="2">
        <v>0.1</v>
      </c>
      <c r="C69">
        <f t="shared" si="4"/>
        <v>0.40000000000000036</v>
      </c>
      <c r="D69">
        <f t="shared" si="8"/>
        <v>-9.1499999999999986</v>
      </c>
      <c r="E69">
        <f t="shared" si="5"/>
        <v>67935.699999999983</v>
      </c>
      <c r="H69" s="2">
        <f t="shared" si="2"/>
        <v>124</v>
      </c>
      <c r="I69" s="2">
        <v>0</v>
      </c>
      <c r="J69">
        <f t="shared" si="6"/>
        <v>0</v>
      </c>
      <c r="K69">
        <f t="shared" si="7"/>
        <v>0</v>
      </c>
      <c r="L69">
        <f t="shared" si="3"/>
        <v>-122</v>
      </c>
    </row>
    <row r="70" spans="1:12" x14ac:dyDescent="0.3">
      <c r="A70" s="2">
        <f t="shared" si="1"/>
        <v>126</v>
      </c>
      <c r="B70" s="2">
        <v>0.1</v>
      </c>
      <c r="C70">
        <f t="shared" si="4"/>
        <v>0.40000000000000036</v>
      </c>
      <c r="D70">
        <f t="shared" si="8"/>
        <v>-9.3000000000000025</v>
      </c>
      <c r="E70">
        <f t="shared" si="5"/>
        <v>71337.200000000026</v>
      </c>
      <c r="H70" s="2">
        <f t="shared" si="2"/>
        <v>126</v>
      </c>
      <c r="I70" s="2">
        <v>0</v>
      </c>
      <c r="J70">
        <f t="shared" si="6"/>
        <v>0</v>
      </c>
      <c r="K70">
        <f t="shared" si="7"/>
        <v>0</v>
      </c>
      <c r="L70">
        <f t="shared" si="3"/>
        <v>-124</v>
      </c>
    </row>
    <row r="71" spans="1:12" x14ac:dyDescent="0.3">
      <c r="A71" s="2">
        <f t="shared" si="1"/>
        <v>128</v>
      </c>
      <c r="B71" s="2">
        <v>0.1</v>
      </c>
      <c r="C71">
        <f t="shared" si="4"/>
        <v>0.39999999999999858</v>
      </c>
      <c r="D71">
        <f t="shared" si="8"/>
        <v>-9.4500000000000011</v>
      </c>
      <c r="E71">
        <f t="shared" si="5"/>
        <v>74850.3</v>
      </c>
      <c r="H71" s="2">
        <f t="shared" si="2"/>
        <v>128</v>
      </c>
      <c r="I71" s="2">
        <v>0</v>
      </c>
      <c r="J71">
        <f t="shared" si="6"/>
        <v>0</v>
      </c>
      <c r="K71">
        <f t="shared" si="7"/>
        <v>0</v>
      </c>
      <c r="L71">
        <f t="shared" si="3"/>
        <v>-126</v>
      </c>
    </row>
    <row r="72" spans="1:12" x14ac:dyDescent="0.3">
      <c r="A72" s="2">
        <f t="shared" ref="A72:A135" si="11">A71+2</f>
        <v>130</v>
      </c>
      <c r="B72" s="2">
        <v>0.1</v>
      </c>
      <c r="C72">
        <f t="shared" si="4"/>
        <v>0.40000000000000036</v>
      </c>
      <c r="D72">
        <f t="shared" si="8"/>
        <v>-9.5999999999999979</v>
      </c>
      <c r="E72">
        <f t="shared" si="5"/>
        <v>78476.799999999988</v>
      </c>
      <c r="H72" s="2">
        <f t="shared" ref="H72:H135" si="12">H71+2</f>
        <v>130</v>
      </c>
      <c r="I72" s="2">
        <v>0</v>
      </c>
      <c r="J72">
        <f t="shared" si="6"/>
        <v>0</v>
      </c>
      <c r="K72">
        <f t="shared" ref="K72:K135" si="13">(I72*(H72+(H72-H71))-2*I72*(H72)+I72*(H72-(H72-H71))/(H72-H71)^2)</f>
        <v>0</v>
      </c>
      <c r="L72">
        <f t="shared" ref="L72:L135" si="14">(K72*(H72+(H72-H71))-K72*(H72-(H72-H71))/2*H72-H71)</f>
        <v>-128</v>
      </c>
    </row>
    <row r="73" spans="1:12" x14ac:dyDescent="0.3">
      <c r="A73" s="2">
        <f t="shared" si="11"/>
        <v>132</v>
      </c>
      <c r="B73" s="2">
        <v>0.1</v>
      </c>
      <c r="C73">
        <f t="shared" ref="C73:C136" si="15">(B73*(A73+(A73-A72))-B73*(A73-(A73-A72))/2*(A73-A72))</f>
        <v>0.40000000000000036</v>
      </c>
      <c r="D73">
        <f t="shared" ref="D73:D136" si="16">(B73*(A73+(A73-A72))-2*B73*(A73)+B73*(A73-(A73-A72))/(A73-A72)^2)</f>
        <v>-9.7500000000000018</v>
      </c>
      <c r="E73">
        <f t="shared" ref="E73:E136" si="17">(D73*(A73+(A73-A72))-D73*(A73-(A73-A72))/2*A73-A72)</f>
        <v>82218.500000000015</v>
      </c>
      <c r="H73" s="2">
        <f t="shared" si="12"/>
        <v>132</v>
      </c>
      <c r="I73" s="2">
        <v>0.01</v>
      </c>
      <c r="J73">
        <f t="shared" ref="J73:J136" si="18">(I73*(H73+(H73-H72))-I73*(H73-(H73-H72))/2*(H73-H72))</f>
        <v>4.0000000000000036E-2</v>
      </c>
      <c r="K73">
        <f t="shared" si="13"/>
        <v>-0.97500000000000009</v>
      </c>
      <c r="L73">
        <f t="shared" si="14"/>
        <v>8104.8500000000022</v>
      </c>
    </row>
    <row r="74" spans="1:12" x14ac:dyDescent="0.3">
      <c r="A74" s="2">
        <f t="shared" si="11"/>
        <v>134</v>
      </c>
      <c r="B74" s="2">
        <v>0.1</v>
      </c>
      <c r="C74">
        <f t="shared" si="15"/>
        <v>0.40000000000000036</v>
      </c>
      <c r="D74">
        <f t="shared" si="16"/>
        <v>-9.8999999999999986</v>
      </c>
      <c r="E74">
        <f t="shared" si="17"/>
        <v>86077.199999999983</v>
      </c>
      <c r="H74" s="2">
        <f t="shared" si="12"/>
        <v>134</v>
      </c>
      <c r="I74" s="2">
        <v>0.01</v>
      </c>
      <c r="J74">
        <f t="shared" si="18"/>
        <v>4.0000000000000036E-2</v>
      </c>
      <c r="K74">
        <f t="shared" si="13"/>
        <v>-0.99</v>
      </c>
      <c r="L74">
        <f t="shared" si="14"/>
        <v>8488.9200000000019</v>
      </c>
    </row>
    <row r="75" spans="1:12" x14ac:dyDescent="0.3">
      <c r="A75" s="2">
        <f t="shared" si="11"/>
        <v>136</v>
      </c>
      <c r="B75" s="2">
        <v>0.1</v>
      </c>
      <c r="C75">
        <f t="shared" si="15"/>
        <v>0.40000000000000036</v>
      </c>
      <c r="D75">
        <f t="shared" si="16"/>
        <v>-10.050000000000002</v>
      </c>
      <c r="E75">
        <f t="shared" si="17"/>
        <v>90054.700000000026</v>
      </c>
      <c r="H75" s="2">
        <f t="shared" si="12"/>
        <v>136</v>
      </c>
      <c r="I75" s="2">
        <v>0.01</v>
      </c>
      <c r="J75">
        <f t="shared" si="18"/>
        <v>4.0000000000000036E-2</v>
      </c>
      <c r="K75">
        <f t="shared" si="13"/>
        <v>-1.0050000000000001</v>
      </c>
      <c r="L75">
        <f t="shared" si="14"/>
        <v>8884.8700000000008</v>
      </c>
    </row>
    <row r="76" spans="1:12" x14ac:dyDescent="0.3">
      <c r="A76" s="2">
        <f t="shared" si="11"/>
        <v>138</v>
      </c>
      <c r="B76" s="2">
        <v>0.1</v>
      </c>
      <c r="C76">
        <f t="shared" si="15"/>
        <v>0.39999999999999858</v>
      </c>
      <c r="D76">
        <f t="shared" si="16"/>
        <v>-10.200000000000001</v>
      </c>
      <c r="E76">
        <f t="shared" si="17"/>
        <v>94152.8</v>
      </c>
      <c r="H76" s="2">
        <f t="shared" si="12"/>
        <v>138</v>
      </c>
      <c r="I76" s="2">
        <v>0.01</v>
      </c>
      <c r="J76">
        <f t="shared" si="18"/>
        <v>4.0000000000000036E-2</v>
      </c>
      <c r="K76">
        <f t="shared" si="13"/>
        <v>-1.02</v>
      </c>
      <c r="L76">
        <f t="shared" si="14"/>
        <v>9292.880000000001</v>
      </c>
    </row>
    <row r="77" spans="1:12" x14ac:dyDescent="0.3">
      <c r="A77" s="2">
        <f t="shared" si="11"/>
        <v>140</v>
      </c>
      <c r="B77" s="2">
        <v>0.1</v>
      </c>
      <c r="C77">
        <f t="shared" si="15"/>
        <v>0.40000000000000036</v>
      </c>
      <c r="D77">
        <f t="shared" si="16"/>
        <v>-10.349999999999998</v>
      </c>
      <c r="E77">
        <f t="shared" si="17"/>
        <v>98373.299999999988</v>
      </c>
      <c r="H77" s="2">
        <f t="shared" si="12"/>
        <v>140</v>
      </c>
      <c r="I77" s="2">
        <v>0.01</v>
      </c>
      <c r="J77">
        <f t="shared" si="18"/>
        <v>3.9999999999999813E-2</v>
      </c>
      <c r="K77">
        <f t="shared" si="13"/>
        <v>-1.0350000000000004</v>
      </c>
      <c r="L77">
        <f t="shared" si="14"/>
        <v>9713.1300000000028</v>
      </c>
    </row>
    <row r="78" spans="1:12" x14ac:dyDescent="0.3">
      <c r="A78" s="2">
        <f t="shared" si="11"/>
        <v>142</v>
      </c>
      <c r="B78" s="2">
        <v>0.1</v>
      </c>
      <c r="C78">
        <f t="shared" si="15"/>
        <v>0.40000000000000036</v>
      </c>
      <c r="D78">
        <f t="shared" si="16"/>
        <v>-10.500000000000002</v>
      </c>
      <c r="E78">
        <f t="shared" si="17"/>
        <v>102718.00000000001</v>
      </c>
      <c r="H78" s="2">
        <f t="shared" si="12"/>
        <v>142</v>
      </c>
      <c r="I78" s="2">
        <v>0.01</v>
      </c>
      <c r="J78">
        <f t="shared" si="18"/>
        <v>3.9999999999999813E-2</v>
      </c>
      <c r="K78">
        <f t="shared" si="13"/>
        <v>-1.0499999999999998</v>
      </c>
      <c r="L78">
        <f t="shared" si="14"/>
        <v>10145.799999999997</v>
      </c>
    </row>
    <row r="79" spans="1:12" x14ac:dyDescent="0.3">
      <c r="A79" s="2">
        <f t="shared" si="11"/>
        <v>144</v>
      </c>
      <c r="B79" s="2">
        <v>0.1</v>
      </c>
      <c r="C79">
        <f t="shared" si="15"/>
        <v>0.40000000000000036</v>
      </c>
      <c r="D79">
        <f t="shared" si="16"/>
        <v>-10.649999999999999</v>
      </c>
      <c r="E79">
        <f t="shared" si="17"/>
        <v>107188.69999999998</v>
      </c>
      <c r="H79" s="2">
        <f t="shared" si="12"/>
        <v>144</v>
      </c>
      <c r="I79" s="2">
        <v>0.01</v>
      </c>
      <c r="J79">
        <f t="shared" si="18"/>
        <v>4.0000000000000036E-2</v>
      </c>
      <c r="K79">
        <f t="shared" si="13"/>
        <v>-1.0649999999999999</v>
      </c>
      <c r="L79">
        <f t="shared" si="14"/>
        <v>10591.07</v>
      </c>
    </row>
    <row r="80" spans="1:12" x14ac:dyDescent="0.3">
      <c r="A80" s="2">
        <f t="shared" si="11"/>
        <v>146</v>
      </c>
      <c r="B80" s="2">
        <v>0.1</v>
      </c>
      <c r="C80">
        <f t="shared" si="15"/>
        <v>0.40000000000000036</v>
      </c>
      <c r="D80">
        <f t="shared" si="16"/>
        <v>-10.800000000000002</v>
      </c>
      <c r="E80">
        <f t="shared" si="17"/>
        <v>111787.20000000003</v>
      </c>
      <c r="H80" s="2">
        <f t="shared" si="12"/>
        <v>146</v>
      </c>
      <c r="I80" s="2">
        <v>0.01</v>
      </c>
      <c r="J80">
        <f t="shared" si="18"/>
        <v>4.0000000000000036E-2</v>
      </c>
      <c r="K80">
        <f t="shared" si="13"/>
        <v>-1.08</v>
      </c>
      <c r="L80">
        <f t="shared" si="14"/>
        <v>11049.12</v>
      </c>
    </row>
    <row r="81" spans="1:12" x14ac:dyDescent="0.3">
      <c r="A81" s="2">
        <f t="shared" si="11"/>
        <v>148</v>
      </c>
      <c r="B81" s="2">
        <v>0.1</v>
      </c>
      <c r="C81">
        <f t="shared" si="15"/>
        <v>0.39999999999999858</v>
      </c>
      <c r="D81">
        <f t="shared" si="16"/>
        <v>-10.950000000000001</v>
      </c>
      <c r="E81">
        <f t="shared" si="17"/>
        <v>116515.3</v>
      </c>
      <c r="H81" s="2">
        <f t="shared" si="12"/>
        <v>148</v>
      </c>
      <c r="I81" s="2">
        <v>0.01</v>
      </c>
      <c r="J81">
        <f t="shared" si="18"/>
        <v>4.0000000000000036E-2</v>
      </c>
      <c r="K81">
        <f t="shared" si="13"/>
        <v>-1.095</v>
      </c>
      <c r="L81">
        <f t="shared" si="14"/>
        <v>11520.130000000001</v>
      </c>
    </row>
    <row r="82" spans="1:12" x14ac:dyDescent="0.3">
      <c r="A82" s="2">
        <f t="shared" si="11"/>
        <v>150</v>
      </c>
      <c r="B82" s="2">
        <v>0.1</v>
      </c>
      <c r="C82">
        <f t="shared" si="15"/>
        <v>0.40000000000000036</v>
      </c>
      <c r="D82">
        <f t="shared" si="16"/>
        <v>-11.099999999999998</v>
      </c>
      <c r="E82">
        <f t="shared" si="17"/>
        <v>121374.79999999999</v>
      </c>
      <c r="H82" s="2">
        <f t="shared" si="12"/>
        <v>150</v>
      </c>
      <c r="I82" s="2">
        <v>0.01</v>
      </c>
      <c r="J82">
        <f t="shared" si="18"/>
        <v>4.0000000000000036E-2</v>
      </c>
      <c r="K82">
        <f t="shared" si="13"/>
        <v>-1.1099999999999999</v>
      </c>
      <c r="L82">
        <f t="shared" si="14"/>
        <v>12004.279999999999</v>
      </c>
    </row>
    <row r="83" spans="1:12" x14ac:dyDescent="0.3">
      <c r="A83" s="2">
        <f t="shared" si="11"/>
        <v>152</v>
      </c>
      <c r="B83" s="2">
        <v>0.1</v>
      </c>
      <c r="C83">
        <f t="shared" si="15"/>
        <v>0.40000000000000036</v>
      </c>
      <c r="D83">
        <f t="shared" si="16"/>
        <v>-11.250000000000002</v>
      </c>
      <c r="E83">
        <f t="shared" si="17"/>
        <v>126367.50000000001</v>
      </c>
      <c r="H83" s="2">
        <f t="shared" si="12"/>
        <v>152</v>
      </c>
      <c r="I83" s="2">
        <v>0.01</v>
      </c>
      <c r="J83">
        <f t="shared" si="18"/>
        <v>4.0000000000000036E-2</v>
      </c>
      <c r="K83">
        <f t="shared" si="13"/>
        <v>-1.125</v>
      </c>
      <c r="L83">
        <f t="shared" si="14"/>
        <v>12501.75</v>
      </c>
    </row>
    <row r="84" spans="1:12" x14ac:dyDescent="0.3">
      <c r="A84" s="2">
        <f t="shared" si="11"/>
        <v>154</v>
      </c>
      <c r="B84" s="2">
        <v>0.1</v>
      </c>
      <c r="C84">
        <f t="shared" si="15"/>
        <v>0.40000000000000036</v>
      </c>
      <c r="D84">
        <f t="shared" si="16"/>
        <v>-11.399999999999999</v>
      </c>
      <c r="E84">
        <f t="shared" si="17"/>
        <v>131495.19999999998</v>
      </c>
      <c r="H84" s="2">
        <f t="shared" si="12"/>
        <v>154</v>
      </c>
      <c r="I84" s="2">
        <v>0.01</v>
      </c>
      <c r="J84">
        <f t="shared" si="18"/>
        <v>4.0000000000000036E-2</v>
      </c>
      <c r="K84">
        <f t="shared" si="13"/>
        <v>-1.1400000000000001</v>
      </c>
      <c r="L84">
        <f t="shared" si="14"/>
        <v>13012.720000000003</v>
      </c>
    </row>
    <row r="85" spans="1:12" x14ac:dyDescent="0.3">
      <c r="A85" s="2">
        <f t="shared" si="11"/>
        <v>156</v>
      </c>
      <c r="B85" s="2">
        <v>0.1</v>
      </c>
      <c r="C85">
        <f t="shared" si="15"/>
        <v>0.40000000000000036</v>
      </c>
      <c r="D85">
        <f t="shared" si="16"/>
        <v>-11.550000000000002</v>
      </c>
      <c r="E85">
        <f t="shared" si="17"/>
        <v>136759.70000000004</v>
      </c>
      <c r="H85" s="2">
        <f t="shared" si="12"/>
        <v>156</v>
      </c>
      <c r="I85" s="2">
        <v>0.01</v>
      </c>
      <c r="J85">
        <f t="shared" si="18"/>
        <v>4.0000000000000036E-2</v>
      </c>
      <c r="K85">
        <f t="shared" si="13"/>
        <v>-1.155</v>
      </c>
      <c r="L85">
        <f t="shared" si="14"/>
        <v>13537.37</v>
      </c>
    </row>
    <row r="86" spans="1:12" x14ac:dyDescent="0.3">
      <c r="A86" s="2">
        <f t="shared" si="11"/>
        <v>158</v>
      </c>
      <c r="B86" s="2">
        <v>0.11</v>
      </c>
      <c r="C86">
        <f t="shared" si="15"/>
        <v>0.44000000000000128</v>
      </c>
      <c r="D86">
        <f t="shared" si="16"/>
        <v>-12.869999999999997</v>
      </c>
      <c r="E86">
        <f t="shared" si="17"/>
        <v>156394.67999999996</v>
      </c>
      <c r="H86" s="2">
        <f t="shared" si="12"/>
        <v>158</v>
      </c>
      <c r="I86" s="2">
        <v>0.01</v>
      </c>
      <c r="J86">
        <f t="shared" si="18"/>
        <v>4.0000000000000036E-2</v>
      </c>
      <c r="K86">
        <f t="shared" si="13"/>
        <v>-1.17</v>
      </c>
      <c r="L86">
        <f t="shared" si="14"/>
        <v>14075.879999999997</v>
      </c>
    </row>
    <row r="87" spans="1:12" x14ac:dyDescent="0.3">
      <c r="A87" s="2">
        <f t="shared" si="11"/>
        <v>160</v>
      </c>
      <c r="B87" s="2">
        <v>0.11</v>
      </c>
      <c r="C87">
        <f t="shared" si="15"/>
        <v>0.44000000000000128</v>
      </c>
      <c r="D87">
        <f t="shared" si="16"/>
        <v>-13.035000000000004</v>
      </c>
      <c r="E87">
        <f t="shared" si="17"/>
        <v>162492.73000000004</v>
      </c>
      <c r="H87" s="2">
        <f t="shared" si="12"/>
        <v>160</v>
      </c>
      <c r="I87" s="2">
        <v>0.01</v>
      </c>
      <c r="J87">
        <f t="shared" si="18"/>
        <v>4.0000000000000036E-2</v>
      </c>
      <c r="K87">
        <f t="shared" si="13"/>
        <v>-1.1850000000000001</v>
      </c>
      <c r="L87">
        <f t="shared" si="14"/>
        <v>14628.430000000002</v>
      </c>
    </row>
    <row r="88" spans="1:12" x14ac:dyDescent="0.3">
      <c r="A88" s="2">
        <f t="shared" si="11"/>
        <v>162</v>
      </c>
      <c r="B88" s="2">
        <v>0.11</v>
      </c>
      <c r="C88">
        <f t="shared" si="15"/>
        <v>0.43999999999999773</v>
      </c>
      <c r="D88">
        <f t="shared" si="16"/>
        <v>-13.200000000000001</v>
      </c>
      <c r="E88">
        <f t="shared" si="17"/>
        <v>168747.2</v>
      </c>
      <c r="H88" s="2">
        <f t="shared" si="12"/>
        <v>162</v>
      </c>
      <c r="I88" s="2">
        <v>0.01</v>
      </c>
      <c r="J88">
        <f t="shared" si="18"/>
        <v>4.0000000000000036E-2</v>
      </c>
      <c r="K88">
        <f t="shared" si="13"/>
        <v>-1.2000000000000002</v>
      </c>
      <c r="L88">
        <f t="shared" si="14"/>
        <v>15195.200000000003</v>
      </c>
    </row>
    <row r="89" spans="1:12" x14ac:dyDescent="0.3">
      <c r="A89" s="2">
        <f t="shared" si="11"/>
        <v>164</v>
      </c>
      <c r="B89" s="2">
        <v>0.11</v>
      </c>
      <c r="C89">
        <f t="shared" si="15"/>
        <v>0.44000000000000128</v>
      </c>
      <c r="D89">
        <f t="shared" si="16"/>
        <v>-13.364999999999997</v>
      </c>
      <c r="E89">
        <f t="shared" si="17"/>
        <v>175160.06999999998</v>
      </c>
      <c r="H89" s="2">
        <f t="shared" si="12"/>
        <v>164</v>
      </c>
      <c r="I89" s="2">
        <v>0.01</v>
      </c>
      <c r="J89">
        <f t="shared" si="18"/>
        <v>4.0000000000000036E-2</v>
      </c>
      <c r="K89">
        <f t="shared" si="13"/>
        <v>-1.2150000000000001</v>
      </c>
      <c r="L89">
        <f t="shared" si="14"/>
        <v>15776.37</v>
      </c>
    </row>
    <row r="90" spans="1:12" x14ac:dyDescent="0.3">
      <c r="A90" s="2">
        <f t="shared" si="11"/>
        <v>166</v>
      </c>
      <c r="B90" s="2">
        <v>0.11</v>
      </c>
      <c r="C90">
        <f t="shared" si="15"/>
        <v>0.44000000000000128</v>
      </c>
      <c r="D90">
        <f t="shared" si="16"/>
        <v>-13.530000000000003</v>
      </c>
      <c r="E90">
        <f t="shared" si="17"/>
        <v>181733.32000000004</v>
      </c>
      <c r="H90" s="2">
        <f t="shared" si="12"/>
        <v>166</v>
      </c>
      <c r="I90" s="2">
        <v>0.01</v>
      </c>
      <c r="J90">
        <f t="shared" si="18"/>
        <v>3.9999999999999813E-2</v>
      </c>
      <c r="K90">
        <f t="shared" si="13"/>
        <v>-1.2300000000000004</v>
      </c>
      <c r="L90">
        <f t="shared" si="14"/>
        <v>16372.120000000006</v>
      </c>
    </row>
    <row r="91" spans="1:12" x14ac:dyDescent="0.3">
      <c r="A91" s="2">
        <f t="shared" si="11"/>
        <v>168</v>
      </c>
      <c r="B91" s="2">
        <v>0.11</v>
      </c>
      <c r="C91">
        <f t="shared" si="15"/>
        <v>0.43999999999999773</v>
      </c>
      <c r="D91">
        <f t="shared" si="16"/>
        <v>-13.695</v>
      </c>
      <c r="E91">
        <f t="shared" si="17"/>
        <v>188468.93</v>
      </c>
      <c r="H91" s="2">
        <f t="shared" si="12"/>
        <v>168</v>
      </c>
      <c r="I91" s="2">
        <v>0.01</v>
      </c>
      <c r="J91">
        <f t="shared" si="18"/>
        <v>3.9999999999999813E-2</v>
      </c>
      <c r="K91">
        <f t="shared" si="13"/>
        <v>-1.2449999999999999</v>
      </c>
      <c r="L91">
        <f t="shared" si="14"/>
        <v>16982.629999999997</v>
      </c>
    </row>
    <row r="92" spans="1:12" x14ac:dyDescent="0.3">
      <c r="A92" s="2">
        <f t="shared" si="11"/>
        <v>170</v>
      </c>
      <c r="B92" s="2">
        <v>0.11</v>
      </c>
      <c r="C92">
        <f t="shared" si="15"/>
        <v>0.44000000000000128</v>
      </c>
      <c r="D92">
        <f t="shared" si="16"/>
        <v>-13.859999999999996</v>
      </c>
      <c r="E92">
        <f t="shared" si="17"/>
        <v>195368.87999999992</v>
      </c>
      <c r="H92" s="2">
        <f t="shared" si="12"/>
        <v>170</v>
      </c>
      <c r="I92" s="2">
        <v>0.01</v>
      </c>
      <c r="J92">
        <f t="shared" si="18"/>
        <v>4.0000000000000036E-2</v>
      </c>
      <c r="K92">
        <f t="shared" si="13"/>
        <v>-1.26</v>
      </c>
      <c r="L92">
        <f t="shared" si="14"/>
        <v>17608.079999999998</v>
      </c>
    </row>
    <row r="93" spans="1:12" x14ac:dyDescent="0.3">
      <c r="A93" s="2">
        <f t="shared" si="11"/>
        <v>172</v>
      </c>
      <c r="B93" s="2">
        <v>0.11</v>
      </c>
      <c r="C93">
        <f t="shared" si="15"/>
        <v>0.44000000000000128</v>
      </c>
      <c r="D93">
        <f t="shared" si="16"/>
        <v>-14.025000000000002</v>
      </c>
      <c r="E93">
        <f t="shared" si="17"/>
        <v>202435.15000000002</v>
      </c>
      <c r="H93" s="2">
        <f t="shared" si="12"/>
        <v>172</v>
      </c>
      <c r="I93" s="2">
        <v>0.01</v>
      </c>
      <c r="J93">
        <f t="shared" si="18"/>
        <v>4.0000000000000036E-2</v>
      </c>
      <c r="K93">
        <f t="shared" si="13"/>
        <v>-1.2749999999999999</v>
      </c>
      <c r="L93">
        <f t="shared" si="14"/>
        <v>18248.649999999998</v>
      </c>
    </row>
    <row r="94" spans="1:12" x14ac:dyDescent="0.3">
      <c r="A94" s="2">
        <f t="shared" si="11"/>
        <v>174</v>
      </c>
      <c r="B94" s="2">
        <v>0.11</v>
      </c>
      <c r="C94">
        <f t="shared" si="15"/>
        <v>0.43999999999999773</v>
      </c>
      <c r="D94">
        <f t="shared" si="16"/>
        <v>-14.190000000000001</v>
      </c>
      <c r="E94">
        <f t="shared" si="17"/>
        <v>209669.72000000003</v>
      </c>
      <c r="H94" s="2">
        <f t="shared" si="12"/>
        <v>174</v>
      </c>
      <c r="I94" s="2">
        <v>0.01</v>
      </c>
      <c r="J94">
        <f t="shared" si="18"/>
        <v>4.0000000000000036E-2</v>
      </c>
      <c r="K94">
        <f t="shared" si="13"/>
        <v>-1.29</v>
      </c>
      <c r="L94">
        <f t="shared" si="14"/>
        <v>18904.52</v>
      </c>
    </row>
    <row r="95" spans="1:12" x14ac:dyDescent="0.3">
      <c r="A95" s="2">
        <f t="shared" si="11"/>
        <v>176</v>
      </c>
      <c r="B95" s="2">
        <v>0.11</v>
      </c>
      <c r="C95">
        <f t="shared" si="15"/>
        <v>0.44000000000000128</v>
      </c>
      <c r="D95">
        <f t="shared" si="16"/>
        <v>-14.354999999999997</v>
      </c>
      <c r="E95">
        <f t="shared" si="17"/>
        <v>217074.56999999995</v>
      </c>
      <c r="H95" s="2">
        <f t="shared" si="12"/>
        <v>176</v>
      </c>
      <c r="I95" s="2">
        <v>0.01</v>
      </c>
      <c r="J95">
        <f t="shared" si="18"/>
        <v>4.0000000000000036E-2</v>
      </c>
      <c r="K95">
        <f t="shared" si="13"/>
        <v>-1.3049999999999999</v>
      </c>
      <c r="L95">
        <f t="shared" si="14"/>
        <v>19575.87</v>
      </c>
    </row>
    <row r="96" spans="1:12" x14ac:dyDescent="0.3">
      <c r="A96" s="2">
        <f t="shared" si="11"/>
        <v>178</v>
      </c>
      <c r="B96" s="2">
        <v>0.11</v>
      </c>
      <c r="C96">
        <f t="shared" si="15"/>
        <v>0.44000000000000128</v>
      </c>
      <c r="D96">
        <f t="shared" si="16"/>
        <v>-14.520000000000003</v>
      </c>
      <c r="E96">
        <f t="shared" si="17"/>
        <v>224651.68000000002</v>
      </c>
      <c r="H96" s="2">
        <f t="shared" si="12"/>
        <v>178</v>
      </c>
      <c r="I96" s="2">
        <v>0.01</v>
      </c>
      <c r="J96">
        <f t="shared" si="18"/>
        <v>4.0000000000000036E-2</v>
      </c>
      <c r="K96">
        <f t="shared" si="13"/>
        <v>-1.32</v>
      </c>
      <c r="L96">
        <f t="shared" si="14"/>
        <v>20262.880000000005</v>
      </c>
    </row>
    <row r="97" spans="1:12" x14ac:dyDescent="0.3">
      <c r="A97" s="2">
        <f t="shared" si="11"/>
        <v>180</v>
      </c>
      <c r="B97" s="2">
        <v>0.11</v>
      </c>
      <c r="C97">
        <f t="shared" si="15"/>
        <v>0.43999999999999773</v>
      </c>
      <c r="D97">
        <f t="shared" si="16"/>
        <v>-14.685000000000002</v>
      </c>
      <c r="E97">
        <f t="shared" si="17"/>
        <v>232403.03</v>
      </c>
      <c r="H97" s="2">
        <f t="shared" si="12"/>
        <v>180</v>
      </c>
      <c r="I97" s="2">
        <v>0.01</v>
      </c>
      <c r="J97">
        <f t="shared" si="18"/>
        <v>4.0000000000000036E-2</v>
      </c>
      <c r="K97">
        <f t="shared" si="13"/>
        <v>-1.335</v>
      </c>
      <c r="L97">
        <f t="shared" si="14"/>
        <v>20965.73</v>
      </c>
    </row>
    <row r="98" spans="1:12" x14ac:dyDescent="0.3">
      <c r="A98" s="2">
        <f t="shared" si="11"/>
        <v>182</v>
      </c>
      <c r="B98" s="2">
        <v>0.11</v>
      </c>
      <c r="C98">
        <f t="shared" si="15"/>
        <v>0.43999999999999773</v>
      </c>
      <c r="D98">
        <f t="shared" si="16"/>
        <v>-14.850000000000001</v>
      </c>
      <c r="E98">
        <f t="shared" si="17"/>
        <v>240330.60000000003</v>
      </c>
      <c r="H98" s="2">
        <f t="shared" si="12"/>
        <v>182</v>
      </c>
      <c r="I98" s="2">
        <v>0.01</v>
      </c>
      <c r="J98">
        <f t="shared" si="18"/>
        <v>4.0000000000000036E-2</v>
      </c>
      <c r="K98">
        <f t="shared" si="13"/>
        <v>-1.35</v>
      </c>
      <c r="L98">
        <f t="shared" si="14"/>
        <v>21684.600000000002</v>
      </c>
    </row>
    <row r="99" spans="1:12" x14ac:dyDescent="0.3">
      <c r="A99" s="2">
        <f t="shared" si="11"/>
        <v>184</v>
      </c>
      <c r="B99" s="2">
        <v>0.11</v>
      </c>
      <c r="C99">
        <f t="shared" si="15"/>
        <v>0.44000000000000128</v>
      </c>
      <c r="D99">
        <f t="shared" si="16"/>
        <v>-15.014999999999997</v>
      </c>
      <c r="E99">
        <f t="shared" si="17"/>
        <v>248436.36999999997</v>
      </c>
      <c r="H99" s="2">
        <f t="shared" si="12"/>
        <v>184</v>
      </c>
      <c r="I99" s="2">
        <v>0.01</v>
      </c>
      <c r="J99">
        <f t="shared" si="18"/>
        <v>4.0000000000000036E-2</v>
      </c>
      <c r="K99">
        <f t="shared" si="13"/>
        <v>-1.365</v>
      </c>
      <c r="L99">
        <f t="shared" si="14"/>
        <v>22419.670000000002</v>
      </c>
    </row>
    <row r="100" spans="1:12" x14ac:dyDescent="0.3">
      <c r="A100" s="2">
        <f t="shared" si="11"/>
        <v>186</v>
      </c>
      <c r="B100" s="2">
        <v>0.11</v>
      </c>
      <c r="C100">
        <f t="shared" si="15"/>
        <v>0.44000000000000128</v>
      </c>
      <c r="D100">
        <f t="shared" si="16"/>
        <v>-15.180000000000003</v>
      </c>
      <c r="E100">
        <f t="shared" si="17"/>
        <v>256722.32000000007</v>
      </c>
      <c r="H100" s="2">
        <f t="shared" si="12"/>
        <v>186</v>
      </c>
      <c r="I100" s="2">
        <v>0.01</v>
      </c>
      <c r="J100">
        <f t="shared" si="18"/>
        <v>4.0000000000000036E-2</v>
      </c>
      <c r="K100">
        <f t="shared" si="13"/>
        <v>-1.3800000000000001</v>
      </c>
      <c r="L100">
        <f t="shared" si="14"/>
        <v>23171.120000000003</v>
      </c>
    </row>
    <row r="101" spans="1:12" x14ac:dyDescent="0.3">
      <c r="A101" s="2">
        <f t="shared" si="11"/>
        <v>188</v>
      </c>
      <c r="B101" s="2">
        <v>0.11</v>
      </c>
      <c r="C101">
        <f t="shared" si="15"/>
        <v>0.43999999999999773</v>
      </c>
      <c r="D101">
        <f t="shared" si="16"/>
        <v>-15.345000000000001</v>
      </c>
      <c r="E101">
        <f t="shared" si="17"/>
        <v>265190.43</v>
      </c>
      <c r="H101" s="2">
        <f t="shared" si="12"/>
        <v>188</v>
      </c>
      <c r="I101" s="2">
        <v>0.01</v>
      </c>
      <c r="J101">
        <f t="shared" si="18"/>
        <v>4.0000000000000036E-2</v>
      </c>
      <c r="K101">
        <f t="shared" si="13"/>
        <v>-1.395</v>
      </c>
      <c r="L101">
        <f t="shared" si="14"/>
        <v>23939.130000000005</v>
      </c>
    </row>
    <row r="102" spans="1:12" x14ac:dyDescent="0.3">
      <c r="A102" s="2">
        <f t="shared" si="11"/>
        <v>190</v>
      </c>
      <c r="B102" s="2">
        <v>0.11</v>
      </c>
      <c r="C102">
        <f t="shared" si="15"/>
        <v>0.44000000000000128</v>
      </c>
      <c r="D102">
        <f t="shared" si="16"/>
        <v>-15.509999999999996</v>
      </c>
      <c r="E102">
        <f t="shared" si="17"/>
        <v>273842.67999999993</v>
      </c>
      <c r="H102" s="2">
        <f t="shared" si="12"/>
        <v>190</v>
      </c>
      <c r="I102" s="2">
        <v>0.01</v>
      </c>
      <c r="J102">
        <f t="shared" si="18"/>
        <v>3.9999999999999813E-2</v>
      </c>
      <c r="K102">
        <f t="shared" si="13"/>
        <v>-1.4100000000000004</v>
      </c>
      <c r="L102">
        <f t="shared" si="14"/>
        <v>24723.88</v>
      </c>
    </row>
    <row r="103" spans="1:12" x14ac:dyDescent="0.3">
      <c r="A103" s="2">
        <f t="shared" si="11"/>
        <v>192</v>
      </c>
      <c r="B103" s="2">
        <v>0.11</v>
      </c>
      <c r="C103">
        <f t="shared" si="15"/>
        <v>0.44000000000000128</v>
      </c>
      <c r="D103">
        <f t="shared" si="16"/>
        <v>-15.675000000000002</v>
      </c>
      <c r="E103">
        <f t="shared" si="17"/>
        <v>282681.05000000005</v>
      </c>
      <c r="H103" s="2">
        <f t="shared" si="12"/>
        <v>192</v>
      </c>
      <c r="I103" s="2">
        <v>0.01</v>
      </c>
      <c r="J103">
        <f t="shared" si="18"/>
        <v>3.9999999999999813E-2</v>
      </c>
      <c r="K103">
        <f t="shared" si="13"/>
        <v>-1.4249999999999998</v>
      </c>
      <c r="L103">
        <f t="shared" si="14"/>
        <v>25525.549999999992</v>
      </c>
    </row>
    <row r="104" spans="1:12" x14ac:dyDescent="0.3">
      <c r="A104" s="2">
        <f t="shared" si="11"/>
        <v>194</v>
      </c>
      <c r="B104" s="2">
        <v>0.11</v>
      </c>
      <c r="C104">
        <f t="shared" si="15"/>
        <v>0.43999999999999773</v>
      </c>
      <c r="D104">
        <f t="shared" si="16"/>
        <v>-15.84</v>
      </c>
      <c r="E104">
        <f t="shared" si="17"/>
        <v>291707.51999999996</v>
      </c>
      <c r="H104" s="2">
        <f t="shared" si="12"/>
        <v>194</v>
      </c>
      <c r="I104" s="2">
        <v>0.01</v>
      </c>
      <c r="J104">
        <f t="shared" si="18"/>
        <v>4.0000000000000036E-2</v>
      </c>
      <c r="K104">
        <f t="shared" si="13"/>
        <v>-1.44</v>
      </c>
      <c r="L104">
        <f t="shared" si="14"/>
        <v>26344.32</v>
      </c>
    </row>
    <row r="105" spans="1:12" x14ac:dyDescent="0.3">
      <c r="A105" s="2">
        <f t="shared" si="11"/>
        <v>196</v>
      </c>
      <c r="B105" s="2">
        <v>0.11</v>
      </c>
      <c r="C105">
        <f t="shared" si="15"/>
        <v>0.44000000000000128</v>
      </c>
      <c r="D105">
        <f t="shared" si="16"/>
        <v>-16.004999999999995</v>
      </c>
      <c r="E105">
        <f t="shared" si="17"/>
        <v>300924.06999999995</v>
      </c>
      <c r="H105" s="2">
        <f t="shared" si="12"/>
        <v>196</v>
      </c>
      <c r="I105" s="2">
        <v>0.01</v>
      </c>
      <c r="J105">
        <f t="shared" si="18"/>
        <v>4.0000000000000036E-2</v>
      </c>
      <c r="K105">
        <f t="shared" si="13"/>
        <v>-1.4550000000000001</v>
      </c>
      <c r="L105">
        <f t="shared" si="14"/>
        <v>27180.370000000003</v>
      </c>
    </row>
    <row r="106" spans="1:12" x14ac:dyDescent="0.3">
      <c r="A106" s="2">
        <f t="shared" si="11"/>
        <v>198</v>
      </c>
      <c r="B106" s="2">
        <v>0.11</v>
      </c>
      <c r="C106">
        <f t="shared" si="15"/>
        <v>0.44000000000000128</v>
      </c>
      <c r="D106">
        <f t="shared" si="16"/>
        <v>-16.170000000000002</v>
      </c>
      <c r="E106">
        <f t="shared" si="17"/>
        <v>310332.68</v>
      </c>
      <c r="H106" s="2">
        <f t="shared" si="12"/>
        <v>198</v>
      </c>
      <c r="I106" s="2">
        <v>0.02</v>
      </c>
      <c r="J106">
        <f t="shared" si="18"/>
        <v>8.0000000000000071E-2</v>
      </c>
      <c r="K106">
        <f t="shared" si="13"/>
        <v>-2.94</v>
      </c>
      <c r="L106">
        <f t="shared" si="14"/>
        <v>56263.76</v>
      </c>
    </row>
    <row r="107" spans="1:12" x14ac:dyDescent="0.3">
      <c r="A107" s="2">
        <f t="shared" si="11"/>
        <v>200</v>
      </c>
      <c r="B107" s="2">
        <v>0.11</v>
      </c>
      <c r="C107">
        <f t="shared" si="15"/>
        <v>0.43999999999999773</v>
      </c>
      <c r="D107">
        <f t="shared" si="16"/>
        <v>-16.335000000000001</v>
      </c>
      <c r="E107">
        <f t="shared" si="17"/>
        <v>319935.33000000007</v>
      </c>
      <c r="H107" s="2">
        <f t="shared" si="12"/>
        <v>200</v>
      </c>
      <c r="I107" s="2">
        <v>0.03</v>
      </c>
      <c r="J107">
        <f t="shared" si="18"/>
        <v>0.12000000000000011</v>
      </c>
      <c r="K107">
        <f t="shared" si="13"/>
        <v>-4.4550000000000001</v>
      </c>
      <c r="L107">
        <f t="shared" si="14"/>
        <v>87111.09</v>
      </c>
    </row>
    <row r="108" spans="1:12" x14ac:dyDescent="0.3">
      <c r="A108" s="2">
        <f t="shared" si="11"/>
        <v>202</v>
      </c>
      <c r="B108" s="2">
        <v>0.11</v>
      </c>
      <c r="C108">
        <f t="shared" si="15"/>
        <v>0.44000000000000128</v>
      </c>
      <c r="D108">
        <f t="shared" si="16"/>
        <v>-16.499999999999996</v>
      </c>
      <c r="E108">
        <f t="shared" si="17"/>
        <v>329733.99999999988</v>
      </c>
      <c r="H108" s="2">
        <f t="shared" si="12"/>
        <v>202</v>
      </c>
      <c r="I108" s="2">
        <v>0.04</v>
      </c>
      <c r="J108">
        <f t="shared" si="18"/>
        <v>0.16000000000000014</v>
      </c>
      <c r="K108">
        <f t="shared" si="13"/>
        <v>-6</v>
      </c>
      <c r="L108">
        <f t="shared" si="14"/>
        <v>119776</v>
      </c>
    </row>
    <row r="109" spans="1:12" x14ac:dyDescent="0.3">
      <c r="A109" s="2">
        <f t="shared" si="11"/>
        <v>204</v>
      </c>
      <c r="B109" s="2">
        <v>0.11</v>
      </c>
      <c r="C109">
        <f t="shared" si="15"/>
        <v>0.44000000000000128</v>
      </c>
      <c r="D109">
        <f t="shared" si="16"/>
        <v>-16.665000000000003</v>
      </c>
      <c r="E109">
        <f t="shared" si="17"/>
        <v>339730.67000000004</v>
      </c>
      <c r="H109" s="2">
        <f t="shared" si="12"/>
        <v>204</v>
      </c>
      <c r="I109" s="2">
        <v>0.05</v>
      </c>
      <c r="J109">
        <f t="shared" si="18"/>
        <v>0.19999999999999929</v>
      </c>
      <c r="K109">
        <f t="shared" si="13"/>
        <v>-7.5750000000000011</v>
      </c>
      <c r="L109">
        <f t="shared" si="14"/>
        <v>154312.85000000003</v>
      </c>
    </row>
    <row r="110" spans="1:12" x14ac:dyDescent="0.3">
      <c r="A110" s="2">
        <f t="shared" si="11"/>
        <v>206</v>
      </c>
      <c r="B110" s="2">
        <v>0.11</v>
      </c>
      <c r="C110">
        <f t="shared" si="15"/>
        <v>0.43999999999999773</v>
      </c>
      <c r="D110">
        <f t="shared" si="16"/>
        <v>-16.830000000000002</v>
      </c>
      <c r="E110">
        <f t="shared" si="17"/>
        <v>349927.32</v>
      </c>
      <c r="H110" s="2">
        <f t="shared" si="12"/>
        <v>206</v>
      </c>
      <c r="I110" s="2">
        <v>7.0000000000000007E-2</v>
      </c>
      <c r="J110">
        <f t="shared" si="18"/>
        <v>0.28000000000000114</v>
      </c>
      <c r="K110">
        <f t="shared" si="13"/>
        <v>-10.71</v>
      </c>
      <c r="L110">
        <f t="shared" si="14"/>
        <v>222606.84000000003</v>
      </c>
    </row>
    <row r="111" spans="1:12" x14ac:dyDescent="0.3">
      <c r="A111" s="2">
        <f t="shared" si="11"/>
        <v>208</v>
      </c>
      <c r="B111" s="2">
        <v>0.11</v>
      </c>
      <c r="C111">
        <f t="shared" si="15"/>
        <v>0.44000000000000128</v>
      </c>
      <c r="D111">
        <f t="shared" si="16"/>
        <v>-16.994999999999997</v>
      </c>
      <c r="E111">
        <f t="shared" si="17"/>
        <v>360325.92999999993</v>
      </c>
      <c r="H111" s="2">
        <f t="shared" si="12"/>
        <v>208</v>
      </c>
      <c r="I111" s="2">
        <v>0.09</v>
      </c>
      <c r="J111">
        <f t="shared" si="18"/>
        <v>0.35999999999999943</v>
      </c>
      <c r="K111">
        <f t="shared" si="13"/>
        <v>-13.904999999999999</v>
      </c>
      <c r="L111">
        <f t="shared" si="14"/>
        <v>294774.67</v>
      </c>
    </row>
    <row r="112" spans="1:12" x14ac:dyDescent="0.3">
      <c r="A112" s="2">
        <f t="shared" si="11"/>
        <v>210</v>
      </c>
      <c r="B112" s="2">
        <v>0.11</v>
      </c>
      <c r="C112">
        <f t="shared" si="15"/>
        <v>0.44000000000000128</v>
      </c>
      <c r="D112">
        <f t="shared" si="16"/>
        <v>-17.160000000000004</v>
      </c>
      <c r="E112">
        <f t="shared" si="17"/>
        <v>370928.4800000001</v>
      </c>
      <c r="H112" s="2">
        <f t="shared" si="12"/>
        <v>210</v>
      </c>
      <c r="I112" s="2">
        <v>0.1</v>
      </c>
      <c r="J112">
        <f t="shared" si="18"/>
        <v>0.40000000000000213</v>
      </c>
      <c r="K112">
        <f t="shared" si="13"/>
        <v>-15.599999999999998</v>
      </c>
      <c r="L112">
        <f t="shared" si="14"/>
        <v>337188.8</v>
      </c>
    </row>
    <row r="113" spans="1:12" x14ac:dyDescent="0.3">
      <c r="A113" s="2">
        <f t="shared" si="11"/>
        <v>212</v>
      </c>
      <c r="B113" s="2">
        <v>0.11</v>
      </c>
      <c r="C113">
        <f t="shared" si="15"/>
        <v>0.43999999999999773</v>
      </c>
      <c r="D113">
        <f t="shared" si="16"/>
        <v>-17.325000000000003</v>
      </c>
      <c r="E113">
        <f t="shared" si="17"/>
        <v>381736.95000000007</v>
      </c>
      <c r="H113" s="2">
        <f t="shared" si="12"/>
        <v>212</v>
      </c>
      <c r="I113" s="2">
        <v>0.12</v>
      </c>
      <c r="J113">
        <f t="shared" si="18"/>
        <v>0.48000000000000043</v>
      </c>
      <c r="K113">
        <f t="shared" si="13"/>
        <v>-18.899999999999995</v>
      </c>
      <c r="L113">
        <f t="shared" si="14"/>
        <v>416459.39999999991</v>
      </c>
    </row>
    <row r="114" spans="1:12" x14ac:dyDescent="0.3">
      <c r="A114" s="2">
        <f t="shared" si="11"/>
        <v>214</v>
      </c>
      <c r="B114" s="2">
        <v>0.11</v>
      </c>
      <c r="C114">
        <f t="shared" si="15"/>
        <v>0.44000000000000128</v>
      </c>
      <c r="D114">
        <f t="shared" si="16"/>
        <v>-17.489999999999995</v>
      </c>
      <c r="E114">
        <f t="shared" si="17"/>
        <v>392753.31999999983</v>
      </c>
      <c r="H114" s="2">
        <f t="shared" si="12"/>
        <v>214</v>
      </c>
      <c r="I114" s="2">
        <v>0.14000000000000001</v>
      </c>
      <c r="J114">
        <f t="shared" si="18"/>
        <v>0.55999999999999872</v>
      </c>
      <c r="K114">
        <f t="shared" si="13"/>
        <v>-22.260000000000005</v>
      </c>
      <c r="L114">
        <f t="shared" si="14"/>
        <v>499925.68000000011</v>
      </c>
    </row>
    <row r="115" spans="1:12" x14ac:dyDescent="0.3">
      <c r="A115" s="2">
        <f t="shared" si="11"/>
        <v>216</v>
      </c>
      <c r="B115" s="2">
        <v>0.11</v>
      </c>
      <c r="C115">
        <f t="shared" si="15"/>
        <v>0.44000000000000128</v>
      </c>
      <c r="D115">
        <f t="shared" si="16"/>
        <v>-17.655000000000001</v>
      </c>
      <c r="E115">
        <f t="shared" si="17"/>
        <v>403979.57</v>
      </c>
      <c r="H115" s="2">
        <f t="shared" si="12"/>
        <v>216</v>
      </c>
      <c r="I115" s="2">
        <v>0.15</v>
      </c>
      <c r="J115">
        <f t="shared" si="18"/>
        <v>0.59999999999999432</v>
      </c>
      <c r="K115">
        <f t="shared" si="13"/>
        <v>-24.075000000000003</v>
      </c>
      <c r="L115">
        <f t="shared" si="14"/>
        <v>550959.05000000005</v>
      </c>
    </row>
    <row r="116" spans="1:12" x14ac:dyDescent="0.3">
      <c r="A116" s="2">
        <f t="shared" si="11"/>
        <v>218</v>
      </c>
      <c r="B116" s="2">
        <v>0.11</v>
      </c>
      <c r="C116">
        <f t="shared" si="15"/>
        <v>0.43999999999999773</v>
      </c>
      <c r="D116">
        <f t="shared" si="16"/>
        <v>-17.82</v>
      </c>
      <c r="E116">
        <f t="shared" si="17"/>
        <v>415417.68</v>
      </c>
      <c r="H116" s="2">
        <f t="shared" si="12"/>
        <v>218</v>
      </c>
      <c r="I116" s="2">
        <v>0.17</v>
      </c>
      <c r="J116">
        <f t="shared" si="18"/>
        <v>0.67999999999999972</v>
      </c>
      <c r="K116">
        <f t="shared" si="13"/>
        <v>-27.54</v>
      </c>
      <c r="L116">
        <f t="shared" si="14"/>
        <v>642126.95999999985</v>
      </c>
    </row>
    <row r="117" spans="1:12" x14ac:dyDescent="0.3">
      <c r="A117" s="2">
        <f t="shared" si="11"/>
        <v>220</v>
      </c>
      <c r="B117" s="2">
        <v>0.11</v>
      </c>
      <c r="C117">
        <f t="shared" si="15"/>
        <v>0.44000000000000128</v>
      </c>
      <c r="D117">
        <f t="shared" si="16"/>
        <v>-17.984999999999996</v>
      </c>
      <c r="E117">
        <f t="shared" si="17"/>
        <v>427069.62999999995</v>
      </c>
      <c r="H117" s="2">
        <f t="shared" si="12"/>
        <v>220</v>
      </c>
      <c r="I117" s="2">
        <v>0.19</v>
      </c>
      <c r="J117">
        <f t="shared" si="18"/>
        <v>0.75999999999999801</v>
      </c>
      <c r="K117">
        <f t="shared" si="13"/>
        <v>-31.064999999999994</v>
      </c>
      <c r="L117">
        <f t="shared" si="14"/>
        <v>737824.2699999999</v>
      </c>
    </row>
    <row r="118" spans="1:12" x14ac:dyDescent="0.3">
      <c r="A118" s="2">
        <f t="shared" si="11"/>
        <v>222</v>
      </c>
      <c r="B118" s="2">
        <v>0.12</v>
      </c>
      <c r="C118">
        <f t="shared" si="15"/>
        <v>0.48000000000000043</v>
      </c>
      <c r="D118">
        <f t="shared" si="16"/>
        <v>-19.800000000000004</v>
      </c>
      <c r="E118">
        <f t="shared" si="17"/>
        <v>478860.8000000001</v>
      </c>
      <c r="H118" s="2">
        <f t="shared" si="12"/>
        <v>222</v>
      </c>
      <c r="I118" s="2">
        <v>0.2</v>
      </c>
      <c r="J118">
        <f t="shared" si="18"/>
        <v>0.80000000000000426</v>
      </c>
      <c r="K118">
        <f t="shared" si="13"/>
        <v>-33.000000000000007</v>
      </c>
      <c r="L118">
        <f t="shared" si="14"/>
        <v>798248.00000000023</v>
      </c>
    </row>
    <row r="119" spans="1:12" x14ac:dyDescent="0.3">
      <c r="A119" s="2">
        <f t="shared" si="11"/>
        <v>224</v>
      </c>
      <c r="B119" s="2">
        <v>0.13</v>
      </c>
      <c r="C119">
        <f t="shared" si="15"/>
        <v>0.52000000000000313</v>
      </c>
      <c r="D119">
        <f t="shared" si="16"/>
        <v>-21.645</v>
      </c>
      <c r="E119">
        <f t="shared" si="17"/>
        <v>533067.50999999989</v>
      </c>
      <c r="H119" s="2">
        <f t="shared" si="12"/>
        <v>224</v>
      </c>
      <c r="I119" s="2">
        <v>0.22</v>
      </c>
      <c r="J119">
        <f t="shared" si="18"/>
        <v>0.87999999999999545</v>
      </c>
      <c r="K119">
        <f t="shared" si="13"/>
        <v>-36.630000000000003</v>
      </c>
      <c r="L119">
        <f t="shared" si="14"/>
        <v>902267.94000000006</v>
      </c>
    </row>
    <row r="120" spans="1:12" x14ac:dyDescent="0.3">
      <c r="A120" s="2">
        <f t="shared" si="11"/>
        <v>226</v>
      </c>
      <c r="B120" s="2">
        <v>0.14000000000000001</v>
      </c>
      <c r="C120">
        <f t="shared" si="15"/>
        <v>0.55999999999999872</v>
      </c>
      <c r="D120">
        <f t="shared" si="16"/>
        <v>-23.520000000000007</v>
      </c>
      <c r="E120">
        <f t="shared" si="17"/>
        <v>589751.68000000005</v>
      </c>
      <c r="H120" s="2">
        <f t="shared" si="12"/>
        <v>226</v>
      </c>
      <c r="I120" s="2">
        <v>0.24</v>
      </c>
      <c r="J120">
        <f t="shared" si="18"/>
        <v>0.96000000000000085</v>
      </c>
      <c r="K120">
        <f t="shared" si="13"/>
        <v>-40.319999999999993</v>
      </c>
      <c r="L120">
        <f t="shared" si="14"/>
        <v>1011162.8799999999</v>
      </c>
    </row>
    <row r="121" spans="1:12" x14ac:dyDescent="0.3">
      <c r="A121" s="2">
        <f t="shared" si="11"/>
        <v>228</v>
      </c>
      <c r="B121" s="2">
        <v>0.15</v>
      </c>
      <c r="C121">
        <f t="shared" si="15"/>
        <v>0.60000000000000142</v>
      </c>
      <c r="D121">
        <f t="shared" si="16"/>
        <v>-25.42499999999999</v>
      </c>
      <c r="E121">
        <f t="shared" si="17"/>
        <v>648975.94999999972</v>
      </c>
      <c r="H121" s="2">
        <f t="shared" si="12"/>
        <v>228</v>
      </c>
      <c r="I121" s="2">
        <v>0.26</v>
      </c>
      <c r="J121">
        <f t="shared" si="18"/>
        <v>1.0399999999999991</v>
      </c>
      <c r="K121">
        <f t="shared" si="13"/>
        <v>-44.069999999999993</v>
      </c>
      <c r="L121">
        <f t="shared" si="14"/>
        <v>1125057.3799999997</v>
      </c>
    </row>
    <row r="122" spans="1:12" x14ac:dyDescent="0.3">
      <c r="A122" s="2">
        <f t="shared" si="11"/>
        <v>230</v>
      </c>
      <c r="B122" s="2">
        <v>0.16</v>
      </c>
      <c r="C122">
        <f t="shared" si="15"/>
        <v>0.63999999999999346</v>
      </c>
      <c r="D122">
        <f t="shared" si="16"/>
        <v>-27.36000000000001</v>
      </c>
      <c r="E122">
        <f t="shared" si="17"/>
        <v>710803.68000000028</v>
      </c>
      <c r="H122" s="2">
        <f t="shared" si="12"/>
        <v>230</v>
      </c>
      <c r="I122" s="2">
        <v>0.27</v>
      </c>
      <c r="J122">
        <f t="shared" si="18"/>
        <v>1.0799999999999983</v>
      </c>
      <c r="K122">
        <f t="shared" si="13"/>
        <v>-46.17</v>
      </c>
      <c r="L122">
        <f t="shared" si="14"/>
        <v>1199637.9600000002</v>
      </c>
    </row>
    <row r="123" spans="1:12" x14ac:dyDescent="0.3">
      <c r="A123" s="2">
        <f t="shared" si="11"/>
        <v>232</v>
      </c>
      <c r="B123" s="2">
        <v>0.18</v>
      </c>
      <c r="C123">
        <f t="shared" si="15"/>
        <v>0.71999999999999886</v>
      </c>
      <c r="D123">
        <f t="shared" si="16"/>
        <v>-31.049999999999997</v>
      </c>
      <c r="E123">
        <f t="shared" si="17"/>
        <v>820918.29999999993</v>
      </c>
      <c r="H123" s="2">
        <f t="shared" si="12"/>
        <v>232</v>
      </c>
      <c r="I123" s="2">
        <v>0.28999999999999998</v>
      </c>
      <c r="J123">
        <f t="shared" si="18"/>
        <v>1.1600000000000108</v>
      </c>
      <c r="K123">
        <f t="shared" si="13"/>
        <v>-50.025000000000006</v>
      </c>
      <c r="L123">
        <f t="shared" si="14"/>
        <v>1322731.1500000001</v>
      </c>
    </row>
    <row r="124" spans="1:12" x14ac:dyDescent="0.3">
      <c r="A124" s="2">
        <f t="shared" si="11"/>
        <v>234</v>
      </c>
      <c r="B124" s="2">
        <v>0.2</v>
      </c>
      <c r="C124">
        <f t="shared" si="15"/>
        <v>0.79999999999999716</v>
      </c>
      <c r="D124">
        <f t="shared" si="16"/>
        <v>-34.800000000000004</v>
      </c>
      <c r="E124">
        <f t="shared" si="17"/>
        <v>936166.40000000014</v>
      </c>
      <c r="H124" s="2">
        <f t="shared" si="12"/>
        <v>234</v>
      </c>
      <c r="I124" s="2">
        <v>0.3</v>
      </c>
      <c r="J124">
        <f t="shared" si="18"/>
        <v>1.2000000000000028</v>
      </c>
      <c r="K124">
        <f t="shared" si="13"/>
        <v>-52.20000000000001</v>
      </c>
      <c r="L124">
        <f t="shared" si="14"/>
        <v>1404365.6000000003</v>
      </c>
    </row>
    <row r="125" spans="1:12" x14ac:dyDescent="0.3">
      <c r="A125" s="2">
        <f t="shared" si="11"/>
        <v>236</v>
      </c>
      <c r="B125" s="2">
        <v>0.22</v>
      </c>
      <c r="C125">
        <f t="shared" si="15"/>
        <v>0.88000000000000256</v>
      </c>
      <c r="D125">
        <f t="shared" si="16"/>
        <v>-38.610000000000007</v>
      </c>
      <c r="E125">
        <f t="shared" si="17"/>
        <v>1056676.1400000004</v>
      </c>
      <c r="H125" s="2">
        <f t="shared" si="12"/>
        <v>236</v>
      </c>
      <c r="I125" s="2">
        <v>0.32</v>
      </c>
      <c r="J125">
        <f t="shared" si="18"/>
        <v>1.2800000000000011</v>
      </c>
      <c r="K125">
        <f t="shared" si="13"/>
        <v>-56.16</v>
      </c>
      <c r="L125">
        <f t="shared" si="14"/>
        <v>1537089.8399999999</v>
      </c>
    </row>
    <row r="126" spans="1:12" x14ac:dyDescent="0.3">
      <c r="A126" s="2">
        <f t="shared" si="11"/>
        <v>238</v>
      </c>
      <c r="B126" s="2">
        <v>0.23</v>
      </c>
      <c r="C126">
        <f t="shared" si="15"/>
        <v>0.92000000000000171</v>
      </c>
      <c r="D126">
        <f t="shared" si="16"/>
        <v>-40.71</v>
      </c>
      <c r="E126">
        <f t="shared" si="17"/>
        <v>1133293.24</v>
      </c>
      <c r="H126" s="2">
        <f t="shared" si="12"/>
        <v>238</v>
      </c>
      <c r="I126" s="2">
        <v>0.34</v>
      </c>
      <c r="J126">
        <f t="shared" si="18"/>
        <v>1.3599999999999994</v>
      </c>
      <c r="K126">
        <f t="shared" si="13"/>
        <v>-60.179999999999993</v>
      </c>
      <c r="L126">
        <f t="shared" si="14"/>
        <v>1675415.9199999997</v>
      </c>
    </row>
    <row r="127" spans="1:12" x14ac:dyDescent="0.3">
      <c r="A127" s="2">
        <f t="shared" si="11"/>
        <v>240</v>
      </c>
      <c r="B127" s="2">
        <v>0.25</v>
      </c>
      <c r="C127">
        <f t="shared" si="15"/>
        <v>1</v>
      </c>
      <c r="D127">
        <f t="shared" si="16"/>
        <v>-44.625</v>
      </c>
      <c r="E127">
        <f t="shared" si="17"/>
        <v>1263452.75</v>
      </c>
      <c r="H127" s="2">
        <f t="shared" si="12"/>
        <v>240</v>
      </c>
      <c r="I127" s="2">
        <v>0.36</v>
      </c>
      <c r="J127">
        <f t="shared" si="18"/>
        <v>1.4399999999999977</v>
      </c>
      <c r="K127">
        <f t="shared" si="13"/>
        <v>-64.259999999999991</v>
      </c>
      <c r="L127">
        <f t="shared" si="14"/>
        <v>1819476.6799999997</v>
      </c>
    </row>
    <row r="128" spans="1:12" x14ac:dyDescent="0.3">
      <c r="A128" s="2">
        <f t="shared" si="11"/>
        <v>242</v>
      </c>
      <c r="B128" s="2">
        <v>0.27</v>
      </c>
      <c r="C128">
        <f t="shared" si="15"/>
        <v>1.0799999999999983</v>
      </c>
      <c r="D128">
        <f t="shared" si="16"/>
        <v>-48.599999999999994</v>
      </c>
      <c r="E128">
        <f t="shared" si="17"/>
        <v>1399245.5999999999</v>
      </c>
      <c r="H128" s="2">
        <f t="shared" si="12"/>
        <v>242</v>
      </c>
      <c r="I128" s="2">
        <v>0.38</v>
      </c>
      <c r="J128">
        <f t="shared" si="18"/>
        <v>1.519999999999996</v>
      </c>
      <c r="K128">
        <f t="shared" si="13"/>
        <v>-68.40000000000002</v>
      </c>
      <c r="L128">
        <f t="shared" si="14"/>
        <v>1969406.4000000004</v>
      </c>
    </row>
    <row r="129" spans="1:12" x14ac:dyDescent="0.3">
      <c r="A129" s="2">
        <f t="shared" si="11"/>
        <v>244</v>
      </c>
      <c r="B129" s="2">
        <v>0.28999999999999998</v>
      </c>
      <c r="C129">
        <f t="shared" si="15"/>
        <v>1.1599999999999966</v>
      </c>
      <c r="D129">
        <f t="shared" si="16"/>
        <v>-52.634999999999991</v>
      </c>
      <c r="E129">
        <f t="shared" si="17"/>
        <v>1540805.5299999998</v>
      </c>
      <c r="H129" s="2">
        <f t="shared" si="12"/>
        <v>244</v>
      </c>
      <c r="I129" s="2">
        <v>0.4</v>
      </c>
      <c r="J129">
        <f t="shared" si="18"/>
        <v>1.5999999999999943</v>
      </c>
      <c r="K129">
        <f t="shared" si="13"/>
        <v>-72.600000000000009</v>
      </c>
      <c r="L129">
        <f t="shared" si="14"/>
        <v>2125340.7999999998</v>
      </c>
    </row>
    <row r="130" spans="1:12" x14ac:dyDescent="0.3">
      <c r="A130" s="2">
        <f t="shared" si="11"/>
        <v>246</v>
      </c>
      <c r="B130" s="2">
        <v>0.3</v>
      </c>
      <c r="C130">
        <f t="shared" si="15"/>
        <v>1.1999999999999886</v>
      </c>
      <c r="D130">
        <f t="shared" si="16"/>
        <v>-54.900000000000006</v>
      </c>
      <c r="E130">
        <f t="shared" si="17"/>
        <v>1633799.6000000003</v>
      </c>
      <c r="H130" s="2">
        <f t="shared" si="12"/>
        <v>246</v>
      </c>
      <c r="I130" s="2">
        <v>0.43</v>
      </c>
      <c r="J130">
        <f t="shared" si="18"/>
        <v>1.7199999999999989</v>
      </c>
      <c r="K130">
        <f t="shared" si="13"/>
        <v>-78.69</v>
      </c>
      <c r="L130">
        <f t="shared" si="14"/>
        <v>2341885.16</v>
      </c>
    </row>
    <row r="131" spans="1:12" x14ac:dyDescent="0.3">
      <c r="A131" s="2">
        <f t="shared" si="11"/>
        <v>248</v>
      </c>
      <c r="B131" s="2">
        <v>0.32</v>
      </c>
      <c r="C131">
        <f t="shared" si="15"/>
        <v>1.2800000000000011</v>
      </c>
      <c r="D131">
        <f t="shared" si="16"/>
        <v>-59.04</v>
      </c>
      <c r="E131">
        <f t="shared" si="17"/>
        <v>1785950.16</v>
      </c>
      <c r="H131" s="2">
        <f t="shared" si="12"/>
        <v>248</v>
      </c>
      <c r="I131" s="2">
        <v>0.47</v>
      </c>
      <c r="J131">
        <f t="shared" si="18"/>
        <v>1.8800000000000097</v>
      </c>
      <c r="K131">
        <f t="shared" si="13"/>
        <v>-86.714999999999975</v>
      </c>
      <c r="L131">
        <f t="shared" si="14"/>
        <v>2623229.6099999989</v>
      </c>
    </row>
    <row r="132" spans="1:12" x14ac:dyDescent="0.3">
      <c r="A132" s="2">
        <f t="shared" si="11"/>
        <v>250</v>
      </c>
      <c r="B132" s="2">
        <v>0.34</v>
      </c>
      <c r="C132">
        <f t="shared" si="15"/>
        <v>1.3599999999999994</v>
      </c>
      <c r="D132">
        <f t="shared" si="16"/>
        <v>-63.239999999999995</v>
      </c>
      <c r="E132">
        <f t="shared" si="17"/>
        <v>1944255.5199999998</v>
      </c>
      <c r="H132" s="2">
        <f t="shared" si="12"/>
        <v>250</v>
      </c>
      <c r="I132" s="2">
        <v>0.5</v>
      </c>
      <c r="J132">
        <f t="shared" si="18"/>
        <v>2</v>
      </c>
      <c r="K132">
        <f t="shared" si="13"/>
        <v>-93</v>
      </c>
      <c r="L132">
        <f t="shared" si="14"/>
        <v>2859316</v>
      </c>
    </row>
    <row r="133" spans="1:12" x14ac:dyDescent="0.3">
      <c r="A133" s="2">
        <f t="shared" si="11"/>
        <v>252</v>
      </c>
      <c r="B133" s="2">
        <v>0.36</v>
      </c>
      <c r="C133">
        <f t="shared" si="15"/>
        <v>1.4399999999999977</v>
      </c>
      <c r="D133">
        <f t="shared" si="16"/>
        <v>-67.5</v>
      </c>
      <c r="E133">
        <f t="shared" si="17"/>
        <v>2108855</v>
      </c>
      <c r="H133" s="2">
        <f t="shared" si="12"/>
        <v>252</v>
      </c>
      <c r="I133" s="2">
        <v>0.55000000000000004</v>
      </c>
      <c r="J133">
        <f t="shared" si="18"/>
        <v>2.2000000000000171</v>
      </c>
      <c r="K133">
        <f t="shared" si="13"/>
        <v>-103.12500000000003</v>
      </c>
      <c r="L133">
        <f t="shared" si="14"/>
        <v>3221993.7500000009</v>
      </c>
    </row>
    <row r="134" spans="1:12" x14ac:dyDescent="0.3">
      <c r="A134" s="2">
        <f t="shared" si="11"/>
        <v>254</v>
      </c>
      <c r="B134" s="2">
        <v>0.38</v>
      </c>
      <c r="C134">
        <f t="shared" si="15"/>
        <v>1.519999999999996</v>
      </c>
      <c r="D134">
        <f t="shared" si="16"/>
        <v>-71.819999999999993</v>
      </c>
      <c r="E134">
        <f t="shared" si="17"/>
        <v>2279889.36</v>
      </c>
      <c r="H134" s="2">
        <f t="shared" si="12"/>
        <v>254</v>
      </c>
      <c r="I134" s="2">
        <v>0.59</v>
      </c>
      <c r="J134">
        <f t="shared" si="18"/>
        <v>2.3600000000000136</v>
      </c>
      <c r="K134">
        <f t="shared" si="13"/>
        <v>-111.50999999999999</v>
      </c>
      <c r="L134">
        <f t="shared" si="14"/>
        <v>3539967.4799999995</v>
      </c>
    </row>
    <row r="135" spans="1:12" x14ac:dyDescent="0.3">
      <c r="A135" s="2">
        <f t="shared" si="11"/>
        <v>256</v>
      </c>
      <c r="B135" s="2">
        <v>0.4</v>
      </c>
      <c r="C135">
        <f t="shared" si="15"/>
        <v>1.5999999999999943</v>
      </c>
      <c r="D135">
        <f t="shared" si="16"/>
        <v>-76.2</v>
      </c>
      <c r="E135">
        <f t="shared" si="17"/>
        <v>2457500.7999999998</v>
      </c>
      <c r="H135" s="2">
        <f t="shared" si="12"/>
        <v>256</v>
      </c>
      <c r="I135" s="2">
        <v>0.65</v>
      </c>
      <c r="J135">
        <f t="shared" si="18"/>
        <v>2.6000000000000227</v>
      </c>
      <c r="K135">
        <f t="shared" si="13"/>
        <v>-123.82499999999999</v>
      </c>
      <c r="L135">
        <f t="shared" si="14"/>
        <v>3993597.5499999993</v>
      </c>
    </row>
    <row r="136" spans="1:12" x14ac:dyDescent="0.3">
      <c r="A136" s="2">
        <f t="shared" ref="A136:A199" si="19">A135+2</f>
        <v>258</v>
      </c>
      <c r="B136" s="2">
        <v>0.41</v>
      </c>
      <c r="C136">
        <f t="shared" si="15"/>
        <v>1.6400000000000006</v>
      </c>
      <c r="D136">
        <f t="shared" si="16"/>
        <v>-78.719999999999985</v>
      </c>
      <c r="E136">
        <f t="shared" si="17"/>
        <v>2578926.0799999991</v>
      </c>
      <c r="H136" s="2">
        <f t="shared" ref="H136:H199" si="20">H135+2</f>
        <v>258</v>
      </c>
      <c r="I136" s="2">
        <v>0.71</v>
      </c>
      <c r="J136">
        <f t="shared" si="18"/>
        <v>2.8400000000000034</v>
      </c>
      <c r="K136">
        <f t="shared" ref="K136:K199" si="21">(I136*(H136+(H136-H135))-2*I136*(H136)+I136*(H136-(H136-H135))/(H136-H135)^2)</f>
        <v>-136.31999999999996</v>
      </c>
      <c r="L136">
        <f t="shared" ref="L136:L199" si="22">(K136*(H136+(H136-H135))-K136*(H136-(H136-H135))/2*H136-H135)</f>
        <v>4466132.4799999986</v>
      </c>
    </row>
    <row r="137" spans="1:12" x14ac:dyDescent="0.3">
      <c r="A137" s="2">
        <f t="shared" si="19"/>
        <v>260</v>
      </c>
      <c r="B137" s="2">
        <v>0.43</v>
      </c>
      <c r="C137">
        <f t="shared" ref="C137:C200" si="23">(B137*(A137+(A137-A136))-B137*(A137-(A137-A136))/2*(A137-A136))</f>
        <v>1.7199999999999989</v>
      </c>
      <c r="D137">
        <f t="shared" ref="D137:D200" si="24">(B137*(A137+(A137-A136))-2*B137*(A137)+B137*(A137-(A137-A136))/(A137-A136)^2)</f>
        <v>-83.204999999999998</v>
      </c>
      <c r="E137">
        <f t="shared" ref="E137:E200" si="25">(D137*(A137+(A137-A136))-D137*(A137-(A137-A136))/2*A137-A136)</f>
        <v>2768637.9899999998</v>
      </c>
      <c r="H137" s="2">
        <f t="shared" si="20"/>
        <v>260</v>
      </c>
      <c r="I137" s="2">
        <v>0.76</v>
      </c>
      <c r="J137">
        <f t="shared" ref="J137:J200" si="26">(I137*(H137+(H137-H136))-I137*(H137-(H137-H136))/2*(H137-H136))</f>
        <v>3.039999999999992</v>
      </c>
      <c r="K137">
        <f t="shared" si="21"/>
        <v>-147.05999999999997</v>
      </c>
      <c r="L137">
        <f t="shared" si="22"/>
        <v>4893604.68</v>
      </c>
    </row>
    <row r="138" spans="1:12" x14ac:dyDescent="0.3">
      <c r="A138" s="2">
        <f t="shared" si="19"/>
        <v>262</v>
      </c>
      <c r="B138" s="2">
        <v>0.45</v>
      </c>
      <c r="C138">
        <f t="shared" si="23"/>
        <v>1.7999999999999972</v>
      </c>
      <c r="D138">
        <f t="shared" si="24"/>
        <v>-87.750000000000014</v>
      </c>
      <c r="E138">
        <f t="shared" si="25"/>
        <v>2965339.0000000005</v>
      </c>
      <c r="H138" s="2">
        <f t="shared" si="20"/>
        <v>262</v>
      </c>
      <c r="I138" s="2">
        <v>0.83</v>
      </c>
      <c r="J138">
        <f t="shared" si="26"/>
        <v>3.3199999999999932</v>
      </c>
      <c r="K138">
        <f t="shared" si="21"/>
        <v>-161.85</v>
      </c>
      <c r="L138">
        <f t="shared" si="22"/>
        <v>5469622.5999999996</v>
      </c>
    </row>
    <row r="139" spans="1:12" x14ac:dyDescent="0.3">
      <c r="A139" s="2">
        <f t="shared" si="19"/>
        <v>264</v>
      </c>
      <c r="B139" s="2">
        <v>0.47</v>
      </c>
      <c r="C139">
        <f t="shared" si="23"/>
        <v>1.8800000000000097</v>
      </c>
      <c r="D139">
        <f t="shared" si="24"/>
        <v>-92.355000000000004</v>
      </c>
      <c r="E139">
        <f t="shared" si="25"/>
        <v>3169176.89</v>
      </c>
      <c r="H139" s="2">
        <f t="shared" si="20"/>
        <v>264</v>
      </c>
      <c r="I139" s="2">
        <v>0.91</v>
      </c>
      <c r="J139">
        <f t="shared" si="26"/>
        <v>3.6399999999999864</v>
      </c>
      <c r="K139">
        <f t="shared" si="21"/>
        <v>-178.815</v>
      </c>
      <c r="L139">
        <f t="shared" si="22"/>
        <v>6136311.1699999999</v>
      </c>
    </row>
    <row r="140" spans="1:12" x14ac:dyDescent="0.3">
      <c r="A140" s="2">
        <f t="shared" si="19"/>
        <v>266</v>
      </c>
      <c r="B140" s="2">
        <v>0.49</v>
      </c>
      <c r="C140">
        <f t="shared" si="23"/>
        <v>1.960000000000008</v>
      </c>
      <c r="D140">
        <f t="shared" si="24"/>
        <v>-97.02000000000001</v>
      </c>
      <c r="E140">
        <f t="shared" si="25"/>
        <v>3380300.8800000004</v>
      </c>
      <c r="H140" s="2">
        <f t="shared" si="20"/>
        <v>266</v>
      </c>
      <c r="I140" s="2">
        <v>0.99</v>
      </c>
      <c r="J140">
        <f t="shared" si="26"/>
        <v>3.9599999999999795</v>
      </c>
      <c r="K140">
        <f t="shared" si="21"/>
        <v>-196.01999999999995</v>
      </c>
      <c r="L140">
        <f t="shared" si="22"/>
        <v>6829856.879999998</v>
      </c>
    </row>
    <row r="141" spans="1:12" x14ac:dyDescent="0.3">
      <c r="A141" s="2">
        <f t="shared" si="19"/>
        <v>268</v>
      </c>
      <c r="B141" s="2">
        <v>0.51</v>
      </c>
      <c r="C141">
        <f t="shared" si="23"/>
        <v>2.039999999999992</v>
      </c>
      <c r="D141">
        <f t="shared" si="24"/>
        <v>-101.74500000000003</v>
      </c>
      <c r="E141">
        <f t="shared" si="25"/>
        <v>3598861.6300000013</v>
      </c>
      <c r="H141" s="2">
        <f t="shared" si="20"/>
        <v>268</v>
      </c>
      <c r="I141" s="2">
        <v>1.06</v>
      </c>
      <c r="J141">
        <f t="shared" si="26"/>
        <v>4.2399999999999523</v>
      </c>
      <c r="K141">
        <f t="shared" si="21"/>
        <v>-211.47000000000008</v>
      </c>
      <c r="L141">
        <f t="shared" si="22"/>
        <v>7480273.7800000031</v>
      </c>
    </row>
    <row r="142" spans="1:12" x14ac:dyDescent="0.3">
      <c r="A142" s="2">
        <f t="shared" si="19"/>
        <v>270</v>
      </c>
      <c r="B142" s="2">
        <v>0.53</v>
      </c>
      <c r="C142">
        <f t="shared" si="23"/>
        <v>2.1199999999999761</v>
      </c>
      <c r="D142">
        <f t="shared" si="24"/>
        <v>-106.52999999999999</v>
      </c>
      <c r="E142">
        <f t="shared" si="25"/>
        <v>3825011.2399999993</v>
      </c>
      <c r="H142" s="2">
        <f t="shared" si="20"/>
        <v>270</v>
      </c>
      <c r="I142" s="2">
        <v>1.1499999999999999</v>
      </c>
      <c r="J142">
        <f t="shared" si="26"/>
        <v>4.5999999999999659</v>
      </c>
      <c r="K142">
        <f t="shared" si="21"/>
        <v>-231.15000000000003</v>
      </c>
      <c r="L142">
        <f t="shared" si="22"/>
        <v>8299866.200000002</v>
      </c>
    </row>
    <row r="143" spans="1:12" x14ac:dyDescent="0.3">
      <c r="A143" s="2">
        <f t="shared" si="19"/>
        <v>272</v>
      </c>
      <c r="B143" s="2">
        <v>0.56000000000000005</v>
      </c>
      <c r="C143">
        <f t="shared" si="23"/>
        <v>2.2400000000000091</v>
      </c>
      <c r="D143">
        <f t="shared" si="24"/>
        <v>-113.4</v>
      </c>
      <c r="E143">
        <f t="shared" si="25"/>
        <v>4132706.4</v>
      </c>
      <c r="H143" s="2">
        <f t="shared" si="20"/>
        <v>272</v>
      </c>
      <c r="I143" s="2">
        <v>1.24</v>
      </c>
      <c r="J143">
        <f t="shared" si="26"/>
        <v>4.9599999999999795</v>
      </c>
      <c r="K143">
        <f t="shared" si="21"/>
        <v>-251.09999999999997</v>
      </c>
      <c r="L143">
        <f t="shared" si="22"/>
        <v>9151320.5999999978</v>
      </c>
    </row>
    <row r="144" spans="1:12" x14ac:dyDescent="0.3">
      <c r="A144" s="2">
        <f t="shared" si="19"/>
        <v>274</v>
      </c>
      <c r="B144" s="2">
        <v>0.59</v>
      </c>
      <c r="C144">
        <f t="shared" si="23"/>
        <v>2.3600000000000136</v>
      </c>
      <c r="D144">
        <f t="shared" si="24"/>
        <v>-120.35999999999999</v>
      </c>
      <c r="E144">
        <f t="shared" si="25"/>
        <v>4451603.6799999988</v>
      </c>
      <c r="H144" s="2">
        <f t="shared" si="20"/>
        <v>274</v>
      </c>
      <c r="I144" s="2">
        <v>1.34</v>
      </c>
      <c r="J144">
        <f t="shared" si="26"/>
        <v>5.3600000000000136</v>
      </c>
      <c r="K144">
        <f t="shared" si="21"/>
        <v>-273.36</v>
      </c>
      <c r="L144">
        <f t="shared" si="22"/>
        <v>10110767.68</v>
      </c>
    </row>
    <row r="145" spans="1:12" x14ac:dyDescent="0.3">
      <c r="A145" s="2">
        <f t="shared" si="19"/>
        <v>276</v>
      </c>
      <c r="B145" s="2">
        <v>0.63</v>
      </c>
      <c r="C145">
        <f t="shared" si="23"/>
        <v>2.5200000000000102</v>
      </c>
      <c r="D145">
        <f t="shared" si="24"/>
        <v>-129.46499999999997</v>
      </c>
      <c r="E145">
        <f t="shared" si="25"/>
        <v>4859065.3099999996</v>
      </c>
      <c r="H145" s="2">
        <f t="shared" si="20"/>
        <v>276</v>
      </c>
      <c r="I145" s="2">
        <v>1.45</v>
      </c>
      <c r="J145">
        <f t="shared" si="26"/>
        <v>5.7999999999999545</v>
      </c>
      <c r="K145">
        <f t="shared" si="21"/>
        <v>-297.97500000000002</v>
      </c>
      <c r="L145">
        <f t="shared" si="22"/>
        <v>11183919.65</v>
      </c>
    </row>
    <row r="146" spans="1:12" x14ac:dyDescent="0.3">
      <c r="A146" s="2">
        <f t="shared" si="19"/>
        <v>278</v>
      </c>
      <c r="B146" s="2">
        <v>0.67</v>
      </c>
      <c r="C146">
        <f t="shared" si="23"/>
        <v>2.6800000000000068</v>
      </c>
      <c r="D146">
        <f t="shared" si="24"/>
        <v>-138.69</v>
      </c>
      <c r="E146">
        <f t="shared" si="25"/>
        <v>5281593.96</v>
      </c>
      <c r="H146" s="2">
        <f t="shared" si="20"/>
        <v>278</v>
      </c>
      <c r="I146" s="2">
        <v>1.56</v>
      </c>
      <c r="J146">
        <f t="shared" si="26"/>
        <v>6.2400000000000091</v>
      </c>
      <c r="K146">
        <f t="shared" si="21"/>
        <v>-322.92</v>
      </c>
      <c r="L146">
        <f t="shared" si="22"/>
        <v>12297809.279999999</v>
      </c>
    </row>
    <row r="147" spans="1:12" x14ac:dyDescent="0.3">
      <c r="A147" s="2">
        <f t="shared" si="19"/>
        <v>280</v>
      </c>
      <c r="B147" s="2">
        <v>0.71</v>
      </c>
      <c r="C147">
        <f t="shared" si="23"/>
        <v>2.8400000000000034</v>
      </c>
      <c r="D147">
        <f t="shared" si="24"/>
        <v>-148.03499999999997</v>
      </c>
      <c r="E147">
        <f t="shared" si="25"/>
        <v>5719498.3299999982</v>
      </c>
      <c r="H147" s="2">
        <f t="shared" si="20"/>
        <v>280</v>
      </c>
      <c r="I147" s="2">
        <v>1.67</v>
      </c>
      <c r="J147">
        <f t="shared" si="26"/>
        <v>6.6800000000000068</v>
      </c>
      <c r="K147">
        <f t="shared" si="21"/>
        <v>-348.19499999999994</v>
      </c>
      <c r="L147">
        <f t="shared" si="22"/>
        <v>13453280.409999996</v>
      </c>
    </row>
    <row r="148" spans="1:12" x14ac:dyDescent="0.3">
      <c r="A148" s="2">
        <f t="shared" si="19"/>
        <v>282</v>
      </c>
      <c r="B148" s="2">
        <v>0.77</v>
      </c>
      <c r="C148">
        <f t="shared" si="23"/>
        <v>3.0800000000000125</v>
      </c>
      <c r="D148">
        <f t="shared" si="24"/>
        <v>-161.70000000000002</v>
      </c>
      <c r="E148">
        <f t="shared" si="25"/>
        <v>6337713.2000000011</v>
      </c>
      <c r="H148" s="2">
        <f t="shared" si="20"/>
        <v>282</v>
      </c>
      <c r="I148" s="2">
        <v>1.8</v>
      </c>
      <c r="J148">
        <f t="shared" si="26"/>
        <v>7.1999999999999886</v>
      </c>
      <c r="K148">
        <f t="shared" si="21"/>
        <v>-378.00000000000006</v>
      </c>
      <c r="L148">
        <f t="shared" si="22"/>
        <v>14815808.000000002</v>
      </c>
    </row>
    <row r="149" spans="1:12" x14ac:dyDescent="0.3">
      <c r="A149" s="2">
        <f t="shared" si="19"/>
        <v>284</v>
      </c>
      <c r="B149" s="2">
        <v>0.82</v>
      </c>
      <c r="C149">
        <f t="shared" si="23"/>
        <v>3.2800000000000011</v>
      </c>
      <c r="D149">
        <f t="shared" si="24"/>
        <v>-173.43</v>
      </c>
      <c r="E149">
        <f t="shared" si="25"/>
        <v>6894947.9399999995</v>
      </c>
      <c r="H149" s="2">
        <f t="shared" si="20"/>
        <v>284</v>
      </c>
      <c r="I149" s="2">
        <v>1.91</v>
      </c>
      <c r="J149">
        <f t="shared" si="26"/>
        <v>7.6399999999999864</v>
      </c>
      <c r="K149">
        <f t="shared" si="21"/>
        <v>-403.96499999999992</v>
      </c>
      <c r="L149">
        <f t="shared" si="22"/>
        <v>16060558.469999997</v>
      </c>
    </row>
    <row r="150" spans="1:12" x14ac:dyDescent="0.3">
      <c r="A150" s="2">
        <f t="shared" si="19"/>
        <v>286</v>
      </c>
      <c r="B150" s="2">
        <v>0.89</v>
      </c>
      <c r="C150">
        <f t="shared" si="23"/>
        <v>3.5600000000000023</v>
      </c>
      <c r="D150">
        <f t="shared" si="24"/>
        <v>-189.57</v>
      </c>
      <c r="E150">
        <f t="shared" si="25"/>
        <v>7643936.6799999997</v>
      </c>
      <c r="H150" s="2">
        <f t="shared" si="20"/>
        <v>286</v>
      </c>
      <c r="I150" s="2">
        <v>2.06</v>
      </c>
      <c r="J150">
        <f t="shared" si="26"/>
        <v>8.2400000000000091</v>
      </c>
      <c r="K150">
        <f t="shared" si="21"/>
        <v>-438.78</v>
      </c>
      <c r="L150">
        <f t="shared" si="22"/>
        <v>17693080.719999999</v>
      </c>
    </row>
    <row r="151" spans="1:12" x14ac:dyDescent="0.3">
      <c r="A151" s="2">
        <f t="shared" si="19"/>
        <v>288</v>
      </c>
      <c r="B151" s="2">
        <v>0.96</v>
      </c>
      <c r="C151">
        <f t="shared" si="23"/>
        <v>3.839999999999975</v>
      </c>
      <c r="D151">
        <f t="shared" si="24"/>
        <v>-205.92000000000007</v>
      </c>
      <c r="E151">
        <f t="shared" si="25"/>
        <v>8420606.4800000023</v>
      </c>
      <c r="H151" s="2">
        <f t="shared" si="20"/>
        <v>288</v>
      </c>
      <c r="I151" s="2">
        <v>2.2000000000000002</v>
      </c>
      <c r="J151">
        <f t="shared" si="26"/>
        <v>8.7999999999999545</v>
      </c>
      <c r="K151">
        <f t="shared" si="21"/>
        <v>-471.90000000000003</v>
      </c>
      <c r="L151">
        <f t="shared" si="22"/>
        <v>19297592.600000001</v>
      </c>
    </row>
    <row r="152" spans="1:12" x14ac:dyDescent="0.3">
      <c r="A152" s="2">
        <f t="shared" si="19"/>
        <v>290</v>
      </c>
      <c r="B152" s="2">
        <v>1.04</v>
      </c>
      <c r="C152">
        <f t="shared" si="23"/>
        <v>4.160000000000025</v>
      </c>
      <c r="D152">
        <f t="shared" si="24"/>
        <v>-224.64000000000004</v>
      </c>
      <c r="E152">
        <f t="shared" si="25"/>
        <v>9315083.5200000014</v>
      </c>
      <c r="H152" s="2">
        <f t="shared" si="20"/>
        <v>290</v>
      </c>
      <c r="I152" s="2">
        <v>2.3199999999999998</v>
      </c>
      <c r="J152">
        <f t="shared" si="26"/>
        <v>9.2799999999999727</v>
      </c>
      <c r="K152">
        <f t="shared" si="21"/>
        <v>-501.12</v>
      </c>
      <c r="L152">
        <f t="shared" si="22"/>
        <v>20780156.16</v>
      </c>
    </row>
    <row r="153" spans="1:12" x14ac:dyDescent="0.3">
      <c r="A153" s="2">
        <f t="shared" si="19"/>
        <v>292</v>
      </c>
      <c r="B153" s="2">
        <v>1.1100000000000001</v>
      </c>
      <c r="C153">
        <f t="shared" si="23"/>
        <v>4.4399999999999977</v>
      </c>
      <c r="D153">
        <f t="shared" si="24"/>
        <v>-241.42499999999995</v>
      </c>
      <c r="E153">
        <f t="shared" si="25"/>
        <v>10150665.549999999</v>
      </c>
      <c r="H153" s="2">
        <f t="shared" si="20"/>
        <v>292</v>
      </c>
      <c r="I153" s="2">
        <v>2.5</v>
      </c>
      <c r="J153">
        <f t="shared" si="26"/>
        <v>10</v>
      </c>
      <c r="K153">
        <f t="shared" si="21"/>
        <v>-543.75</v>
      </c>
      <c r="L153">
        <f t="shared" si="22"/>
        <v>22862222.5</v>
      </c>
    </row>
    <row r="154" spans="1:12" x14ac:dyDescent="0.3">
      <c r="A154" s="2">
        <f t="shared" si="19"/>
        <v>294</v>
      </c>
      <c r="B154" s="2">
        <v>1.2</v>
      </c>
      <c r="C154">
        <f t="shared" si="23"/>
        <v>4.8000000000000114</v>
      </c>
      <c r="D154">
        <f t="shared" si="24"/>
        <v>-262.80000000000007</v>
      </c>
      <c r="E154">
        <f t="shared" si="25"/>
        <v>11202346.400000002</v>
      </c>
      <c r="H154" s="2">
        <f t="shared" si="20"/>
        <v>294</v>
      </c>
      <c r="I154" s="2">
        <v>2.67</v>
      </c>
      <c r="J154">
        <f t="shared" si="26"/>
        <v>10.67999999999995</v>
      </c>
      <c r="K154">
        <f t="shared" si="21"/>
        <v>-584.73000000000013</v>
      </c>
      <c r="L154">
        <f t="shared" si="22"/>
        <v>24925578.440000005</v>
      </c>
    </row>
    <row r="155" spans="1:12" x14ac:dyDescent="0.3">
      <c r="A155" s="2">
        <f t="shared" si="19"/>
        <v>296</v>
      </c>
      <c r="B155" s="2">
        <v>1.29</v>
      </c>
      <c r="C155">
        <f t="shared" si="23"/>
        <v>5.160000000000025</v>
      </c>
      <c r="D155">
        <f t="shared" si="24"/>
        <v>-284.44500000000005</v>
      </c>
      <c r="E155">
        <f t="shared" si="25"/>
        <v>12291712.230000002</v>
      </c>
      <c r="H155" s="2">
        <f t="shared" si="20"/>
        <v>296</v>
      </c>
      <c r="I155" s="2">
        <v>2.81</v>
      </c>
      <c r="J155">
        <f t="shared" si="26"/>
        <v>11.240000000000009</v>
      </c>
      <c r="K155">
        <f t="shared" si="21"/>
        <v>-619.60500000000002</v>
      </c>
      <c r="L155">
        <f t="shared" si="22"/>
        <v>26775316.469999999</v>
      </c>
    </row>
    <row r="156" spans="1:12" x14ac:dyDescent="0.3">
      <c r="A156" s="2">
        <f t="shared" si="19"/>
        <v>298</v>
      </c>
      <c r="B156" s="2">
        <v>1.38</v>
      </c>
      <c r="C156">
        <f t="shared" si="23"/>
        <v>5.5199999999999818</v>
      </c>
      <c r="D156">
        <f t="shared" si="24"/>
        <v>-306.35999999999996</v>
      </c>
      <c r="E156">
        <f t="shared" si="25"/>
        <v>13419497.439999998</v>
      </c>
      <c r="H156" s="2">
        <f t="shared" si="20"/>
        <v>298</v>
      </c>
      <c r="I156" s="2">
        <v>3</v>
      </c>
      <c r="J156">
        <f t="shared" si="26"/>
        <v>12</v>
      </c>
      <c r="K156">
        <f t="shared" si="21"/>
        <v>-666</v>
      </c>
      <c r="L156">
        <f t="shared" si="22"/>
        <v>29173168</v>
      </c>
    </row>
    <row r="157" spans="1:12" x14ac:dyDescent="0.3">
      <c r="A157" s="2">
        <f t="shared" si="19"/>
        <v>300</v>
      </c>
      <c r="B157" s="2">
        <v>1.48</v>
      </c>
      <c r="C157">
        <f t="shared" si="23"/>
        <v>5.9199999999999591</v>
      </c>
      <c r="D157">
        <f t="shared" si="24"/>
        <v>-330.78000000000003</v>
      </c>
      <c r="E157">
        <f t="shared" si="25"/>
        <v>14685672.439999999</v>
      </c>
      <c r="H157" s="2">
        <f t="shared" si="20"/>
        <v>300</v>
      </c>
      <c r="I157" s="2">
        <v>3.19</v>
      </c>
      <c r="J157">
        <f t="shared" si="26"/>
        <v>12.759999999999991</v>
      </c>
      <c r="K157">
        <f t="shared" si="21"/>
        <v>-712.96500000000003</v>
      </c>
      <c r="L157">
        <f t="shared" si="22"/>
        <v>31653922.07</v>
      </c>
    </row>
    <row r="158" spans="1:12" x14ac:dyDescent="0.3">
      <c r="A158" s="2">
        <f t="shared" si="19"/>
        <v>302</v>
      </c>
      <c r="B158" s="2">
        <v>1.56</v>
      </c>
      <c r="C158">
        <f t="shared" si="23"/>
        <v>6.2400000000000091</v>
      </c>
      <c r="D158">
        <f t="shared" si="24"/>
        <v>-351</v>
      </c>
      <c r="E158">
        <f t="shared" si="25"/>
        <v>15793296</v>
      </c>
      <c r="H158" s="2">
        <f t="shared" si="20"/>
        <v>302</v>
      </c>
      <c r="I158" s="2">
        <v>3.38</v>
      </c>
      <c r="J158">
        <f t="shared" si="26"/>
        <v>13.519999999999982</v>
      </c>
      <c r="K158">
        <f t="shared" si="21"/>
        <v>-760.5</v>
      </c>
      <c r="L158">
        <f t="shared" si="22"/>
        <v>34219158</v>
      </c>
    </row>
    <row r="159" spans="1:12" x14ac:dyDescent="0.3">
      <c r="A159" s="2">
        <f t="shared" si="19"/>
        <v>304</v>
      </c>
      <c r="B159" s="2">
        <v>1.69</v>
      </c>
      <c r="C159">
        <f t="shared" si="23"/>
        <v>6.7599999999999909</v>
      </c>
      <c r="D159">
        <f t="shared" si="24"/>
        <v>-382.78499999999997</v>
      </c>
      <c r="E159">
        <f t="shared" si="25"/>
        <v>17453928.43</v>
      </c>
      <c r="H159" s="2">
        <f t="shared" si="20"/>
        <v>304</v>
      </c>
      <c r="I159" s="2">
        <v>3.56</v>
      </c>
      <c r="J159">
        <f t="shared" si="26"/>
        <v>14.240000000000009</v>
      </c>
      <c r="K159">
        <f t="shared" si="21"/>
        <v>-806.33999999999992</v>
      </c>
      <c r="L159">
        <f t="shared" si="22"/>
        <v>36767189.319999993</v>
      </c>
    </row>
    <row r="160" spans="1:12" x14ac:dyDescent="0.3">
      <c r="A160" s="2">
        <f t="shared" si="19"/>
        <v>306</v>
      </c>
      <c r="B160" s="2">
        <v>1.81</v>
      </c>
      <c r="C160">
        <f t="shared" si="23"/>
        <v>7.2400000000000091</v>
      </c>
      <c r="D160">
        <f t="shared" si="24"/>
        <v>-412.68</v>
      </c>
      <c r="E160">
        <f t="shared" si="25"/>
        <v>19067162.719999999</v>
      </c>
      <c r="H160" s="2">
        <f t="shared" si="20"/>
        <v>306</v>
      </c>
      <c r="I160" s="2">
        <v>3.77</v>
      </c>
      <c r="J160">
        <f t="shared" si="26"/>
        <v>15.080000000000155</v>
      </c>
      <c r="K160">
        <f t="shared" si="21"/>
        <v>-859.56000000000017</v>
      </c>
      <c r="L160">
        <f t="shared" si="22"/>
        <v>39714806.24000001</v>
      </c>
    </row>
    <row r="161" spans="1:12" x14ac:dyDescent="0.3">
      <c r="A161" s="2">
        <f t="shared" si="19"/>
        <v>308</v>
      </c>
      <c r="B161" s="2">
        <v>1.93</v>
      </c>
      <c r="C161">
        <f t="shared" si="23"/>
        <v>7.7200000000000273</v>
      </c>
      <c r="D161">
        <f t="shared" si="24"/>
        <v>-442.93499999999995</v>
      </c>
      <c r="E161">
        <f t="shared" si="25"/>
        <v>20735253.089999996</v>
      </c>
      <c r="H161" s="2">
        <f t="shared" si="20"/>
        <v>308</v>
      </c>
      <c r="I161" s="2">
        <v>4.0199999999999996</v>
      </c>
      <c r="J161">
        <f t="shared" si="26"/>
        <v>16.079999999999927</v>
      </c>
      <c r="K161">
        <f t="shared" si="21"/>
        <v>-922.58999999999992</v>
      </c>
      <c r="L161">
        <f t="shared" si="22"/>
        <v>43189822.259999998</v>
      </c>
    </row>
    <row r="162" spans="1:12" x14ac:dyDescent="0.3">
      <c r="A162" s="2">
        <f t="shared" si="19"/>
        <v>310</v>
      </c>
      <c r="B162" s="2">
        <v>2.06</v>
      </c>
      <c r="C162">
        <f t="shared" si="23"/>
        <v>8.2400000000000091</v>
      </c>
      <c r="D162">
        <f t="shared" si="24"/>
        <v>-475.86</v>
      </c>
      <c r="E162">
        <f t="shared" si="25"/>
        <v>22568780.080000002</v>
      </c>
      <c r="H162" s="2">
        <f t="shared" si="20"/>
        <v>310</v>
      </c>
      <c r="I162" s="2">
        <v>4.21</v>
      </c>
      <c r="J162">
        <f t="shared" si="26"/>
        <v>16.839999999999918</v>
      </c>
      <c r="K162">
        <f t="shared" si="21"/>
        <v>-972.50999999999976</v>
      </c>
      <c r="L162">
        <f t="shared" si="22"/>
        <v>46123896.279999986</v>
      </c>
    </row>
    <row r="163" spans="1:12" x14ac:dyDescent="0.3">
      <c r="A163" s="2">
        <f t="shared" si="19"/>
        <v>312</v>
      </c>
      <c r="B163" s="2">
        <v>2.2000000000000002</v>
      </c>
      <c r="C163">
        <f t="shared" si="23"/>
        <v>8.8000000000000682</v>
      </c>
      <c r="D163">
        <f t="shared" si="24"/>
        <v>-511.50000000000011</v>
      </c>
      <c r="E163">
        <f t="shared" si="25"/>
        <v>24575219.000000004</v>
      </c>
      <c r="H163" s="2">
        <f t="shared" si="20"/>
        <v>312</v>
      </c>
      <c r="I163" s="2">
        <v>4.42</v>
      </c>
      <c r="J163">
        <f t="shared" si="26"/>
        <v>17.679999999999836</v>
      </c>
      <c r="K163">
        <f t="shared" si="21"/>
        <v>-1027.6500000000001</v>
      </c>
      <c r="L163">
        <f t="shared" si="22"/>
        <v>49374161.899999999</v>
      </c>
    </row>
    <row r="164" spans="1:12" x14ac:dyDescent="0.3">
      <c r="A164" s="2">
        <f t="shared" si="19"/>
        <v>314</v>
      </c>
      <c r="B164" s="2">
        <v>2.34</v>
      </c>
      <c r="C164">
        <f t="shared" si="23"/>
        <v>9.3600000000000136</v>
      </c>
      <c r="D164">
        <f t="shared" si="24"/>
        <v>-547.56000000000006</v>
      </c>
      <c r="E164">
        <f t="shared" si="25"/>
        <v>26648338.080000006</v>
      </c>
      <c r="H164" s="2">
        <f t="shared" si="20"/>
        <v>314</v>
      </c>
      <c r="I164" s="2">
        <v>4.67</v>
      </c>
      <c r="J164">
        <f t="shared" si="26"/>
        <v>18.680000000000064</v>
      </c>
      <c r="K164">
        <f t="shared" si="21"/>
        <v>-1092.7799999999997</v>
      </c>
      <c r="L164">
        <f t="shared" si="22"/>
        <v>53183105.039999992</v>
      </c>
    </row>
    <row r="165" spans="1:12" x14ac:dyDescent="0.3">
      <c r="A165" s="2">
        <f t="shared" si="19"/>
        <v>316</v>
      </c>
      <c r="B165" s="2">
        <v>2.4900000000000002</v>
      </c>
      <c r="C165">
        <f t="shared" si="23"/>
        <v>9.9600000000000364</v>
      </c>
      <c r="D165">
        <f t="shared" si="24"/>
        <v>-586.39499999999998</v>
      </c>
      <c r="E165">
        <f t="shared" si="25"/>
        <v>28905441.129999999</v>
      </c>
      <c r="H165" s="2">
        <f t="shared" si="20"/>
        <v>316</v>
      </c>
      <c r="I165" s="2">
        <v>4.91</v>
      </c>
      <c r="J165">
        <f t="shared" si="26"/>
        <v>19.6400000000001</v>
      </c>
      <c r="K165">
        <f t="shared" si="21"/>
        <v>-1156.3049999999998</v>
      </c>
      <c r="L165">
        <f t="shared" si="22"/>
        <v>56998584.669999994</v>
      </c>
    </row>
    <row r="166" spans="1:12" x14ac:dyDescent="0.3">
      <c r="A166" s="2">
        <f t="shared" si="19"/>
        <v>318</v>
      </c>
      <c r="B166" s="2">
        <v>2.63</v>
      </c>
      <c r="C166">
        <f t="shared" si="23"/>
        <v>10.519999999999982</v>
      </c>
      <c r="D166">
        <f t="shared" si="24"/>
        <v>-623.30999999999995</v>
      </c>
      <c r="E166">
        <f t="shared" si="25"/>
        <v>31117812.439999998</v>
      </c>
      <c r="H166" s="2">
        <f t="shared" si="20"/>
        <v>318</v>
      </c>
      <c r="I166" s="2">
        <v>5.2</v>
      </c>
      <c r="J166">
        <f t="shared" si="26"/>
        <v>20.799999999999955</v>
      </c>
      <c r="K166">
        <f t="shared" si="21"/>
        <v>-1232.4000000000003</v>
      </c>
      <c r="L166">
        <f t="shared" si="22"/>
        <v>61526021.600000016</v>
      </c>
    </row>
    <row r="167" spans="1:12" x14ac:dyDescent="0.3">
      <c r="A167" s="2">
        <f t="shared" si="19"/>
        <v>320</v>
      </c>
      <c r="B167" s="2">
        <v>2.7</v>
      </c>
      <c r="C167">
        <f t="shared" si="23"/>
        <v>10.800000000000068</v>
      </c>
      <c r="D167">
        <f t="shared" si="24"/>
        <v>-643.94999999999993</v>
      </c>
      <c r="E167">
        <f t="shared" si="25"/>
        <v>32556506.099999998</v>
      </c>
      <c r="H167" s="2">
        <f t="shared" si="20"/>
        <v>320</v>
      </c>
      <c r="I167" s="2">
        <v>5.34</v>
      </c>
      <c r="J167">
        <f t="shared" si="26"/>
        <v>21.360000000000127</v>
      </c>
      <c r="K167">
        <f t="shared" si="21"/>
        <v>-1273.5899999999999</v>
      </c>
      <c r="L167">
        <f t="shared" si="22"/>
        <v>64389845.220000006</v>
      </c>
    </row>
    <row r="168" spans="1:12" x14ac:dyDescent="0.3">
      <c r="A168" s="2">
        <f t="shared" si="19"/>
        <v>322</v>
      </c>
      <c r="B168" s="2">
        <v>2.94</v>
      </c>
      <c r="C168">
        <f t="shared" si="23"/>
        <v>11.759999999999991</v>
      </c>
      <c r="D168">
        <f t="shared" si="24"/>
        <v>-705.59999999999991</v>
      </c>
      <c r="E168">
        <f t="shared" si="25"/>
        <v>36123577.599999994</v>
      </c>
      <c r="H168" s="2">
        <f t="shared" si="20"/>
        <v>322</v>
      </c>
      <c r="I168" s="2">
        <v>5.72</v>
      </c>
      <c r="J168">
        <f t="shared" si="26"/>
        <v>22.880000000000109</v>
      </c>
      <c r="K168">
        <f t="shared" si="21"/>
        <v>-1372.8</v>
      </c>
      <c r="L168">
        <f t="shared" si="22"/>
        <v>70281548.799999997</v>
      </c>
    </row>
    <row r="169" spans="1:12" x14ac:dyDescent="0.3">
      <c r="A169" s="2">
        <f t="shared" si="19"/>
        <v>324</v>
      </c>
      <c r="B169" s="2">
        <v>3.15</v>
      </c>
      <c r="C169">
        <f t="shared" si="23"/>
        <v>12.599999999999909</v>
      </c>
      <c r="D169">
        <f t="shared" si="24"/>
        <v>-760.72500000000014</v>
      </c>
      <c r="E169">
        <f t="shared" si="25"/>
        <v>39434140.550000004</v>
      </c>
      <c r="H169" s="2">
        <f t="shared" si="20"/>
        <v>324</v>
      </c>
      <c r="I169" s="2">
        <v>6</v>
      </c>
      <c r="J169">
        <f t="shared" si="26"/>
        <v>24</v>
      </c>
      <c r="K169">
        <f t="shared" si="21"/>
        <v>-1449</v>
      </c>
      <c r="L169">
        <f t="shared" si="22"/>
        <v>75112940</v>
      </c>
    </row>
    <row r="170" spans="1:12" x14ac:dyDescent="0.3">
      <c r="A170" s="2">
        <f t="shared" si="19"/>
        <v>326</v>
      </c>
      <c r="B170" s="2">
        <v>3.3</v>
      </c>
      <c r="C170">
        <f t="shared" si="23"/>
        <v>13.199999999999818</v>
      </c>
      <c r="D170">
        <f t="shared" si="24"/>
        <v>-801.90000000000009</v>
      </c>
      <c r="E170">
        <f t="shared" si="25"/>
        <v>42086595.600000001</v>
      </c>
      <c r="H170" s="2">
        <f t="shared" si="20"/>
        <v>326</v>
      </c>
      <c r="I170" s="2">
        <v>6.27</v>
      </c>
      <c r="J170">
        <f t="shared" si="26"/>
        <v>25.080000000000155</v>
      </c>
      <c r="K170">
        <f t="shared" si="21"/>
        <v>-1523.6099999999997</v>
      </c>
      <c r="L170">
        <f t="shared" si="22"/>
        <v>79964823.23999998</v>
      </c>
    </row>
    <row r="171" spans="1:12" x14ac:dyDescent="0.3">
      <c r="A171" s="2">
        <f t="shared" si="19"/>
        <v>328</v>
      </c>
      <c r="B171" s="2">
        <v>3.51</v>
      </c>
      <c r="C171">
        <f t="shared" si="23"/>
        <v>14.039999999999964</v>
      </c>
      <c r="D171">
        <f t="shared" si="24"/>
        <v>-858.19499999999994</v>
      </c>
      <c r="E171">
        <f t="shared" si="25"/>
        <v>45599007.130000003</v>
      </c>
      <c r="H171" s="2">
        <f t="shared" si="20"/>
        <v>328</v>
      </c>
      <c r="I171" s="2">
        <v>6.57</v>
      </c>
      <c r="J171">
        <f t="shared" si="26"/>
        <v>26.279999999999745</v>
      </c>
      <c r="K171">
        <f t="shared" si="21"/>
        <v>-1606.3650000000002</v>
      </c>
      <c r="L171">
        <f t="shared" si="22"/>
        <v>85352271.910000011</v>
      </c>
    </row>
    <row r="172" spans="1:12" x14ac:dyDescent="0.3">
      <c r="A172" s="2">
        <f t="shared" si="19"/>
        <v>330</v>
      </c>
      <c r="B172" s="2">
        <v>3.69</v>
      </c>
      <c r="C172">
        <f t="shared" si="23"/>
        <v>14.759999999999991</v>
      </c>
      <c r="D172">
        <f t="shared" si="24"/>
        <v>-907.74000000000024</v>
      </c>
      <c r="E172">
        <f t="shared" si="25"/>
        <v>48825191.120000012</v>
      </c>
      <c r="H172" s="2">
        <f t="shared" si="20"/>
        <v>330</v>
      </c>
      <c r="I172" s="2">
        <v>6.89</v>
      </c>
      <c r="J172">
        <f t="shared" si="26"/>
        <v>27.559999999999945</v>
      </c>
      <c r="K172">
        <f t="shared" si="21"/>
        <v>-1694.9399999999996</v>
      </c>
      <c r="L172">
        <f t="shared" si="22"/>
        <v>91167104.719999969</v>
      </c>
    </row>
    <row r="173" spans="1:12" x14ac:dyDescent="0.3">
      <c r="A173" s="2">
        <f t="shared" si="19"/>
        <v>332</v>
      </c>
      <c r="B173" s="2">
        <v>3.89</v>
      </c>
      <c r="C173">
        <f t="shared" si="23"/>
        <v>15.559999999999945</v>
      </c>
      <c r="D173">
        <f t="shared" si="24"/>
        <v>-962.77500000000009</v>
      </c>
      <c r="E173">
        <f t="shared" si="25"/>
        <v>52418917.650000006</v>
      </c>
      <c r="H173" s="2">
        <f t="shared" si="20"/>
        <v>332</v>
      </c>
      <c r="I173" s="2">
        <v>7.15</v>
      </c>
      <c r="J173">
        <f t="shared" si="26"/>
        <v>28.599999999999909</v>
      </c>
      <c r="K173">
        <f t="shared" si="21"/>
        <v>-1769.6250000000005</v>
      </c>
      <c r="L173">
        <f t="shared" si="22"/>
        <v>96348672.750000015</v>
      </c>
    </row>
    <row r="174" spans="1:12" x14ac:dyDescent="0.3">
      <c r="A174" s="2">
        <f t="shared" si="19"/>
        <v>334</v>
      </c>
      <c r="B174" s="2">
        <v>4.12</v>
      </c>
      <c r="C174">
        <f t="shared" si="23"/>
        <v>16.479999999999791</v>
      </c>
      <c r="D174">
        <f t="shared" si="24"/>
        <v>-1025.8799999999999</v>
      </c>
      <c r="E174">
        <f t="shared" si="25"/>
        <v>56533863.039999999</v>
      </c>
      <c r="H174" s="2">
        <f t="shared" si="20"/>
        <v>334</v>
      </c>
      <c r="I174" s="2">
        <v>7.45</v>
      </c>
      <c r="J174">
        <f t="shared" si="26"/>
        <v>29.800000000000182</v>
      </c>
      <c r="K174">
        <f t="shared" si="21"/>
        <v>-1855.0500000000002</v>
      </c>
      <c r="L174">
        <f t="shared" si="22"/>
        <v>102227763.40000002</v>
      </c>
    </row>
    <row r="175" spans="1:12" x14ac:dyDescent="0.3">
      <c r="A175" s="2">
        <f t="shared" si="19"/>
        <v>336</v>
      </c>
      <c r="B175" s="2">
        <v>4.32</v>
      </c>
      <c r="C175">
        <f t="shared" si="23"/>
        <v>17.279999999999973</v>
      </c>
      <c r="D175">
        <f t="shared" si="24"/>
        <v>-1082.1599999999999</v>
      </c>
      <c r="E175">
        <f t="shared" si="25"/>
        <v>60356057.839999989</v>
      </c>
      <c r="H175" s="2">
        <f t="shared" si="20"/>
        <v>336</v>
      </c>
      <c r="I175" s="2">
        <v>7.76</v>
      </c>
      <c r="J175">
        <f t="shared" si="26"/>
        <v>31.039999999999964</v>
      </c>
      <c r="K175">
        <f t="shared" si="21"/>
        <v>-1943.88</v>
      </c>
      <c r="L175">
        <f t="shared" si="22"/>
        <v>108417629.12</v>
      </c>
    </row>
    <row r="176" spans="1:12" x14ac:dyDescent="0.3">
      <c r="A176" s="2">
        <f t="shared" si="19"/>
        <v>338</v>
      </c>
      <c r="B176" s="2">
        <v>4.5599999999999996</v>
      </c>
      <c r="C176">
        <f t="shared" si="23"/>
        <v>18.240000000000009</v>
      </c>
      <c r="D176">
        <f t="shared" si="24"/>
        <v>-1149.1200000000001</v>
      </c>
      <c r="E176">
        <f t="shared" si="25"/>
        <v>64860593.280000016</v>
      </c>
      <c r="H176" s="2">
        <f t="shared" si="20"/>
        <v>338</v>
      </c>
      <c r="I176" s="2">
        <v>8.01</v>
      </c>
      <c r="J176">
        <f t="shared" si="26"/>
        <v>32.039999999999964</v>
      </c>
      <c r="K176">
        <f t="shared" si="21"/>
        <v>-2018.52</v>
      </c>
      <c r="L176">
        <f t="shared" si="22"/>
        <v>113933006.88</v>
      </c>
    </row>
    <row r="177" spans="1:12" x14ac:dyDescent="0.3">
      <c r="A177" s="2">
        <f t="shared" si="19"/>
        <v>340</v>
      </c>
      <c r="B177" s="2">
        <v>4.75</v>
      </c>
      <c r="C177">
        <f t="shared" si="23"/>
        <v>19</v>
      </c>
      <c r="D177">
        <f t="shared" si="24"/>
        <v>-1204.125</v>
      </c>
      <c r="E177">
        <f t="shared" si="25"/>
        <v>68776873.75</v>
      </c>
      <c r="H177" s="2">
        <f t="shared" si="20"/>
        <v>340</v>
      </c>
      <c r="I177" s="2">
        <v>8.2899999999999991</v>
      </c>
      <c r="J177">
        <f t="shared" si="26"/>
        <v>33.160000000000309</v>
      </c>
      <c r="K177">
        <f t="shared" si="21"/>
        <v>-2101.5150000000003</v>
      </c>
      <c r="L177">
        <f t="shared" si="22"/>
        <v>120033995.77000001</v>
      </c>
    </row>
    <row r="178" spans="1:12" x14ac:dyDescent="0.3">
      <c r="A178" s="2">
        <f t="shared" si="19"/>
        <v>342</v>
      </c>
      <c r="B178" s="2">
        <v>5.0599999999999996</v>
      </c>
      <c r="C178">
        <f t="shared" si="23"/>
        <v>20.240000000000009</v>
      </c>
      <c r="D178">
        <f t="shared" si="24"/>
        <v>-1290.2999999999997</v>
      </c>
      <c r="E178">
        <f t="shared" si="25"/>
        <v>74573838.799999982</v>
      </c>
      <c r="H178" s="2">
        <f t="shared" si="20"/>
        <v>342</v>
      </c>
      <c r="I178" s="2">
        <v>8.5299999999999994</v>
      </c>
      <c r="J178">
        <f t="shared" si="26"/>
        <v>34.119999999999891</v>
      </c>
      <c r="K178">
        <f t="shared" si="21"/>
        <v>-2175.1499999999996</v>
      </c>
      <c r="L178">
        <f t="shared" si="22"/>
        <v>125714629.39999999</v>
      </c>
    </row>
    <row r="179" spans="1:12" x14ac:dyDescent="0.3">
      <c r="A179" s="2">
        <f t="shared" si="19"/>
        <v>344</v>
      </c>
      <c r="B179" s="2">
        <v>5.27</v>
      </c>
      <c r="C179">
        <f t="shared" si="23"/>
        <v>21.079999999999927</v>
      </c>
      <c r="D179">
        <f t="shared" si="24"/>
        <v>-1351.7549999999999</v>
      </c>
      <c r="E179">
        <f t="shared" si="25"/>
        <v>79047586.889999986</v>
      </c>
      <c r="H179" s="2">
        <f t="shared" si="20"/>
        <v>344</v>
      </c>
      <c r="I179" s="2">
        <v>8.7200000000000006</v>
      </c>
      <c r="J179">
        <f t="shared" si="26"/>
        <v>34.880000000000109</v>
      </c>
      <c r="K179">
        <f t="shared" si="21"/>
        <v>-2236.6800000000003</v>
      </c>
      <c r="L179">
        <f t="shared" si="22"/>
        <v>130796231.04000001</v>
      </c>
    </row>
    <row r="180" spans="1:12" x14ac:dyDescent="0.3">
      <c r="A180" s="2">
        <f t="shared" si="19"/>
        <v>346</v>
      </c>
      <c r="B180" s="2">
        <v>5.53</v>
      </c>
      <c r="C180">
        <f t="shared" si="23"/>
        <v>22.119999999999891</v>
      </c>
      <c r="D180">
        <f t="shared" si="24"/>
        <v>-1426.7400000000002</v>
      </c>
      <c r="E180">
        <f t="shared" si="25"/>
        <v>84411301.360000014</v>
      </c>
      <c r="H180" s="2">
        <f t="shared" si="20"/>
        <v>346</v>
      </c>
      <c r="I180" s="2">
        <v>8.8699999999999992</v>
      </c>
      <c r="J180">
        <f t="shared" si="26"/>
        <v>35.480000000000018</v>
      </c>
      <c r="K180">
        <f t="shared" si="21"/>
        <v>-2288.4599999999991</v>
      </c>
      <c r="L180">
        <f t="shared" si="22"/>
        <v>135394103.43999994</v>
      </c>
    </row>
    <row r="181" spans="1:12" x14ac:dyDescent="0.3">
      <c r="A181" s="2">
        <f t="shared" si="19"/>
        <v>348</v>
      </c>
      <c r="B181" s="2">
        <v>5.79</v>
      </c>
      <c r="C181">
        <f t="shared" si="23"/>
        <v>23.160000000000082</v>
      </c>
      <c r="D181">
        <f t="shared" si="24"/>
        <v>-1502.5050000000001</v>
      </c>
      <c r="E181">
        <f t="shared" si="25"/>
        <v>89930588.270000011</v>
      </c>
      <c r="H181" s="2">
        <f t="shared" si="20"/>
        <v>348</v>
      </c>
      <c r="I181" s="2">
        <v>8.94</v>
      </c>
      <c r="J181">
        <f t="shared" si="26"/>
        <v>35.760000000000218</v>
      </c>
      <c r="K181">
        <f t="shared" si="21"/>
        <v>-2319.9299999999998</v>
      </c>
      <c r="L181">
        <f t="shared" si="22"/>
        <v>138856744.22</v>
      </c>
    </row>
    <row r="182" spans="1:12" x14ac:dyDescent="0.3">
      <c r="A182" s="2">
        <f t="shared" si="19"/>
        <v>350</v>
      </c>
      <c r="B182" s="2">
        <v>6.12</v>
      </c>
      <c r="C182">
        <f t="shared" si="23"/>
        <v>24.480000000000018</v>
      </c>
      <c r="D182">
        <f t="shared" si="24"/>
        <v>-1597.3199999999997</v>
      </c>
      <c r="E182">
        <f t="shared" si="25"/>
        <v>96714183.35999997</v>
      </c>
      <c r="H182" s="2">
        <f t="shared" si="20"/>
        <v>350</v>
      </c>
      <c r="I182" s="2">
        <v>8.99</v>
      </c>
      <c r="J182">
        <f t="shared" si="26"/>
        <v>35.960000000000036</v>
      </c>
      <c r="K182">
        <f t="shared" si="21"/>
        <v>-2346.39</v>
      </c>
      <c r="L182">
        <f t="shared" si="22"/>
        <v>142068873.72</v>
      </c>
    </row>
    <row r="183" spans="1:12" x14ac:dyDescent="0.3">
      <c r="A183" s="2">
        <f t="shared" si="19"/>
        <v>352</v>
      </c>
      <c r="B183" s="2">
        <v>6.38</v>
      </c>
      <c r="C183">
        <f t="shared" si="23"/>
        <v>25.519999999999982</v>
      </c>
      <c r="D183">
        <f t="shared" si="24"/>
        <v>-1674.7499999999995</v>
      </c>
      <c r="E183">
        <f t="shared" si="25"/>
        <v>102571388.49999999</v>
      </c>
      <c r="H183" s="2">
        <f t="shared" si="20"/>
        <v>352</v>
      </c>
      <c r="I183" s="3">
        <v>9</v>
      </c>
      <c r="J183">
        <f t="shared" si="26"/>
        <v>36</v>
      </c>
      <c r="K183">
        <f t="shared" si="21"/>
        <v>-2362.5</v>
      </c>
      <c r="L183">
        <f t="shared" si="22"/>
        <v>144693325</v>
      </c>
    </row>
    <row r="184" spans="1:12" x14ac:dyDescent="0.3">
      <c r="A184" s="2">
        <f t="shared" si="19"/>
        <v>354</v>
      </c>
      <c r="B184" s="2">
        <v>6.59</v>
      </c>
      <c r="C184">
        <f t="shared" si="23"/>
        <v>26.360000000000127</v>
      </c>
      <c r="D184">
        <f t="shared" si="24"/>
        <v>-1739.7600000000002</v>
      </c>
      <c r="E184">
        <f t="shared" si="25"/>
        <v>107774300.48</v>
      </c>
      <c r="H184" s="2">
        <f t="shared" si="20"/>
        <v>354</v>
      </c>
      <c r="I184" s="2">
        <v>8.9700000000000006</v>
      </c>
      <c r="J184">
        <f t="shared" si="26"/>
        <v>35.880000000000109</v>
      </c>
      <c r="K184">
        <f t="shared" si="21"/>
        <v>-2368.08</v>
      </c>
      <c r="L184">
        <f t="shared" si="22"/>
        <v>146697467.84</v>
      </c>
    </row>
    <row r="185" spans="1:12" x14ac:dyDescent="0.3">
      <c r="A185" s="2">
        <f t="shared" si="19"/>
        <v>356</v>
      </c>
      <c r="B185" s="2">
        <v>6.89</v>
      </c>
      <c r="C185">
        <f t="shared" si="23"/>
        <v>27.559999999999945</v>
      </c>
      <c r="D185">
        <f t="shared" si="24"/>
        <v>-1829.2949999999996</v>
      </c>
      <c r="E185">
        <f t="shared" si="25"/>
        <v>114612294.92999996</v>
      </c>
      <c r="H185" s="2">
        <f t="shared" si="20"/>
        <v>356</v>
      </c>
      <c r="I185" s="2">
        <v>8.8800000000000008</v>
      </c>
      <c r="J185">
        <f t="shared" si="26"/>
        <v>35.519999999999982</v>
      </c>
      <c r="K185">
        <f t="shared" si="21"/>
        <v>-2357.64</v>
      </c>
      <c r="L185">
        <f t="shared" si="22"/>
        <v>147715222.55999997</v>
      </c>
    </row>
    <row r="186" spans="1:12" x14ac:dyDescent="0.3">
      <c r="A186" s="2">
        <f t="shared" si="19"/>
        <v>358</v>
      </c>
      <c r="B186" s="2">
        <v>7.16</v>
      </c>
      <c r="C186">
        <f t="shared" si="23"/>
        <v>28.639999999999873</v>
      </c>
      <c r="D186">
        <f t="shared" si="24"/>
        <v>-1911.7200000000005</v>
      </c>
      <c r="E186">
        <f t="shared" si="25"/>
        <v>121133870.08000003</v>
      </c>
      <c r="H186" s="2">
        <f t="shared" si="20"/>
        <v>358</v>
      </c>
      <c r="I186" s="2">
        <v>8.7200000000000006</v>
      </c>
      <c r="J186">
        <f t="shared" si="26"/>
        <v>34.880000000000109</v>
      </c>
      <c r="K186">
        <f t="shared" si="21"/>
        <v>-2328.2400000000002</v>
      </c>
      <c r="L186">
        <f t="shared" si="22"/>
        <v>147526243.36000001</v>
      </c>
    </row>
    <row r="187" spans="1:12" x14ac:dyDescent="0.3">
      <c r="A187" s="2">
        <f t="shared" si="19"/>
        <v>360</v>
      </c>
      <c r="B187" s="2">
        <v>7.41</v>
      </c>
      <c r="C187">
        <f t="shared" si="23"/>
        <v>29.639999999999873</v>
      </c>
      <c r="D187">
        <f t="shared" si="24"/>
        <v>-1989.5849999999996</v>
      </c>
      <c r="E187">
        <f t="shared" si="25"/>
        <v>127488269.62999997</v>
      </c>
      <c r="H187" s="2">
        <f t="shared" si="20"/>
        <v>360</v>
      </c>
      <c r="I187" s="2">
        <v>8.49</v>
      </c>
      <c r="J187">
        <f t="shared" si="26"/>
        <v>33.960000000000036</v>
      </c>
      <c r="K187">
        <f t="shared" si="21"/>
        <v>-2279.5650000000001</v>
      </c>
      <c r="L187">
        <f t="shared" si="22"/>
        <v>146069608.06999999</v>
      </c>
    </row>
    <row r="188" spans="1:12" x14ac:dyDescent="0.3">
      <c r="A188" s="2">
        <f t="shared" si="19"/>
        <v>362</v>
      </c>
      <c r="B188" s="2">
        <v>7.63</v>
      </c>
      <c r="C188">
        <f t="shared" si="23"/>
        <v>30.519999999999982</v>
      </c>
      <c r="D188">
        <f t="shared" si="24"/>
        <v>-2060.0999999999995</v>
      </c>
      <c r="E188">
        <f t="shared" si="25"/>
        <v>133485879.59999996</v>
      </c>
      <c r="H188" s="2">
        <f t="shared" si="20"/>
        <v>362</v>
      </c>
      <c r="I188" s="2">
        <v>8.26</v>
      </c>
      <c r="J188">
        <f t="shared" si="26"/>
        <v>33.039999999999964</v>
      </c>
      <c r="K188">
        <f t="shared" si="21"/>
        <v>-2230.1999999999998</v>
      </c>
      <c r="L188">
        <f t="shared" si="22"/>
        <v>144507679.19999996</v>
      </c>
    </row>
    <row r="189" spans="1:12" x14ac:dyDescent="0.3">
      <c r="A189" s="2">
        <f t="shared" si="19"/>
        <v>364</v>
      </c>
      <c r="B189" s="2">
        <v>7.84</v>
      </c>
      <c r="C189">
        <f t="shared" si="23"/>
        <v>31.360000000000127</v>
      </c>
      <c r="D189">
        <f t="shared" si="24"/>
        <v>-2128.5599999999995</v>
      </c>
      <c r="E189">
        <f t="shared" si="25"/>
        <v>139458632.07999995</v>
      </c>
      <c r="H189" s="2">
        <f t="shared" si="20"/>
        <v>364</v>
      </c>
      <c r="I189" s="2">
        <v>7.98</v>
      </c>
      <c r="J189">
        <f t="shared" si="26"/>
        <v>31.920000000000073</v>
      </c>
      <c r="K189">
        <f t="shared" si="21"/>
        <v>-2166.5700000000002</v>
      </c>
      <c r="L189">
        <f t="shared" si="22"/>
        <v>141948971.26000002</v>
      </c>
    </row>
    <row r="190" spans="1:12" x14ac:dyDescent="0.3">
      <c r="A190" s="2">
        <f t="shared" si="19"/>
        <v>366</v>
      </c>
      <c r="B190" s="2">
        <v>8.02</v>
      </c>
      <c r="C190">
        <f t="shared" si="23"/>
        <v>32.079999999999927</v>
      </c>
      <c r="D190">
        <f t="shared" si="24"/>
        <v>-2189.46</v>
      </c>
      <c r="E190">
        <f t="shared" si="25"/>
        <v>145038224.24000001</v>
      </c>
      <c r="H190" s="2">
        <f t="shared" si="20"/>
        <v>366</v>
      </c>
      <c r="I190" s="2">
        <v>7.69</v>
      </c>
      <c r="J190">
        <f t="shared" si="26"/>
        <v>30.759999999999764</v>
      </c>
      <c r="K190">
        <f t="shared" si="21"/>
        <v>-2099.37</v>
      </c>
      <c r="L190">
        <f t="shared" si="22"/>
        <v>139070302.28</v>
      </c>
    </row>
    <row r="191" spans="1:12" x14ac:dyDescent="0.3">
      <c r="A191" s="2">
        <f t="shared" si="19"/>
        <v>368</v>
      </c>
      <c r="B191" s="2">
        <v>8.11</v>
      </c>
      <c r="C191">
        <f t="shared" si="23"/>
        <v>32.440000000000055</v>
      </c>
      <c r="D191">
        <f t="shared" si="24"/>
        <v>-2226.1949999999993</v>
      </c>
      <c r="E191">
        <f t="shared" si="25"/>
        <v>149096817.92999995</v>
      </c>
      <c r="H191" s="2">
        <f t="shared" si="20"/>
        <v>368</v>
      </c>
      <c r="I191" s="2">
        <v>7.36</v>
      </c>
      <c r="J191">
        <f t="shared" si="26"/>
        <v>29.440000000000055</v>
      </c>
      <c r="K191">
        <f t="shared" si="21"/>
        <v>-2020.3199999999997</v>
      </c>
      <c r="L191">
        <f t="shared" si="22"/>
        <v>135308545.67999998</v>
      </c>
    </row>
    <row r="192" spans="1:12" x14ac:dyDescent="0.3">
      <c r="A192" s="2">
        <f t="shared" si="19"/>
        <v>370</v>
      </c>
      <c r="B192" s="2">
        <v>8.17</v>
      </c>
      <c r="C192">
        <f t="shared" si="23"/>
        <v>32.679999999999836</v>
      </c>
      <c r="D192">
        <f t="shared" si="24"/>
        <v>-2254.9200000000005</v>
      </c>
      <c r="E192">
        <f t="shared" si="25"/>
        <v>152675755.36000001</v>
      </c>
      <c r="H192" s="2">
        <f t="shared" si="20"/>
        <v>370</v>
      </c>
      <c r="I192" s="2">
        <v>7.06</v>
      </c>
      <c r="J192">
        <f t="shared" si="26"/>
        <v>28.239999999999782</v>
      </c>
      <c r="K192">
        <f t="shared" si="21"/>
        <v>-1948.56</v>
      </c>
      <c r="L192">
        <f t="shared" si="22"/>
        <v>131932732.48</v>
      </c>
    </row>
    <row r="193" spans="1:12" x14ac:dyDescent="0.3">
      <c r="A193" s="2">
        <f t="shared" si="19"/>
        <v>372</v>
      </c>
      <c r="B193" s="3">
        <v>8.19</v>
      </c>
      <c r="C193">
        <f t="shared" si="23"/>
        <v>32.760000000000218</v>
      </c>
      <c r="D193">
        <f t="shared" si="24"/>
        <v>-2272.7249999999999</v>
      </c>
      <c r="E193">
        <f t="shared" si="25"/>
        <v>155558565.34999999</v>
      </c>
      <c r="H193" s="2">
        <f t="shared" si="20"/>
        <v>372</v>
      </c>
      <c r="I193" s="2">
        <v>6.74</v>
      </c>
      <c r="J193">
        <f t="shared" si="26"/>
        <v>26.960000000000036</v>
      </c>
      <c r="K193">
        <f t="shared" si="21"/>
        <v>-1870.3500000000001</v>
      </c>
      <c r="L193">
        <f t="shared" si="22"/>
        <v>128017606.09999999</v>
      </c>
    </row>
    <row r="194" spans="1:12" x14ac:dyDescent="0.3">
      <c r="A194" s="2">
        <f t="shared" si="19"/>
        <v>374</v>
      </c>
      <c r="B194" s="2">
        <v>8.16</v>
      </c>
      <c r="C194">
        <f t="shared" si="23"/>
        <v>32.639999999999873</v>
      </c>
      <c r="D194">
        <f t="shared" si="24"/>
        <v>-2276.6400000000003</v>
      </c>
      <c r="E194">
        <f t="shared" si="25"/>
        <v>157515796.32000002</v>
      </c>
      <c r="H194" s="2">
        <f t="shared" si="20"/>
        <v>374</v>
      </c>
      <c r="I194" s="2">
        <v>6.45</v>
      </c>
      <c r="J194">
        <f t="shared" si="26"/>
        <v>25.800000000000182</v>
      </c>
      <c r="K194">
        <f t="shared" si="21"/>
        <v>-1799.5500000000002</v>
      </c>
      <c r="L194">
        <f t="shared" si="22"/>
        <v>124506893.40000002</v>
      </c>
    </row>
    <row r="195" spans="1:12" x14ac:dyDescent="0.3">
      <c r="A195" s="2">
        <f t="shared" si="19"/>
        <v>376</v>
      </c>
      <c r="B195" s="2">
        <v>8.09</v>
      </c>
      <c r="C195">
        <f t="shared" si="23"/>
        <v>32.360000000000127</v>
      </c>
      <c r="D195">
        <f t="shared" si="24"/>
        <v>-2269.2450000000003</v>
      </c>
      <c r="E195">
        <f t="shared" si="25"/>
        <v>158697005.83000001</v>
      </c>
      <c r="H195" s="2">
        <f t="shared" si="20"/>
        <v>376</v>
      </c>
      <c r="I195" s="2">
        <v>6.11</v>
      </c>
      <c r="J195">
        <f t="shared" si="26"/>
        <v>24.4399999999996</v>
      </c>
      <c r="K195">
        <f t="shared" si="21"/>
        <v>-1713.8550000000002</v>
      </c>
      <c r="L195">
        <f t="shared" si="22"/>
        <v>119856361.57000002</v>
      </c>
    </row>
    <row r="196" spans="1:12" x14ac:dyDescent="0.3">
      <c r="A196" s="2">
        <f t="shared" si="19"/>
        <v>378</v>
      </c>
      <c r="B196" s="2">
        <v>7.94</v>
      </c>
      <c r="C196">
        <f t="shared" si="23"/>
        <v>31.760000000000218</v>
      </c>
      <c r="D196">
        <f t="shared" si="24"/>
        <v>-2239.08</v>
      </c>
      <c r="E196">
        <f t="shared" si="25"/>
        <v>158266754.72</v>
      </c>
      <c r="H196" s="2">
        <f t="shared" si="20"/>
        <v>378</v>
      </c>
      <c r="I196" s="2">
        <v>5.85</v>
      </c>
      <c r="J196">
        <f t="shared" si="26"/>
        <v>23.400000000000091</v>
      </c>
      <c r="K196">
        <f t="shared" si="21"/>
        <v>-1649.6999999999994</v>
      </c>
      <c r="L196">
        <f t="shared" si="22"/>
        <v>116607018.79999995</v>
      </c>
    </row>
    <row r="197" spans="1:12" x14ac:dyDescent="0.3">
      <c r="A197" s="2">
        <f t="shared" si="19"/>
        <v>380</v>
      </c>
      <c r="B197" s="2">
        <v>7.58</v>
      </c>
      <c r="C197">
        <f t="shared" si="23"/>
        <v>30.319999999999709</v>
      </c>
      <c r="D197">
        <f t="shared" si="24"/>
        <v>-2148.9300000000003</v>
      </c>
      <c r="E197">
        <f t="shared" si="25"/>
        <v>153514883.34000003</v>
      </c>
      <c r="H197" s="2">
        <f t="shared" si="20"/>
        <v>380</v>
      </c>
      <c r="I197" s="2">
        <v>5.5</v>
      </c>
      <c r="J197">
        <f t="shared" si="26"/>
        <v>22</v>
      </c>
      <c r="K197">
        <f t="shared" si="21"/>
        <v>-1559.25</v>
      </c>
      <c r="L197">
        <f t="shared" si="22"/>
        <v>111389323.5</v>
      </c>
    </row>
    <row r="198" spans="1:12" x14ac:dyDescent="0.3">
      <c r="A198" s="2">
        <f t="shared" si="19"/>
        <v>382</v>
      </c>
      <c r="B198" s="2">
        <v>7.37</v>
      </c>
      <c r="C198">
        <f t="shared" si="23"/>
        <v>29.480000000000018</v>
      </c>
      <c r="D198">
        <f t="shared" si="24"/>
        <v>-2100.4500000000003</v>
      </c>
      <c r="E198">
        <f t="shared" si="25"/>
        <v>151643708.20000002</v>
      </c>
      <c r="H198" s="2">
        <f t="shared" si="20"/>
        <v>382</v>
      </c>
      <c r="I198" s="2">
        <v>5.2</v>
      </c>
      <c r="J198">
        <f t="shared" si="26"/>
        <v>20.800000000000182</v>
      </c>
      <c r="K198">
        <f t="shared" si="21"/>
        <v>-1482</v>
      </c>
      <c r="L198">
        <f t="shared" si="22"/>
        <v>106994092</v>
      </c>
    </row>
    <row r="199" spans="1:12" x14ac:dyDescent="0.3">
      <c r="A199" s="2">
        <f t="shared" si="19"/>
        <v>384</v>
      </c>
      <c r="B199" s="2">
        <v>7.08</v>
      </c>
      <c r="C199">
        <f t="shared" si="23"/>
        <v>28.320000000000164</v>
      </c>
      <c r="D199">
        <f t="shared" si="24"/>
        <v>-2028.4200000000005</v>
      </c>
      <c r="E199">
        <f t="shared" si="25"/>
        <v>147989084.36000001</v>
      </c>
      <c r="H199" s="2">
        <f t="shared" si="20"/>
        <v>384</v>
      </c>
      <c r="I199" s="2">
        <v>4.91</v>
      </c>
      <c r="J199">
        <f t="shared" si="26"/>
        <v>19.639999999999873</v>
      </c>
      <c r="K199">
        <f t="shared" si="21"/>
        <v>-1406.7150000000001</v>
      </c>
      <c r="L199">
        <f t="shared" si="22"/>
        <v>102630730.97000001</v>
      </c>
    </row>
    <row r="200" spans="1:12" x14ac:dyDescent="0.3">
      <c r="A200" s="2">
        <f t="shared" ref="A200:A263" si="27">A199+2</f>
        <v>386</v>
      </c>
      <c r="B200" s="2">
        <v>6.76</v>
      </c>
      <c r="C200">
        <f t="shared" si="23"/>
        <v>27.039999999999964</v>
      </c>
      <c r="D200">
        <f t="shared" si="24"/>
        <v>-1946.88</v>
      </c>
      <c r="E200">
        <f t="shared" si="25"/>
        <v>143531397.12</v>
      </c>
      <c r="H200" s="2">
        <f t="shared" ref="H200:H263" si="28">H199+2</f>
        <v>386</v>
      </c>
      <c r="I200" s="2">
        <v>4.66</v>
      </c>
      <c r="J200">
        <f t="shared" si="26"/>
        <v>18.6400000000001</v>
      </c>
      <c r="K200">
        <f t="shared" ref="K200:K263" si="29">(I200*(H200+(H200-H199))-2*I200*(H200)+I200*(H200-(H200-H199))/(H200-H199)^2)</f>
        <v>-1342.08</v>
      </c>
      <c r="L200">
        <f t="shared" ref="L200:L263" si="30">(K200*(H200+(H200-H199))-K200*(H200-(H200-H199))/2*H200-H199)</f>
        <v>98943121.919999987</v>
      </c>
    </row>
    <row r="201" spans="1:12" x14ac:dyDescent="0.3">
      <c r="A201" s="2">
        <f t="shared" si="27"/>
        <v>388</v>
      </c>
      <c r="B201" s="2">
        <v>6.54</v>
      </c>
      <c r="C201">
        <f t="shared" ref="C201:C264" si="31">(B201*(A201+(A201-A200))-B201*(A201-(A201-A200))/2*(A201-A200))</f>
        <v>26.159999999999854</v>
      </c>
      <c r="D201">
        <f t="shared" ref="D201:D264" si="32">(B201*(A201+(A201-A200))-2*B201*(A201)+B201*(A201-(A201-A200))/(A201-A200)^2)</f>
        <v>-1893.33</v>
      </c>
      <c r="E201">
        <f t="shared" ref="E201:E264" si="33">(D201*(A201+(A201-A200))-D201*(A201-(A201-A200))/2*A201-A200)</f>
        <v>141041339.02000001</v>
      </c>
      <c r="H201" s="2">
        <f t="shared" si="28"/>
        <v>388</v>
      </c>
      <c r="I201" s="2">
        <v>4.4000000000000004</v>
      </c>
      <c r="J201">
        <f t="shared" ref="J201:J264" si="34">(I201*(H201+(H201-H200))-I201*(H201-(H201-H200))/2*(H201-H200))</f>
        <v>17.600000000000136</v>
      </c>
      <c r="K201">
        <f t="shared" si="29"/>
        <v>-1273.7999999999997</v>
      </c>
      <c r="L201">
        <f t="shared" si="30"/>
        <v>94890071.199999973</v>
      </c>
    </row>
    <row r="202" spans="1:12" x14ac:dyDescent="0.3">
      <c r="A202" s="2">
        <f t="shared" si="27"/>
        <v>390</v>
      </c>
      <c r="B202" s="2">
        <v>6.24</v>
      </c>
      <c r="C202">
        <f t="shared" si="31"/>
        <v>24.960000000000036</v>
      </c>
      <c r="D202">
        <f t="shared" si="32"/>
        <v>-1815.84</v>
      </c>
      <c r="E202">
        <f t="shared" si="33"/>
        <v>136674257.11999997</v>
      </c>
      <c r="H202" s="2">
        <f t="shared" si="28"/>
        <v>390</v>
      </c>
      <c r="I202" s="2">
        <v>4.1500000000000004</v>
      </c>
      <c r="J202">
        <f t="shared" si="34"/>
        <v>16.600000000000136</v>
      </c>
      <c r="K202">
        <f t="shared" si="29"/>
        <v>-1207.6500000000003</v>
      </c>
      <c r="L202">
        <f t="shared" si="30"/>
        <v>90897012.200000033</v>
      </c>
    </row>
    <row r="203" spans="1:12" x14ac:dyDescent="0.3">
      <c r="A203" s="2">
        <f t="shared" si="27"/>
        <v>392</v>
      </c>
      <c r="B203" s="2">
        <v>5.98</v>
      </c>
      <c r="C203">
        <f t="shared" si="31"/>
        <v>23.920000000000073</v>
      </c>
      <c r="D203">
        <f t="shared" si="32"/>
        <v>-1749.15</v>
      </c>
      <c r="E203">
        <f t="shared" si="33"/>
        <v>133015470.90000001</v>
      </c>
      <c r="H203" s="2">
        <f t="shared" si="28"/>
        <v>392</v>
      </c>
      <c r="I203" s="2">
        <v>3.92</v>
      </c>
      <c r="J203">
        <f t="shared" si="34"/>
        <v>15.680000000000064</v>
      </c>
      <c r="K203">
        <f t="shared" si="29"/>
        <v>-1146.5999999999997</v>
      </c>
      <c r="L203">
        <f t="shared" si="30"/>
        <v>87193953.599999964</v>
      </c>
    </row>
    <row r="204" spans="1:12" x14ac:dyDescent="0.3">
      <c r="A204" s="2">
        <f t="shared" si="27"/>
        <v>394</v>
      </c>
      <c r="B204" s="2">
        <v>5.7</v>
      </c>
      <c r="C204">
        <f t="shared" si="31"/>
        <v>22.800000000000182</v>
      </c>
      <c r="D204">
        <f t="shared" si="32"/>
        <v>-1675.8000000000002</v>
      </c>
      <c r="E204">
        <f t="shared" si="33"/>
        <v>128747970.40000002</v>
      </c>
      <c r="H204" s="2">
        <f t="shared" si="28"/>
        <v>394</v>
      </c>
      <c r="I204" s="2">
        <v>3.68</v>
      </c>
      <c r="J204">
        <f t="shared" si="34"/>
        <v>14.7199999999998</v>
      </c>
      <c r="K204">
        <f t="shared" si="29"/>
        <v>-1081.92</v>
      </c>
      <c r="L204">
        <f t="shared" si="30"/>
        <v>83121357.760000005</v>
      </c>
    </row>
    <row r="205" spans="1:12" x14ac:dyDescent="0.3">
      <c r="A205" s="2">
        <f t="shared" si="27"/>
        <v>396</v>
      </c>
      <c r="B205" s="2">
        <v>5.42</v>
      </c>
      <c r="C205">
        <f t="shared" si="31"/>
        <v>21.679999999999836</v>
      </c>
      <c r="D205">
        <f t="shared" si="32"/>
        <v>-1601.6100000000006</v>
      </c>
      <c r="E205">
        <f t="shared" si="33"/>
        <v>124306964.54000004</v>
      </c>
      <c r="H205" s="2">
        <f t="shared" si="28"/>
        <v>396</v>
      </c>
      <c r="I205" s="2">
        <v>3.44</v>
      </c>
      <c r="J205">
        <f t="shared" si="34"/>
        <v>13.759999999999991</v>
      </c>
      <c r="K205">
        <f t="shared" si="29"/>
        <v>-1016.5200000000002</v>
      </c>
      <c r="L205">
        <f t="shared" si="30"/>
        <v>78895789.280000016</v>
      </c>
    </row>
    <row r="206" spans="1:12" x14ac:dyDescent="0.3">
      <c r="A206" s="2">
        <f t="shared" si="27"/>
        <v>398</v>
      </c>
      <c r="B206" s="2">
        <v>5.14</v>
      </c>
      <c r="C206">
        <f t="shared" si="31"/>
        <v>20.560000000000173</v>
      </c>
      <c r="D206">
        <f t="shared" si="32"/>
        <v>-1526.5799999999997</v>
      </c>
      <c r="E206">
        <f t="shared" si="33"/>
        <v>119689582.31999999</v>
      </c>
      <c r="H206" s="2">
        <f t="shared" si="28"/>
        <v>398</v>
      </c>
      <c r="I206" s="2">
        <v>3.25</v>
      </c>
      <c r="J206">
        <f t="shared" si="34"/>
        <v>13</v>
      </c>
      <c r="K206">
        <f t="shared" si="29"/>
        <v>-965.25</v>
      </c>
      <c r="L206">
        <f t="shared" si="30"/>
        <v>75679065</v>
      </c>
    </row>
    <row r="207" spans="1:12" x14ac:dyDescent="0.3">
      <c r="A207" s="2">
        <f t="shared" si="27"/>
        <v>400</v>
      </c>
      <c r="B207" s="2">
        <v>4.84</v>
      </c>
      <c r="C207">
        <f t="shared" si="31"/>
        <v>19.3599999999999</v>
      </c>
      <c r="D207">
        <f t="shared" si="32"/>
        <v>-1444.7400000000002</v>
      </c>
      <c r="E207">
        <f t="shared" si="33"/>
        <v>114420120.52000003</v>
      </c>
      <c r="H207" s="2">
        <f t="shared" si="28"/>
        <v>400</v>
      </c>
      <c r="I207" s="2">
        <v>3.02</v>
      </c>
      <c r="J207">
        <f t="shared" si="34"/>
        <v>12.079999999999927</v>
      </c>
      <c r="K207">
        <f t="shared" si="29"/>
        <v>-901.47</v>
      </c>
      <c r="L207">
        <f t="shared" si="30"/>
        <v>71394223.060000002</v>
      </c>
    </row>
    <row r="208" spans="1:12" x14ac:dyDescent="0.3">
      <c r="A208" s="2">
        <f t="shared" si="27"/>
        <v>402</v>
      </c>
      <c r="B208" s="2">
        <v>4.62</v>
      </c>
      <c r="C208">
        <f t="shared" si="31"/>
        <v>18.480000000000018</v>
      </c>
      <c r="D208">
        <f t="shared" si="32"/>
        <v>-1386</v>
      </c>
      <c r="E208">
        <f t="shared" si="33"/>
        <v>110874056</v>
      </c>
      <c r="H208" s="2">
        <f t="shared" si="28"/>
        <v>402</v>
      </c>
      <c r="I208" s="2">
        <v>2.85</v>
      </c>
      <c r="J208">
        <f t="shared" si="34"/>
        <v>11.400000000000091</v>
      </c>
      <c r="K208">
        <f t="shared" si="29"/>
        <v>-855</v>
      </c>
      <c r="L208">
        <f t="shared" si="30"/>
        <v>68396180</v>
      </c>
    </row>
    <row r="209" spans="1:12" x14ac:dyDescent="0.3">
      <c r="A209" s="2">
        <f t="shared" si="27"/>
        <v>404</v>
      </c>
      <c r="B209" s="2">
        <v>4.3600000000000003</v>
      </c>
      <c r="C209">
        <f t="shared" si="31"/>
        <v>17.440000000000055</v>
      </c>
      <c r="D209">
        <f t="shared" si="32"/>
        <v>-1314.54</v>
      </c>
      <c r="E209">
        <f t="shared" si="33"/>
        <v>106211800.92</v>
      </c>
      <c r="H209" s="2">
        <f t="shared" si="28"/>
        <v>404</v>
      </c>
      <c r="I209" s="2">
        <v>2.7</v>
      </c>
      <c r="J209">
        <f t="shared" si="34"/>
        <v>10.799999999999955</v>
      </c>
      <c r="K209">
        <f t="shared" si="29"/>
        <v>-814.0500000000003</v>
      </c>
      <c r="L209">
        <f t="shared" si="30"/>
        <v>65773209.900000021</v>
      </c>
    </row>
    <row r="210" spans="1:12" x14ac:dyDescent="0.3">
      <c r="A210" s="2">
        <f t="shared" si="27"/>
        <v>406</v>
      </c>
      <c r="B210" s="2">
        <v>4.1100000000000003</v>
      </c>
      <c r="C210">
        <f t="shared" si="31"/>
        <v>16.440000000000055</v>
      </c>
      <c r="D210">
        <f t="shared" si="32"/>
        <v>-1245.33</v>
      </c>
      <c r="E210">
        <f t="shared" si="33"/>
        <v>101623505.31999999</v>
      </c>
      <c r="H210" s="2">
        <f t="shared" si="28"/>
        <v>406</v>
      </c>
      <c r="I210" s="2">
        <v>2.52</v>
      </c>
      <c r="J210">
        <f t="shared" si="34"/>
        <v>10.080000000000041</v>
      </c>
      <c r="K210">
        <f t="shared" si="29"/>
        <v>-763.56</v>
      </c>
      <c r="L210">
        <f t="shared" si="30"/>
        <v>62309146.240000002</v>
      </c>
    </row>
    <row r="211" spans="1:12" x14ac:dyDescent="0.3">
      <c r="A211" s="2">
        <f t="shared" si="27"/>
        <v>408</v>
      </c>
      <c r="B211" s="2">
        <v>3.92</v>
      </c>
      <c r="C211">
        <f t="shared" si="31"/>
        <v>15.680000000000064</v>
      </c>
      <c r="D211">
        <f t="shared" si="32"/>
        <v>-1193.6399999999999</v>
      </c>
      <c r="E211">
        <f t="shared" si="33"/>
        <v>98372240.959999993</v>
      </c>
      <c r="H211" s="2">
        <f t="shared" si="28"/>
        <v>408</v>
      </c>
      <c r="I211" s="2">
        <v>2.3199999999999998</v>
      </c>
      <c r="J211">
        <f t="shared" si="34"/>
        <v>9.2799999999999727</v>
      </c>
      <c r="K211">
        <f t="shared" si="29"/>
        <v>-706.43999999999994</v>
      </c>
      <c r="L211">
        <f t="shared" si="30"/>
        <v>58220140.159999989</v>
      </c>
    </row>
    <row r="212" spans="1:12" x14ac:dyDescent="0.3">
      <c r="A212" s="2">
        <f t="shared" si="27"/>
        <v>410</v>
      </c>
      <c r="B212" s="2">
        <v>3.69</v>
      </c>
      <c r="C212">
        <f t="shared" si="31"/>
        <v>14.759999999999991</v>
      </c>
      <c r="D212">
        <f t="shared" si="32"/>
        <v>-1129.1400000000003</v>
      </c>
      <c r="E212">
        <f t="shared" si="33"/>
        <v>93975655.920000017</v>
      </c>
      <c r="H212" s="2">
        <f t="shared" si="28"/>
        <v>410</v>
      </c>
      <c r="I212" s="2">
        <v>2.1800000000000002</v>
      </c>
      <c r="J212">
        <f t="shared" si="34"/>
        <v>8.7200000000000273</v>
      </c>
      <c r="K212">
        <f t="shared" si="29"/>
        <v>-667.08</v>
      </c>
      <c r="L212">
        <f t="shared" si="30"/>
        <v>55519326.240000002</v>
      </c>
    </row>
    <row r="213" spans="1:12" x14ac:dyDescent="0.3">
      <c r="A213" s="2">
        <f t="shared" si="27"/>
        <v>412</v>
      </c>
      <c r="B213" s="2">
        <v>3.48</v>
      </c>
      <c r="C213">
        <f t="shared" si="31"/>
        <v>13.920000000000073</v>
      </c>
      <c r="D213">
        <f t="shared" si="32"/>
        <v>-1070.0999999999999</v>
      </c>
      <c r="E213">
        <f t="shared" si="33"/>
        <v>89937214.599999979</v>
      </c>
      <c r="H213" s="2">
        <f t="shared" si="28"/>
        <v>412</v>
      </c>
      <c r="I213" s="2">
        <v>2.0499999999999998</v>
      </c>
      <c r="J213">
        <f t="shared" si="34"/>
        <v>8.2000000000000455</v>
      </c>
      <c r="K213">
        <f t="shared" si="29"/>
        <v>-630.37499999999989</v>
      </c>
      <c r="L213">
        <f t="shared" si="30"/>
        <v>52980087.249999985</v>
      </c>
    </row>
    <row r="214" spans="1:12" x14ac:dyDescent="0.3">
      <c r="A214" s="2">
        <f t="shared" si="27"/>
        <v>414</v>
      </c>
      <c r="B214" s="2">
        <v>3.32</v>
      </c>
      <c r="C214">
        <f t="shared" si="31"/>
        <v>13.279999999999973</v>
      </c>
      <c r="D214">
        <f t="shared" si="32"/>
        <v>-1025.8800000000001</v>
      </c>
      <c r="E214">
        <f t="shared" si="33"/>
        <v>87063971.840000018</v>
      </c>
      <c r="H214" s="2">
        <f t="shared" si="28"/>
        <v>414</v>
      </c>
      <c r="I214" s="2">
        <v>1.89</v>
      </c>
      <c r="J214">
        <f t="shared" si="34"/>
        <v>7.5600000000000591</v>
      </c>
      <c r="K214">
        <f t="shared" si="29"/>
        <v>-584.00999999999988</v>
      </c>
      <c r="L214">
        <f t="shared" si="30"/>
        <v>49563348.679999992</v>
      </c>
    </row>
    <row r="215" spans="1:12" x14ac:dyDescent="0.3">
      <c r="A215" s="2">
        <f t="shared" si="27"/>
        <v>416</v>
      </c>
      <c r="B215" s="2">
        <v>3.11</v>
      </c>
      <c r="C215">
        <f t="shared" si="31"/>
        <v>12.440000000000055</v>
      </c>
      <c r="D215">
        <f t="shared" si="32"/>
        <v>-965.65499999999997</v>
      </c>
      <c r="E215">
        <f t="shared" si="33"/>
        <v>82750425.569999993</v>
      </c>
      <c r="H215" s="2">
        <f t="shared" si="28"/>
        <v>416</v>
      </c>
      <c r="I215" s="2">
        <v>1.75</v>
      </c>
      <c r="J215">
        <f t="shared" si="34"/>
        <v>7</v>
      </c>
      <c r="K215">
        <f t="shared" si="29"/>
        <v>-543.375</v>
      </c>
      <c r="L215">
        <f t="shared" si="30"/>
        <v>46563563.25</v>
      </c>
    </row>
    <row r="216" spans="1:12" x14ac:dyDescent="0.3">
      <c r="A216" s="2">
        <f t="shared" si="27"/>
        <v>418</v>
      </c>
      <c r="B216" s="2">
        <v>2.93</v>
      </c>
      <c r="C216">
        <f t="shared" si="31"/>
        <v>11.720000000000027</v>
      </c>
      <c r="D216">
        <f t="shared" si="32"/>
        <v>-914.15999999999985</v>
      </c>
      <c r="E216">
        <f t="shared" si="33"/>
        <v>79096363.839999989</v>
      </c>
      <c r="H216" s="2">
        <f t="shared" si="28"/>
        <v>418</v>
      </c>
      <c r="I216" s="2">
        <v>1.62</v>
      </c>
      <c r="J216">
        <f t="shared" si="34"/>
        <v>6.4800000000000182</v>
      </c>
      <c r="K216">
        <f t="shared" si="29"/>
        <v>-505.44000000000005</v>
      </c>
      <c r="L216">
        <f t="shared" si="30"/>
        <v>43732274.56000001</v>
      </c>
    </row>
    <row r="217" spans="1:12" x14ac:dyDescent="0.3">
      <c r="A217" s="2">
        <f t="shared" si="27"/>
        <v>420</v>
      </c>
      <c r="B217" s="2">
        <v>2.77</v>
      </c>
      <c r="C217">
        <f t="shared" si="31"/>
        <v>11.080000000000155</v>
      </c>
      <c r="D217">
        <f t="shared" si="32"/>
        <v>-868.39500000000021</v>
      </c>
      <c r="E217">
        <f t="shared" si="33"/>
        <v>75860832.410000026</v>
      </c>
      <c r="H217" s="2">
        <f t="shared" si="28"/>
        <v>420</v>
      </c>
      <c r="I217" s="2">
        <v>1.49</v>
      </c>
      <c r="J217">
        <f t="shared" si="34"/>
        <v>5.9599999999999227</v>
      </c>
      <c r="K217">
        <f t="shared" si="29"/>
        <v>-467.1149999999999</v>
      </c>
      <c r="L217">
        <f t="shared" si="30"/>
        <v>40805814.169999987</v>
      </c>
    </row>
    <row r="218" spans="1:12" x14ac:dyDescent="0.3">
      <c r="A218" s="2">
        <f t="shared" si="27"/>
        <v>422</v>
      </c>
      <c r="B218" s="2">
        <v>2.61</v>
      </c>
      <c r="C218">
        <f t="shared" si="31"/>
        <v>10.439999999999827</v>
      </c>
      <c r="D218">
        <f t="shared" si="32"/>
        <v>-822.14999999999986</v>
      </c>
      <c r="E218">
        <f t="shared" si="33"/>
        <v>72509921.399999991</v>
      </c>
      <c r="H218" s="2">
        <f t="shared" si="28"/>
        <v>422</v>
      </c>
      <c r="I218" s="2">
        <v>1.38</v>
      </c>
      <c r="J218">
        <f t="shared" si="34"/>
        <v>5.5200000000000955</v>
      </c>
      <c r="K218">
        <f t="shared" si="29"/>
        <v>-434.69999999999982</v>
      </c>
      <c r="L218">
        <f t="shared" si="30"/>
        <v>38338381.199999988</v>
      </c>
    </row>
    <row r="219" spans="1:12" x14ac:dyDescent="0.3">
      <c r="A219" s="2">
        <f t="shared" si="27"/>
        <v>424</v>
      </c>
      <c r="B219" s="2">
        <v>2.44</v>
      </c>
      <c r="C219">
        <f t="shared" si="31"/>
        <v>9.7599999999999909</v>
      </c>
      <c r="D219">
        <f t="shared" si="32"/>
        <v>-772.25999999999976</v>
      </c>
      <c r="E219">
        <f t="shared" si="33"/>
        <v>68760063.87999998</v>
      </c>
      <c r="H219" s="2">
        <f t="shared" si="28"/>
        <v>424</v>
      </c>
      <c r="I219" s="2">
        <v>1.26</v>
      </c>
      <c r="J219">
        <f t="shared" si="34"/>
        <v>5.0399999999999636</v>
      </c>
      <c r="K219">
        <f t="shared" si="29"/>
        <v>-398.79</v>
      </c>
      <c r="L219">
        <f t="shared" si="30"/>
        <v>35507042.020000003</v>
      </c>
    </row>
    <row r="220" spans="1:12" x14ac:dyDescent="0.3">
      <c r="A220" s="2">
        <f t="shared" si="27"/>
        <v>426</v>
      </c>
      <c r="B220" s="2">
        <v>2.2999999999999998</v>
      </c>
      <c r="C220">
        <f t="shared" si="31"/>
        <v>9.2000000000000455</v>
      </c>
      <c r="D220">
        <f t="shared" si="32"/>
        <v>-731.4</v>
      </c>
      <c r="E220">
        <f t="shared" si="33"/>
        <v>65740733.599999994</v>
      </c>
      <c r="H220" s="2">
        <f t="shared" si="28"/>
        <v>426</v>
      </c>
      <c r="I220" s="2">
        <v>1.1599999999999999</v>
      </c>
      <c r="J220">
        <f t="shared" si="34"/>
        <v>4.6399999999999864</v>
      </c>
      <c r="K220">
        <f t="shared" si="29"/>
        <v>-368.88</v>
      </c>
      <c r="L220">
        <f t="shared" si="30"/>
        <v>33155985.919999998</v>
      </c>
    </row>
    <row r="221" spans="1:12" x14ac:dyDescent="0.3">
      <c r="A221" s="2">
        <f t="shared" si="27"/>
        <v>428</v>
      </c>
      <c r="B221" s="2">
        <v>2.16</v>
      </c>
      <c r="C221">
        <f t="shared" si="31"/>
        <v>8.6399999999999864</v>
      </c>
      <c r="D221">
        <f t="shared" si="32"/>
        <v>-690.11999999999989</v>
      </c>
      <c r="E221">
        <f t="shared" si="33"/>
        <v>62616922.079999983</v>
      </c>
      <c r="H221" s="2">
        <f t="shared" si="28"/>
        <v>428</v>
      </c>
      <c r="I221" s="2">
        <v>1.06</v>
      </c>
      <c r="J221">
        <f t="shared" si="34"/>
        <v>4.2400000000000091</v>
      </c>
      <c r="K221">
        <f t="shared" si="29"/>
        <v>-338.67</v>
      </c>
      <c r="L221">
        <f t="shared" si="30"/>
        <v>30728457.780000001</v>
      </c>
    </row>
    <row r="222" spans="1:12" x14ac:dyDescent="0.3">
      <c r="A222" s="2">
        <f t="shared" si="27"/>
        <v>430</v>
      </c>
      <c r="B222" s="2">
        <v>2.02</v>
      </c>
      <c r="C222">
        <f t="shared" si="31"/>
        <v>8.0799999999999272</v>
      </c>
      <c r="D222">
        <f t="shared" si="32"/>
        <v>-648.42000000000007</v>
      </c>
      <c r="E222">
        <f t="shared" si="33"/>
        <v>59387062.960000001</v>
      </c>
      <c r="H222" s="2">
        <f t="shared" si="28"/>
        <v>430</v>
      </c>
      <c r="I222" s="2">
        <v>0.97</v>
      </c>
      <c r="J222">
        <f t="shared" si="34"/>
        <v>3.8799999999999955</v>
      </c>
      <c r="K222">
        <f t="shared" si="29"/>
        <v>-311.37</v>
      </c>
      <c r="L222">
        <f t="shared" si="30"/>
        <v>28517327.560000002</v>
      </c>
    </row>
    <row r="223" spans="1:12" x14ac:dyDescent="0.3">
      <c r="A223" s="2">
        <f t="shared" si="27"/>
        <v>432</v>
      </c>
      <c r="B223" s="2">
        <v>1.9</v>
      </c>
      <c r="C223">
        <f t="shared" si="31"/>
        <v>7.5999999999999091</v>
      </c>
      <c r="D223">
        <f t="shared" si="32"/>
        <v>-612.75</v>
      </c>
      <c r="E223">
        <f t="shared" si="33"/>
        <v>56645856.5</v>
      </c>
      <c r="H223" s="2">
        <f t="shared" si="28"/>
        <v>432</v>
      </c>
      <c r="I223" s="2">
        <v>0.88</v>
      </c>
      <c r="J223">
        <f t="shared" si="34"/>
        <v>3.5200000000000387</v>
      </c>
      <c r="K223">
        <f t="shared" si="29"/>
        <v>-283.80000000000007</v>
      </c>
      <c r="L223">
        <f t="shared" si="30"/>
        <v>26235744.800000008</v>
      </c>
    </row>
    <row r="224" spans="1:12" x14ac:dyDescent="0.3">
      <c r="A224" s="2">
        <f t="shared" si="27"/>
        <v>434</v>
      </c>
      <c r="B224" s="2">
        <v>1.79</v>
      </c>
      <c r="C224">
        <f t="shared" si="31"/>
        <v>7.1600000000000819</v>
      </c>
      <c r="D224">
        <f t="shared" si="32"/>
        <v>-579.96</v>
      </c>
      <c r="E224">
        <f t="shared" si="33"/>
        <v>54114475.680000007</v>
      </c>
      <c r="H224" s="2">
        <f t="shared" si="28"/>
        <v>434</v>
      </c>
      <c r="I224" s="2">
        <v>0.8</v>
      </c>
      <c r="J224">
        <f t="shared" si="34"/>
        <v>3.1999999999999886</v>
      </c>
      <c r="K224">
        <f t="shared" si="29"/>
        <v>-259.20000000000005</v>
      </c>
      <c r="L224">
        <f t="shared" si="30"/>
        <v>24185001.600000005</v>
      </c>
    </row>
    <row r="225" spans="1:12" x14ac:dyDescent="0.3">
      <c r="A225" s="2">
        <f t="shared" si="27"/>
        <v>436</v>
      </c>
      <c r="B225" s="2">
        <v>1.66</v>
      </c>
      <c r="C225">
        <f t="shared" si="31"/>
        <v>6.6399999999999864</v>
      </c>
      <c r="D225">
        <f t="shared" si="32"/>
        <v>-540.33000000000004</v>
      </c>
      <c r="E225">
        <f t="shared" si="33"/>
        <v>50884603.420000009</v>
      </c>
      <c r="H225" s="2">
        <f t="shared" si="28"/>
        <v>436</v>
      </c>
      <c r="I225" s="2">
        <v>0.74</v>
      </c>
      <c r="J225">
        <f t="shared" si="34"/>
        <v>2.9600000000000364</v>
      </c>
      <c r="K225">
        <f t="shared" si="29"/>
        <v>-240.86999999999998</v>
      </c>
      <c r="L225">
        <f t="shared" si="30"/>
        <v>22683257.379999999</v>
      </c>
    </row>
    <row r="226" spans="1:12" x14ac:dyDescent="0.3">
      <c r="A226" s="2">
        <f t="shared" si="27"/>
        <v>438</v>
      </c>
      <c r="B226" s="2">
        <v>1.55</v>
      </c>
      <c r="C226">
        <f t="shared" si="31"/>
        <v>6.1999999999999318</v>
      </c>
      <c r="D226">
        <f t="shared" si="32"/>
        <v>-506.84999999999991</v>
      </c>
      <c r="E226">
        <f t="shared" si="33"/>
        <v>48172615.399999991</v>
      </c>
      <c r="H226" s="2">
        <f t="shared" si="28"/>
        <v>438</v>
      </c>
      <c r="I226" s="2">
        <v>0.67</v>
      </c>
      <c r="J226">
        <f t="shared" si="34"/>
        <v>2.6800000000000068</v>
      </c>
      <c r="K226">
        <f t="shared" si="29"/>
        <v>-219.09000000000006</v>
      </c>
      <c r="L226">
        <f t="shared" si="30"/>
        <v>20822753.960000005</v>
      </c>
    </row>
    <row r="227" spans="1:12" x14ac:dyDescent="0.3">
      <c r="A227" s="2">
        <f t="shared" si="27"/>
        <v>440</v>
      </c>
      <c r="B227" s="2">
        <v>1.45</v>
      </c>
      <c r="C227">
        <f t="shared" si="31"/>
        <v>5.7999999999999545</v>
      </c>
      <c r="D227">
        <f t="shared" si="32"/>
        <v>-476.32500000000005</v>
      </c>
      <c r="E227">
        <f t="shared" si="33"/>
        <v>45687703.350000001</v>
      </c>
      <c r="H227" s="2">
        <f t="shared" si="28"/>
        <v>440</v>
      </c>
      <c r="I227" s="2">
        <v>0.6</v>
      </c>
      <c r="J227">
        <f t="shared" si="34"/>
        <v>2.3999999999999773</v>
      </c>
      <c r="K227">
        <f t="shared" si="29"/>
        <v>-197.10000000000002</v>
      </c>
      <c r="L227">
        <f t="shared" si="30"/>
        <v>18904999.800000001</v>
      </c>
    </row>
    <row r="228" spans="1:12" x14ac:dyDescent="0.3">
      <c r="A228" s="2">
        <f t="shared" si="27"/>
        <v>442</v>
      </c>
      <c r="B228" s="2">
        <v>1.37</v>
      </c>
      <c r="C228">
        <f t="shared" si="31"/>
        <v>5.4800000000000182</v>
      </c>
      <c r="D228">
        <f t="shared" si="32"/>
        <v>-452.1</v>
      </c>
      <c r="E228">
        <f t="shared" si="33"/>
        <v>43761031.600000001</v>
      </c>
      <c r="H228" s="2">
        <f t="shared" si="28"/>
        <v>442</v>
      </c>
      <c r="I228" s="2">
        <v>0.54</v>
      </c>
      <c r="J228">
        <f t="shared" si="34"/>
        <v>2.1599999999999966</v>
      </c>
      <c r="K228">
        <f t="shared" si="29"/>
        <v>-178.2</v>
      </c>
      <c r="L228">
        <f t="shared" si="30"/>
        <v>17248607.199999999</v>
      </c>
    </row>
    <row r="229" spans="1:12" x14ac:dyDescent="0.3">
      <c r="A229" s="2">
        <f t="shared" si="27"/>
        <v>444</v>
      </c>
      <c r="B229" s="2">
        <v>1.28</v>
      </c>
      <c r="C229">
        <f t="shared" si="31"/>
        <v>5.1200000000000045</v>
      </c>
      <c r="D229">
        <f t="shared" si="32"/>
        <v>-424.32000000000011</v>
      </c>
      <c r="E229">
        <f t="shared" si="33"/>
        <v>41446286.960000016</v>
      </c>
      <c r="H229" s="2">
        <f t="shared" si="28"/>
        <v>444</v>
      </c>
      <c r="I229" s="2">
        <v>0.48</v>
      </c>
      <c r="J229">
        <f t="shared" si="34"/>
        <v>1.9199999999999875</v>
      </c>
      <c r="K229">
        <f t="shared" si="29"/>
        <v>-159.12000000000003</v>
      </c>
      <c r="L229">
        <f t="shared" si="30"/>
        <v>15542081.360000003</v>
      </c>
    </row>
    <row r="230" spans="1:12" x14ac:dyDescent="0.3">
      <c r="A230" s="2">
        <f t="shared" si="27"/>
        <v>446</v>
      </c>
      <c r="B230" s="2">
        <v>1.19</v>
      </c>
      <c r="C230">
        <f t="shared" si="31"/>
        <v>4.7599999999999909</v>
      </c>
      <c r="D230">
        <f t="shared" si="32"/>
        <v>-396.27</v>
      </c>
      <c r="E230">
        <f t="shared" si="33"/>
        <v>39057512.280000001</v>
      </c>
      <c r="H230" s="2">
        <f t="shared" si="28"/>
        <v>446</v>
      </c>
      <c r="I230" s="2">
        <v>0.44</v>
      </c>
      <c r="J230">
        <f t="shared" si="34"/>
        <v>1.7599999999999909</v>
      </c>
      <c r="K230">
        <f t="shared" si="29"/>
        <v>-146.52000000000001</v>
      </c>
      <c r="L230">
        <f t="shared" si="30"/>
        <v>14441153.279999999</v>
      </c>
    </row>
    <row r="231" spans="1:12" x14ac:dyDescent="0.3">
      <c r="A231" s="2">
        <f t="shared" si="27"/>
        <v>448</v>
      </c>
      <c r="B231" s="2">
        <v>1.1000000000000001</v>
      </c>
      <c r="C231">
        <f t="shared" si="31"/>
        <v>4.4000000000000341</v>
      </c>
      <c r="D231">
        <f t="shared" si="32"/>
        <v>-367.95000000000005</v>
      </c>
      <c r="E231">
        <f t="shared" si="33"/>
        <v>36593653.300000004</v>
      </c>
      <c r="H231" s="2">
        <f t="shared" si="28"/>
        <v>448</v>
      </c>
      <c r="I231" s="2">
        <v>0.39</v>
      </c>
      <c r="J231">
        <f t="shared" si="34"/>
        <v>1.5600000000000023</v>
      </c>
      <c r="K231">
        <f t="shared" si="29"/>
        <v>-130.45499999999998</v>
      </c>
      <c r="L231">
        <f t="shared" si="30"/>
        <v>12973825.569999998</v>
      </c>
    </row>
    <row r="232" spans="1:12" x14ac:dyDescent="0.3">
      <c r="A232" s="2">
        <f t="shared" si="27"/>
        <v>450</v>
      </c>
      <c r="B232" s="2">
        <v>1.02</v>
      </c>
      <c r="C232">
        <f t="shared" si="31"/>
        <v>4.0799999999999841</v>
      </c>
      <c r="D232">
        <f t="shared" si="32"/>
        <v>-342.71999999999997</v>
      </c>
      <c r="E232">
        <f t="shared" si="33"/>
        <v>34390818.560000002</v>
      </c>
      <c r="H232" s="2">
        <f t="shared" si="28"/>
        <v>450</v>
      </c>
      <c r="I232" s="2">
        <v>0.35</v>
      </c>
      <c r="J232">
        <f t="shared" si="34"/>
        <v>1.4000000000000057</v>
      </c>
      <c r="K232">
        <f t="shared" si="29"/>
        <v>-117.60000000000002</v>
      </c>
      <c r="L232">
        <f t="shared" si="30"/>
        <v>11800476.800000003</v>
      </c>
    </row>
    <row r="233" spans="1:12" x14ac:dyDescent="0.3">
      <c r="A233" s="2">
        <f t="shared" si="27"/>
        <v>452</v>
      </c>
      <c r="B233" s="2">
        <v>0.97</v>
      </c>
      <c r="C233">
        <f t="shared" si="31"/>
        <v>3.8799999999999955</v>
      </c>
      <c r="D233">
        <f t="shared" si="32"/>
        <v>-327.375</v>
      </c>
      <c r="E233">
        <f t="shared" si="33"/>
        <v>33144959.25</v>
      </c>
      <c r="H233" s="2">
        <f t="shared" si="28"/>
        <v>452</v>
      </c>
      <c r="I233" s="2">
        <v>0.32</v>
      </c>
      <c r="J233">
        <f t="shared" si="34"/>
        <v>1.2800000000000011</v>
      </c>
      <c r="K233">
        <f t="shared" si="29"/>
        <v>-108.00000000000003</v>
      </c>
      <c r="L233">
        <f t="shared" si="30"/>
        <v>10934118.000000004</v>
      </c>
    </row>
    <row r="234" spans="1:12" x14ac:dyDescent="0.3">
      <c r="A234" s="2">
        <f t="shared" si="27"/>
        <v>454</v>
      </c>
      <c r="B234" s="2">
        <v>0.9</v>
      </c>
      <c r="C234">
        <f t="shared" si="31"/>
        <v>3.6000000000000227</v>
      </c>
      <c r="D234">
        <f t="shared" si="32"/>
        <v>-305.10000000000002</v>
      </c>
      <c r="E234">
        <f t="shared" si="33"/>
        <v>31164902.800000001</v>
      </c>
      <c r="H234" s="2">
        <f t="shared" si="28"/>
        <v>454</v>
      </c>
      <c r="I234" s="2">
        <v>0.28999999999999998</v>
      </c>
      <c r="J234">
        <f t="shared" si="34"/>
        <v>1.1599999999999966</v>
      </c>
      <c r="K234">
        <f t="shared" si="29"/>
        <v>-98.310000000000016</v>
      </c>
      <c r="L234">
        <f t="shared" si="30"/>
        <v>10041717.880000003</v>
      </c>
    </row>
    <row r="235" spans="1:12" x14ac:dyDescent="0.3">
      <c r="A235" s="2">
        <f t="shared" si="27"/>
        <v>456</v>
      </c>
      <c r="B235" s="2">
        <v>0.84</v>
      </c>
      <c r="C235">
        <f t="shared" si="31"/>
        <v>3.3599999999999568</v>
      </c>
      <c r="D235">
        <f t="shared" si="32"/>
        <v>-286.02</v>
      </c>
      <c r="E235">
        <f t="shared" si="33"/>
        <v>29475051.079999998</v>
      </c>
      <c r="H235" s="2">
        <f t="shared" si="28"/>
        <v>456</v>
      </c>
      <c r="I235" s="2">
        <v>0.26</v>
      </c>
      <c r="J235">
        <f t="shared" si="34"/>
        <v>1.039999999999992</v>
      </c>
      <c r="K235">
        <f t="shared" si="29"/>
        <v>-88.53</v>
      </c>
      <c r="L235">
        <f t="shared" si="30"/>
        <v>9122916.620000001</v>
      </c>
    </row>
    <row r="236" spans="1:12" x14ac:dyDescent="0.3">
      <c r="A236" s="2">
        <f t="shared" si="27"/>
        <v>458</v>
      </c>
      <c r="B236" s="2">
        <v>0.8</v>
      </c>
      <c r="C236">
        <f t="shared" si="31"/>
        <v>3.1999999999999886</v>
      </c>
      <c r="D236">
        <f t="shared" si="32"/>
        <v>-273.60000000000008</v>
      </c>
      <c r="E236">
        <f t="shared" si="33"/>
        <v>28444094.40000001</v>
      </c>
      <c r="H236" s="2">
        <f t="shared" si="28"/>
        <v>458</v>
      </c>
      <c r="I236" s="2">
        <v>0.24</v>
      </c>
      <c r="J236">
        <f t="shared" si="34"/>
        <v>0.95999999999999375</v>
      </c>
      <c r="K236">
        <f t="shared" si="29"/>
        <v>-82.080000000000013</v>
      </c>
      <c r="L236">
        <f t="shared" si="30"/>
        <v>8532909.1199999992</v>
      </c>
    </row>
    <row r="237" spans="1:12" x14ac:dyDescent="0.3">
      <c r="A237" s="2">
        <f t="shared" si="27"/>
        <v>460</v>
      </c>
      <c r="B237" s="2">
        <v>0.75</v>
      </c>
      <c r="C237">
        <f t="shared" si="31"/>
        <v>3</v>
      </c>
      <c r="D237">
        <f t="shared" si="32"/>
        <v>-257.625</v>
      </c>
      <c r="E237">
        <f t="shared" si="33"/>
        <v>27018736.75</v>
      </c>
      <c r="H237" s="2">
        <f t="shared" si="28"/>
        <v>460</v>
      </c>
      <c r="I237" s="2">
        <v>0.21</v>
      </c>
      <c r="J237">
        <f t="shared" si="34"/>
        <v>0.84000000000000341</v>
      </c>
      <c r="K237">
        <f t="shared" si="29"/>
        <v>-72.134999999999991</v>
      </c>
      <c r="L237">
        <f t="shared" si="30"/>
        <v>7564916.5299999984</v>
      </c>
    </row>
    <row r="238" spans="1:12" x14ac:dyDescent="0.3">
      <c r="A238" s="2">
        <f t="shared" si="27"/>
        <v>462</v>
      </c>
      <c r="B238" s="2">
        <v>0.7</v>
      </c>
      <c r="C238">
        <f t="shared" si="31"/>
        <v>2.7999999999999545</v>
      </c>
      <c r="D238">
        <f t="shared" si="32"/>
        <v>-241.5</v>
      </c>
      <c r="E238">
        <f t="shared" si="33"/>
        <v>25549274</v>
      </c>
      <c r="H238" s="2">
        <f t="shared" si="28"/>
        <v>462</v>
      </c>
      <c r="I238" s="2">
        <v>0.2</v>
      </c>
      <c r="J238">
        <f t="shared" si="34"/>
        <v>0.80000000000001137</v>
      </c>
      <c r="K238">
        <f t="shared" si="29"/>
        <v>-69</v>
      </c>
      <c r="L238">
        <f t="shared" si="30"/>
        <v>7299464</v>
      </c>
    </row>
    <row r="239" spans="1:12" x14ac:dyDescent="0.3">
      <c r="A239" s="2">
        <f t="shared" si="27"/>
        <v>464</v>
      </c>
      <c r="B239" s="2">
        <v>0.68</v>
      </c>
      <c r="C239">
        <f t="shared" si="31"/>
        <v>2.7199999999999704</v>
      </c>
      <c r="D239">
        <f t="shared" si="32"/>
        <v>-235.62000000000006</v>
      </c>
      <c r="E239">
        <f t="shared" si="33"/>
        <v>25144433.160000004</v>
      </c>
      <c r="H239" s="2">
        <f t="shared" si="28"/>
        <v>464</v>
      </c>
      <c r="I239" s="2">
        <v>0.18</v>
      </c>
      <c r="J239">
        <f t="shared" si="34"/>
        <v>0.71999999999999886</v>
      </c>
      <c r="K239">
        <f t="shared" si="29"/>
        <v>-62.37</v>
      </c>
      <c r="L239">
        <f t="shared" si="30"/>
        <v>6655539.6600000001</v>
      </c>
    </row>
    <row r="240" spans="1:12" x14ac:dyDescent="0.3">
      <c r="A240" s="2">
        <f t="shared" si="27"/>
        <v>466</v>
      </c>
      <c r="B240" s="2">
        <v>0.65</v>
      </c>
      <c r="C240">
        <f t="shared" si="31"/>
        <v>2.5999999999999659</v>
      </c>
      <c r="D240">
        <f t="shared" si="32"/>
        <v>-226.20000000000007</v>
      </c>
      <c r="E240">
        <f t="shared" si="33"/>
        <v>24348608.800000004</v>
      </c>
      <c r="H240" s="2">
        <f t="shared" si="28"/>
        <v>466</v>
      </c>
      <c r="I240" s="2">
        <v>0.16</v>
      </c>
      <c r="J240">
        <f t="shared" si="34"/>
        <v>0.64000000000000057</v>
      </c>
      <c r="K240">
        <f t="shared" si="29"/>
        <v>-55.680000000000007</v>
      </c>
      <c r="L240">
        <f t="shared" si="30"/>
        <v>5993153.9200000009</v>
      </c>
    </row>
    <row r="241" spans="1:12" x14ac:dyDescent="0.3">
      <c r="A241" s="2">
        <f t="shared" si="27"/>
        <v>468</v>
      </c>
      <c r="B241" s="2">
        <v>0.62</v>
      </c>
      <c r="C241">
        <f t="shared" si="31"/>
        <v>2.4799999999999613</v>
      </c>
      <c r="D241">
        <f t="shared" si="32"/>
        <v>-216.69000000000005</v>
      </c>
      <c r="E241">
        <f t="shared" si="33"/>
        <v>23526434.060000006</v>
      </c>
      <c r="H241" s="2">
        <f t="shared" si="28"/>
        <v>468</v>
      </c>
      <c r="I241" s="2">
        <v>0.14000000000000001</v>
      </c>
      <c r="J241">
        <f t="shared" si="34"/>
        <v>0.56000000000000227</v>
      </c>
      <c r="K241">
        <f t="shared" si="29"/>
        <v>-48.930000000000007</v>
      </c>
      <c r="L241">
        <f t="shared" si="30"/>
        <v>5312059.8200000012</v>
      </c>
    </row>
    <row r="242" spans="1:12" x14ac:dyDescent="0.3">
      <c r="A242" s="2">
        <f t="shared" si="27"/>
        <v>470</v>
      </c>
      <c r="B242" s="2">
        <v>0.59</v>
      </c>
      <c r="C242">
        <f t="shared" si="31"/>
        <v>2.3599999999999568</v>
      </c>
      <c r="D242">
        <f t="shared" si="32"/>
        <v>-207.09000000000006</v>
      </c>
      <c r="E242">
        <f t="shared" si="33"/>
        <v>22677543.720000006</v>
      </c>
      <c r="H242" s="2">
        <f t="shared" si="28"/>
        <v>470</v>
      </c>
      <c r="I242" s="2">
        <v>0.12</v>
      </c>
      <c r="J242">
        <f t="shared" si="34"/>
        <v>0.48000000000000398</v>
      </c>
      <c r="K242">
        <f t="shared" si="29"/>
        <v>-42.12</v>
      </c>
      <c r="L242">
        <f t="shared" si="30"/>
        <v>4612008.96</v>
      </c>
    </row>
    <row r="243" spans="1:12" x14ac:dyDescent="0.3">
      <c r="A243" s="2">
        <f t="shared" si="27"/>
        <v>472</v>
      </c>
      <c r="B243" s="2">
        <v>0.57999999999999996</v>
      </c>
      <c r="C243">
        <f t="shared" si="31"/>
        <v>2.3199999999999932</v>
      </c>
      <c r="D243">
        <f t="shared" si="32"/>
        <v>-204.45000000000005</v>
      </c>
      <c r="E243">
        <f t="shared" si="33"/>
        <v>22580214.700000003</v>
      </c>
      <c r="H243" s="2">
        <f t="shared" si="28"/>
        <v>472</v>
      </c>
      <c r="I243" s="2">
        <v>0.1</v>
      </c>
      <c r="J243">
        <f t="shared" si="34"/>
        <v>0.40000000000000568</v>
      </c>
      <c r="K243">
        <f t="shared" si="29"/>
        <v>-35.25</v>
      </c>
      <c r="L243">
        <f t="shared" si="30"/>
        <v>3892751.5</v>
      </c>
    </row>
    <row r="244" spans="1:12" x14ac:dyDescent="0.3">
      <c r="A244" s="2">
        <f t="shared" si="27"/>
        <v>474</v>
      </c>
      <c r="B244" s="2">
        <v>0.55000000000000004</v>
      </c>
      <c r="C244">
        <f t="shared" si="31"/>
        <v>2.1999999999999886</v>
      </c>
      <c r="D244">
        <f t="shared" si="32"/>
        <v>-194.70000000000007</v>
      </c>
      <c r="E244">
        <f t="shared" si="33"/>
        <v>21686771.600000009</v>
      </c>
      <c r="H244" s="2">
        <f t="shared" si="28"/>
        <v>474</v>
      </c>
      <c r="I244" s="2">
        <v>0.09</v>
      </c>
      <c r="J244">
        <f t="shared" si="34"/>
        <v>0.35999999999999943</v>
      </c>
      <c r="K244">
        <f t="shared" si="29"/>
        <v>-31.86</v>
      </c>
      <c r="L244">
        <f t="shared" si="30"/>
        <v>3548349.68</v>
      </c>
    </row>
    <row r="245" spans="1:12" x14ac:dyDescent="0.3">
      <c r="A245" s="2">
        <f t="shared" si="27"/>
        <v>476</v>
      </c>
      <c r="B245" s="2">
        <v>0.53</v>
      </c>
      <c r="C245">
        <f t="shared" si="31"/>
        <v>2.1200000000000045</v>
      </c>
      <c r="D245">
        <f t="shared" si="32"/>
        <v>-188.41499999999999</v>
      </c>
      <c r="E245">
        <f t="shared" si="33"/>
        <v>21164936.609999996</v>
      </c>
      <c r="H245" s="2">
        <f t="shared" si="28"/>
        <v>476</v>
      </c>
      <c r="I245" s="2">
        <v>7.0000000000000007E-2</v>
      </c>
      <c r="J245">
        <f t="shared" si="34"/>
        <v>0.28000000000000114</v>
      </c>
      <c r="K245">
        <f t="shared" si="29"/>
        <v>-24.884999999999998</v>
      </c>
      <c r="L245">
        <f t="shared" si="30"/>
        <v>2794957.5900000003</v>
      </c>
    </row>
    <row r="246" spans="1:12" x14ac:dyDescent="0.3">
      <c r="A246" s="2">
        <f t="shared" si="27"/>
        <v>478</v>
      </c>
      <c r="B246" s="2">
        <v>0.51</v>
      </c>
      <c r="C246">
        <f t="shared" si="31"/>
        <v>2.0400000000000205</v>
      </c>
      <c r="D246">
        <f t="shared" si="32"/>
        <v>-182.07</v>
      </c>
      <c r="E246">
        <f t="shared" si="33"/>
        <v>20625141.879999995</v>
      </c>
      <c r="H246" s="2">
        <f t="shared" si="28"/>
        <v>478</v>
      </c>
      <c r="I246" s="2">
        <v>0.05</v>
      </c>
      <c r="J246">
        <f t="shared" si="34"/>
        <v>0.19999999999999929</v>
      </c>
      <c r="K246">
        <f t="shared" si="29"/>
        <v>-17.850000000000005</v>
      </c>
      <c r="L246">
        <f t="shared" si="30"/>
        <v>2021643.4000000006</v>
      </c>
    </row>
    <row r="247" spans="1:12" x14ac:dyDescent="0.3">
      <c r="A247" s="2">
        <f t="shared" si="27"/>
        <v>480</v>
      </c>
      <c r="B247" s="2">
        <v>0.5</v>
      </c>
      <c r="C247">
        <f t="shared" si="31"/>
        <v>2</v>
      </c>
      <c r="D247">
        <f t="shared" si="32"/>
        <v>-179.25</v>
      </c>
      <c r="E247">
        <f t="shared" si="33"/>
        <v>20476683.5</v>
      </c>
      <c r="H247" s="2">
        <f t="shared" si="28"/>
        <v>480</v>
      </c>
      <c r="I247" s="2">
        <v>0.03</v>
      </c>
      <c r="J247">
        <f t="shared" si="34"/>
        <v>0.11999999999999922</v>
      </c>
      <c r="K247">
        <f t="shared" si="29"/>
        <v>-10.754999999999999</v>
      </c>
      <c r="L247">
        <f t="shared" si="30"/>
        <v>1228151.69</v>
      </c>
    </row>
    <row r="248" spans="1:12" x14ac:dyDescent="0.3">
      <c r="A248" s="2">
        <f t="shared" si="27"/>
        <v>482</v>
      </c>
      <c r="B248" s="2">
        <v>0.48</v>
      </c>
      <c r="C248">
        <f t="shared" si="31"/>
        <v>1.9200000000000159</v>
      </c>
      <c r="D248">
        <f t="shared" si="32"/>
        <v>-172.79999999999998</v>
      </c>
      <c r="E248">
        <f t="shared" si="33"/>
        <v>19905388.799999997</v>
      </c>
      <c r="H248" s="2">
        <f t="shared" si="28"/>
        <v>482</v>
      </c>
      <c r="I248" s="2">
        <v>0.02</v>
      </c>
      <c r="J248">
        <f t="shared" si="34"/>
        <v>8.0000000000000071E-2</v>
      </c>
      <c r="K248">
        <f t="shared" si="29"/>
        <v>-7.2000000000000011</v>
      </c>
      <c r="L248">
        <f t="shared" si="30"/>
        <v>828931.20000000007</v>
      </c>
    </row>
    <row r="249" spans="1:12" x14ac:dyDescent="0.3">
      <c r="A249" s="2">
        <f t="shared" si="27"/>
        <v>484</v>
      </c>
      <c r="B249" s="2">
        <v>0.46</v>
      </c>
      <c r="C249">
        <f t="shared" si="31"/>
        <v>1.8400000000000034</v>
      </c>
      <c r="D249">
        <f t="shared" si="32"/>
        <v>-166.29000000000002</v>
      </c>
      <c r="E249">
        <f t="shared" si="33"/>
        <v>19315431.82</v>
      </c>
      <c r="H249" s="2">
        <f t="shared" si="28"/>
        <v>484</v>
      </c>
      <c r="I249" s="2">
        <v>0</v>
      </c>
      <c r="J249">
        <f t="shared" si="34"/>
        <v>0</v>
      </c>
      <c r="K249">
        <f t="shared" si="29"/>
        <v>0</v>
      </c>
      <c r="L249">
        <f t="shared" si="30"/>
        <v>-482</v>
      </c>
    </row>
    <row r="250" spans="1:12" x14ac:dyDescent="0.3">
      <c r="A250" s="2">
        <f t="shared" si="27"/>
        <v>486</v>
      </c>
      <c r="B250" s="2">
        <v>0.44</v>
      </c>
      <c r="C250">
        <f t="shared" si="31"/>
        <v>1.7599999999999909</v>
      </c>
      <c r="D250">
        <f t="shared" si="32"/>
        <v>-159.72</v>
      </c>
      <c r="E250">
        <f t="shared" si="33"/>
        <v>18706561.280000001</v>
      </c>
      <c r="H250" s="2">
        <f t="shared" si="28"/>
        <v>486</v>
      </c>
      <c r="I250" s="2">
        <v>0</v>
      </c>
      <c r="J250">
        <f t="shared" si="34"/>
        <v>0</v>
      </c>
      <c r="K250">
        <f t="shared" si="29"/>
        <v>0</v>
      </c>
      <c r="L250">
        <f t="shared" si="30"/>
        <v>-484</v>
      </c>
    </row>
    <row r="251" spans="1:12" x14ac:dyDescent="0.3">
      <c r="A251" s="2">
        <f t="shared" si="27"/>
        <v>488</v>
      </c>
      <c r="B251" s="2">
        <v>0.42</v>
      </c>
      <c r="C251">
        <f t="shared" si="31"/>
        <v>1.6799999999999784</v>
      </c>
      <c r="D251">
        <f t="shared" si="32"/>
        <v>-153.08999999999997</v>
      </c>
      <c r="E251">
        <f t="shared" si="33"/>
        <v>18078524.459999997</v>
      </c>
      <c r="H251" s="2">
        <f t="shared" si="28"/>
        <v>488</v>
      </c>
      <c r="I251" s="2">
        <v>0</v>
      </c>
      <c r="J251">
        <f t="shared" si="34"/>
        <v>0</v>
      </c>
      <c r="K251">
        <f t="shared" si="29"/>
        <v>0</v>
      </c>
      <c r="L251">
        <f t="shared" si="30"/>
        <v>-486</v>
      </c>
    </row>
    <row r="252" spans="1:12" x14ac:dyDescent="0.3">
      <c r="A252" s="2">
        <f t="shared" si="27"/>
        <v>490</v>
      </c>
      <c r="B252" s="2">
        <v>0.4</v>
      </c>
      <c r="C252">
        <f t="shared" si="31"/>
        <v>1.5999999999999943</v>
      </c>
      <c r="D252">
        <f t="shared" si="32"/>
        <v>-146.39999999999998</v>
      </c>
      <c r="E252">
        <f t="shared" si="33"/>
        <v>17431067.199999996</v>
      </c>
      <c r="H252" s="2">
        <f t="shared" si="28"/>
        <v>490</v>
      </c>
      <c r="I252" s="2">
        <v>0</v>
      </c>
      <c r="J252">
        <f t="shared" si="34"/>
        <v>0</v>
      </c>
      <c r="K252">
        <f t="shared" si="29"/>
        <v>0</v>
      </c>
      <c r="L252">
        <f t="shared" si="30"/>
        <v>-488</v>
      </c>
    </row>
    <row r="253" spans="1:12" x14ac:dyDescent="0.3">
      <c r="A253" s="2">
        <f t="shared" si="27"/>
        <v>492</v>
      </c>
      <c r="B253" s="2">
        <v>0.38</v>
      </c>
      <c r="C253">
        <f t="shared" si="31"/>
        <v>1.5200000000000102</v>
      </c>
      <c r="D253">
        <f t="shared" si="32"/>
        <v>-139.65000000000003</v>
      </c>
      <c r="E253">
        <f t="shared" si="33"/>
        <v>16763933.900000004</v>
      </c>
      <c r="H253" s="2">
        <f t="shared" si="28"/>
        <v>492</v>
      </c>
      <c r="I253" s="2">
        <v>0</v>
      </c>
      <c r="J253">
        <f t="shared" si="34"/>
        <v>0</v>
      </c>
      <c r="K253">
        <f t="shared" si="29"/>
        <v>0</v>
      </c>
      <c r="L253">
        <f t="shared" si="30"/>
        <v>-490</v>
      </c>
    </row>
    <row r="254" spans="1:12" x14ac:dyDescent="0.3">
      <c r="A254" s="2">
        <f t="shared" si="27"/>
        <v>494</v>
      </c>
      <c r="B254" s="2">
        <v>0.36</v>
      </c>
      <c r="C254">
        <f t="shared" si="31"/>
        <v>1.4399999999999977</v>
      </c>
      <c r="D254">
        <f t="shared" si="32"/>
        <v>-132.84</v>
      </c>
      <c r="E254">
        <f t="shared" si="33"/>
        <v>16076867.52</v>
      </c>
      <c r="H254" s="2">
        <f t="shared" si="28"/>
        <v>494</v>
      </c>
      <c r="I254" s="2">
        <v>0</v>
      </c>
      <c r="J254">
        <f t="shared" si="34"/>
        <v>0</v>
      </c>
      <c r="K254">
        <f t="shared" si="29"/>
        <v>0</v>
      </c>
      <c r="L254">
        <f t="shared" si="30"/>
        <v>-492</v>
      </c>
    </row>
    <row r="255" spans="1:12" x14ac:dyDescent="0.3">
      <c r="A255" s="2">
        <f t="shared" si="27"/>
        <v>496</v>
      </c>
      <c r="B255" s="2">
        <v>0.34</v>
      </c>
      <c r="C255">
        <f t="shared" si="31"/>
        <v>1.3600000000000136</v>
      </c>
      <c r="D255">
        <f t="shared" si="32"/>
        <v>-125.97</v>
      </c>
      <c r="E255">
        <f t="shared" si="33"/>
        <v>15369609.58</v>
      </c>
      <c r="H255" s="2">
        <f t="shared" si="28"/>
        <v>496</v>
      </c>
      <c r="I255" s="2">
        <v>0</v>
      </c>
      <c r="J255">
        <f t="shared" si="34"/>
        <v>0</v>
      </c>
      <c r="K255">
        <f t="shared" si="29"/>
        <v>0</v>
      </c>
      <c r="L255">
        <f t="shared" si="30"/>
        <v>-494</v>
      </c>
    </row>
    <row r="256" spans="1:12" x14ac:dyDescent="0.3">
      <c r="A256" s="2">
        <f t="shared" si="27"/>
        <v>498</v>
      </c>
      <c r="B256" s="2">
        <v>0.32</v>
      </c>
      <c r="C256">
        <f t="shared" si="31"/>
        <v>1.2800000000000011</v>
      </c>
      <c r="D256">
        <f t="shared" si="32"/>
        <v>-119.04000000000002</v>
      </c>
      <c r="E256">
        <f t="shared" si="33"/>
        <v>14641900.160000002</v>
      </c>
      <c r="H256" s="2">
        <f t="shared" si="28"/>
        <v>498</v>
      </c>
      <c r="I256" s="2">
        <v>0</v>
      </c>
      <c r="J256">
        <f t="shared" si="34"/>
        <v>0</v>
      </c>
      <c r="K256">
        <f t="shared" si="29"/>
        <v>0</v>
      </c>
      <c r="L256">
        <f t="shared" si="30"/>
        <v>-496</v>
      </c>
    </row>
    <row r="257" spans="1:12" x14ac:dyDescent="0.3">
      <c r="A257" s="2">
        <f t="shared" si="27"/>
        <v>500</v>
      </c>
      <c r="B257" s="2">
        <v>0.3</v>
      </c>
      <c r="C257">
        <f t="shared" si="31"/>
        <v>1.1999999999999886</v>
      </c>
      <c r="D257">
        <f t="shared" si="32"/>
        <v>-112.05000000000001</v>
      </c>
      <c r="E257">
        <f t="shared" si="33"/>
        <v>13893477.900000002</v>
      </c>
      <c r="H257" s="2">
        <f t="shared" si="28"/>
        <v>500</v>
      </c>
      <c r="I257" s="2">
        <v>0</v>
      </c>
      <c r="J257">
        <f t="shared" si="34"/>
        <v>0</v>
      </c>
      <c r="K257">
        <f t="shared" si="29"/>
        <v>0</v>
      </c>
      <c r="L257">
        <f t="shared" si="30"/>
        <v>-498</v>
      </c>
    </row>
    <row r="258" spans="1:12" x14ac:dyDescent="0.3">
      <c r="A258" s="2">
        <f t="shared" si="27"/>
        <v>502</v>
      </c>
      <c r="B258" s="2">
        <v>0.28000000000000003</v>
      </c>
      <c r="C258">
        <f t="shared" si="31"/>
        <v>1.1200000000000045</v>
      </c>
      <c r="D258">
        <f t="shared" si="32"/>
        <v>-105</v>
      </c>
      <c r="E258">
        <f t="shared" si="33"/>
        <v>13124080</v>
      </c>
      <c r="H258" s="2">
        <f t="shared" si="28"/>
        <v>502</v>
      </c>
      <c r="I258" s="2">
        <v>0</v>
      </c>
      <c r="J258">
        <f t="shared" si="34"/>
        <v>0</v>
      </c>
      <c r="K258">
        <f t="shared" si="29"/>
        <v>0</v>
      </c>
      <c r="L258">
        <f t="shared" si="30"/>
        <v>-500</v>
      </c>
    </row>
    <row r="259" spans="1:12" x14ac:dyDescent="0.3">
      <c r="A259" s="2">
        <f t="shared" si="27"/>
        <v>504</v>
      </c>
      <c r="B259" s="2">
        <v>0.26</v>
      </c>
      <c r="C259">
        <f t="shared" si="31"/>
        <v>1.039999999999992</v>
      </c>
      <c r="D259">
        <f t="shared" si="32"/>
        <v>-97.889999999999986</v>
      </c>
      <c r="E259">
        <f t="shared" si="33"/>
        <v>12333442.219999999</v>
      </c>
      <c r="H259" s="2">
        <f t="shared" si="28"/>
        <v>504</v>
      </c>
      <c r="I259" s="2">
        <v>0</v>
      </c>
      <c r="J259">
        <f t="shared" si="34"/>
        <v>0</v>
      </c>
      <c r="K259">
        <f t="shared" si="29"/>
        <v>0</v>
      </c>
      <c r="L259">
        <f t="shared" si="30"/>
        <v>-502</v>
      </c>
    </row>
    <row r="260" spans="1:12" x14ac:dyDescent="0.3">
      <c r="A260" s="2">
        <f t="shared" si="27"/>
        <v>506</v>
      </c>
      <c r="B260" s="2">
        <v>0.24</v>
      </c>
      <c r="C260">
        <f t="shared" si="31"/>
        <v>0.96000000000000796</v>
      </c>
      <c r="D260">
        <f t="shared" si="32"/>
        <v>-90.72</v>
      </c>
      <c r="E260">
        <f t="shared" si="33"/>
        <v>11521298.879999999</v>
      </c>
      <c r="H260" s="2">
        <f t="shared" si="28"/>
        <v>506</v>
      </c>
      <c r="I260" s="2">
        <v>0</v>
      </c>
      <c r="J260">
        <f t="shared" si="34"/>
        <v>0</v>
      </c>
      <c r="K260">
        <f t="shared" si="29"/>
        <v>0</v>
      </c>
      <c r="L260">
        <f t="shared" si="30"/>
        <v>-504</v>
      </c>
    </row>
    <row r="261" spans="1:12" x14ac:dyDescent="0.3">
      <c r="A261" s="2">
        <f t="shared" si="27"/>
        <v>508</v>
      </c>
      <c r="B261" s="2">
        <v>0.22</v>
      </c>
      <c r="C261">
        <f t="shared" si="31"/>
        <v>0.87999999999999545</v>
      </c>
      <c r="D261">
        <f t="shared" si="32"/>
        <v>-83.490000000000009</v>
      </c>
      <c r="E261">
        <f t="shared" si="33"/>
        <v>10687382.859999999</v>
      </c>
      <c r="H261" s="2">
        <f t="shared" si="28"/>
        <v>508</v>
      </c>
      <c r="I261" s="2">
        <v>0</v>
      </c>
      <c r="J261">
        <f t="shared" si="34"/>
        <v>0</v>
      </c>
      <c r="K261">
        <f t="shared" si="29"/>
        <v>0</v>
      </c>
      <c r="L261">
        <f t="shared" si="30"/>
        <v>-506</v>
      </c>
    </row>
    <row r="262" spans="1:12" x14ac:dyDescent="0.3">
      <c r="A262" s="2">
        <f t="shared" si="27"/>
        <v>510</v>
      </c>
      <c r="B262" s="2">
        <v>0.2</v>
      </c>
      <c r="C262">
        <f t="shared" si="31"/>
        <v>0.79999999999999716</v>
      </c>
      <c r="D262">
        <f t="shared" si="32"/>
        <v>-76.199999999999989</v>
      </c>
      <c r="E262">
        <f t="shared" si="33"/>
        <v>9831425.5999999978</v>
      </c>
      <c r="H262" s="2">
        <f t="shared" si="28"/>
        <v>510</v>
      </c>
      <c r="I262" s="2">
        <v>0</v>
      </c>
      <c r="J262">
        <f t="shared" si="34"/>
        <v>0</v>
      </c>
      <c r="K262">
        <f t="shared" si="29"/>
        <v>0</v>
      </c>
      <c r="L262">
        <f t="shared" si="30"/>
        <v>-508</v>
      </c>
    </row>
    <row r="263" spans="1:12" x14ac:dyDescent="0.3">
      <c r="A263" s="2">
        <f t="shared" si="27"/>
        <v>512</v>
      </c>
      <c r="B263" s="2">
        <v>0.19</v>
      </c>
      <c r="C263">
        <f t="shared" si="31"/>
        <v>0.75999999999999091</v>
      </c>
      <c r="D263">
        <f t="shared" si="32"/>
        <v>-72.675000000000011</v>
      </c>
      <c r="E263">
        <f t="shared" si="33"/>
        <v>9450583.0500000026</v>
      </c>
      <c r="H263" s="2">
        <f t="shared" si="28"/>
        <v>512</v>
      </c>
      <c r="I263" s="2">
        <v>0</v>
      </c>
      <c r="J263">
        <f t="shared" si="34"/>
        <v>0</v>
      </c>
      <c r="K263">
        <f t="shared" si="29"/>
        <v>0</v>
      </c>
      <c r="L263">
        <f t="shared" si="30"/>
        <v>-510</v>
      </c>
    </row>
    <row r="264" spans="1:12" x14ac:dyDescent="0.3">
      <c r="A264" s="2">
        <f t="shared" ref="A264:A327" si="35">A263+2</f>
        <v>514</v>
      </c>
      <c r="B264" s="2">
        <v>0.17</v>
      </c>
      <c r="C264">
        <f t="shared" si="31"/>
        <v>0.68000000000000682</v>
      </c>
      <c r="D264">
        <f t="shared" si="32"/>
        <v>-65.28</v>
      </c>
      <c r="E264">
        <f t="shared" si="33"/>
        <v>8555607.0399999991</v>
      </c>
      <c r="H264" s="2">
        <f t="shared" ref="H264:H327" si="36">H263+2</f>
        <v>514</v>
      </c>
      <c r="I264" s="2">
        <v>0</v>
      </c>
      <c r="J264">
        <f t="shared" si="34"/>
        <v>0</v>
      </c>
      <c r="K264">
        <f t="shared" ref="K264:K327" si="37">(I264*(H264+(H264-H263))-2*I264*(H264)+I264*(H264-(H264-H263))/(H264-H263)^2)</f>
        <v>0</v>
      </c>
      <c r="L264">
        <f t="shared" ref="L264:L327" si="38">(K264*(H264+(H264-H263))-K264*(H264-(H264-H263))/2*H264-H263)</f>
        <v>-512</v>
      </c>
    </row>
    <row r="265" spans="1:12" x14ac:dyDescent="0.3">
      <c r="A265" s="2">
        <f t="shared" si="35"/>
        <v>516</v>
      </c>
      <c r="B265" s="2">
        <v>0.15</v>
      </c>
      <c r="C265">
        <f t="shared" ref="C265:C328" si="39">(B265*(A265+(A265-A264))-B265*(A265-(A265-A264))/2*(A265-A264))</f>
        <v>0.60000000000000853</v>
      </c>
      <c r="D265">
        <f t="shared" ref="D265:D328" si="40">(B265*(A265+(A265-A264))-2*B265*(A265)+B265*(A265-(A265-A264))/(A265-A264)^2)</f>
        <v>-57.824999999999982</v>
      </c>
      <c r="E265">
        <f t="shared" ref="E265:E328" si="41">(D265*(A265+(A265-A264))-D265*(A265-(A265-A264))/2*A265-A264)</f>
        <v>7637821.549999998</v>
      </c>
      <c r="H265" s="2">
        <f t="shared" si="36"/>
        <v>516</v>
      </c>
      <c r="I265" s="2">
        <v>0</v>
      </c>
      <c r="J265">
        <f t="shared" ref="J265:J328" si="42">(I265*(H265+(H265-H264))-I265*(H265-(H265-H264))/2*(H265-H264))</f>
        <v>0</v>
      </c>
      <c r="K265">
        <f t="shared" si="37"/>
        <v>0</v>
      </c>
      <c r="L265">
        <f t="shared" si="38"/>
        <v>-514</v>
      </c>
    </row>
    <row r="266" spans="1:12" x14ac:dyDescent="0.3">
      <c r="A266" s="2">
        <f t="shared" si="35"/>
        <v>518</v>
      </c>
      <c r="B266" s="2">
        <v>0.13</v>
      </c>
      <c r="C266">
        <f t="shared" si="39"/>
        <v>0.52000000000001023</v>
      </c>
      <c r="D266">
        <f t="shared" si="40"/>
        <v>-50.31</v>
      </c>
      <c r="E266">
        <f t="shared" si="41"/>
        <v>6696952.4400000004</v>
      </c>
      <c r="H266" s="2">
        <f t="shared" si="36"/>
        <v>518</v>
      </c>
      <c r="I266" s="2">
        <v>0</v>
      </c>
      <c r="J266">
        <f t="shared" si="42"/>
        <v>0</v>
      </c>
      <c r="K266">
        <f t="shared" si="37"/>
        <v>0</v>
      </c>
      <c r="L266">
        <f t="shared" si="38"/>
        <v>-516</v>
      </c>
    </row>
    <row r="267" spans="1:12" x14ac:dyDescent="0.3">
      <c r="A267" s="2">
        <f t="shared" si="35"/>
        <v>520</v>
      </c>
      <c r="B267" s="2">
        <v>0.11</v>
      </c>
      <c r="C267">
        <f t="shared" si="39"/>
        <v>0.44000000000000483</v>
      </c>
      <c r="D267">
        <f t="shared" si="40"/>
        <v>-42.735000000000007</v>
      </c>
      <c r="E267">
        <f t="shared" si="41"/>
        <v>5732724.1300000008</v>
      </c>
      <c r="H267" s="2">
        <f t="shared" si="36"/>
        <v>520</v>
      </c>
      <c r="I267" s="2">
        <v>0</v>
      </c>
      <c r="J267">
        <f t="shared" si="42"/>
        <v>0</v>
      </c>
      <c r="K267">
        <f t="shared" si="37"/>
        <v>0</v>
      </c>
      <c r="L267">
        <f t="shared" si="38"/>
        <v>-518</v>
      </c>
    </row>
    <row r="268" spans="1:12" x14ac:dyDescent="0.3">
      <c r="A268" s="2">
        <f t="shared" si="35"/>
        <v>522</v>
      </c>
      <c r="B268" s="2">
        <v>0.1</v>
      </c>
      <c r="C268">
        <f t="shared" si="39"/>
        <v>0.40000000000000568</v>
      </c>
      <c r="D268">
        <f t="shared" si="40"/>
        <v>-39</v>
      </c>
      <c r="E268">
        <f t="shared" si="41"/>
        <v>5272124</v>
      </c>
      <c r="H268" s="2">
        <f t="shared" si="36"/>
        <v>522</v>
      </c>
      <c r="I268" s="2">
        <v>0</v>
      </c>
      <c r="J268">
        <f t="shared" si="42"/>
        <v>0</v>
      </c>
      <c r="K268">
        <f t="shared" si="37"/>
        <v>0</v>
      </c>
      <c r="L268">
        <f t="shared" si="38"/>
        <v>-520</v>
      </c>
    </row>
    <row r="269" spans="1:12" x14ac:dyDescent="0.3">
      <c r="A269" s="2">
        <f t="shared" si="35"/>
        <v>524</v>
      </c>
      <c r="B269" s="2">
        <v>0.09</v>
      </c>
      <c r="C269">
        <f t="shared" si="39"/>
        <v>0.35999999999999943</v>
      </c>
      <c r="D269">
        <f t="shared" si="40"/>
        <v>-35.234999999999999</v>
      </c>
      <c r="E269">
        <f t="shared" si="41"/>
        <v>4799823.9299999988</v>
      </c>
      <c r="H269" s="2">
        <f t="shared" si="36"/>
        <v>524</v>
      </c>
      <c r="I269" s="2">
        <v>0</v>
      </c>
      <c r="J269">
        <f t="shared" si="42"/>
        <v>0</v>
      </c>
      <c r="K269">
        <f t="shared" si="37"/>
        <v>0</v>
      </c>
      <c r="L269">
        <f t="shared" si="38"/>
        <v>-522</v>
      </c>
    </row>
    <row r="270" spans="1:12" x14ac:dyDescent="0.3">
      <c r="A270" s="2">
        <f t="shared" si="35"/>
        <v>526</v>
      </c>
      <c r="B270" s="2">
        <v>0.08</v>
      </c>
      <c r="C270">
        <f t="shared" si="39"/>
        <v>0.32000000000000028</v>
      </c>
      <c r="D270">
        <f t="shared" si="40"/>
        <v>-31.439999999999994</v>
      </c>
      <c r="E270">
        <f t="shared" si="41"/>
        <v>4315684.959999999</v>
      </c>
      <c r="H270" s="2">
        <f t="shared" si="36"/>
        <v>526</v>
      </c>
      <c r="I270" s="2">
        <v>0</v>
      </c>
      <c r="J270">
        <f t="shared" si="42"/>
        <v>0</v>
      </c>
      <c r="K270">
        <f t="shared" si="37"/>
        <v>0</v>
      </c>
      <c r="L270">
        <f t="shared" si="38"/>
        <v>-524</v>
      </c>
    </row>
    <row r="271" spans="1:12" x14ac:dyDescent="0.3">
      <c r="A271" s="2">
        <f t="shared" si="35"/>
        <v>528</v>
      </c>
      <c r="B271" s="2">
        <v>7.0000000000000007E-2</v>
      </c>
      <c r="C271">
        <f t="shared" si="39"/>
        <v>0.28000000000000114</v>
      </c>
      <c r="D271">
        <f t="shared" si="40"/>
        <v>-27.615000000000002</v>
      </c>
      <c r="E271">
        <f t="shared" si="41"/>
        <v>3819567.41</v>
      </c>
      <c r="H271" s="2">
        <f t="shared" si="36"/>
        <v>528</v>
      </c>
      <c r="I271" s="2">
        <v>0</v>
      </c>
      <c r="J271">
        <f t="shared" si="42"/>
        <v>0</v>
      </c>
      <c r="K271">
        <f t="shared" si="37"/>
        <v>0</v>
      </c>
      <c r="L271">
        <f t="shared" si="38"/>
        <v>-526</v>
      </c>
    </row>
    <row r="272" spans="1:12" x14ac:dyDescent="0.3">
      <c r="A272" s="2">
        <f t="shared" si="35"/>
        <v>530</v>
      </c>
      <c r="B272" s="2">
        <v>7.0000000000000007E-2</v>
      </c>
      <c r="C272">
        <f t="shared" si="39"/>
        <v>0.28000000000000114</v>
      </c>
      <c r="D272">
        <f t="shared" si="40"/>
        <v>-27.72</v>
      </c>
      <c r="E272">
        <f t="shared" si="41"/>
        <v>3863307.36</v>
      </c>
      <c r="H272" s="2">
        <f t="shared" si="36"/>
        <v>530</v>
      </c>
      <c r="I272" s="2">
        <v>0</v>
      </c>
      <c r="J272">
        <f t="shared" si="42"/>
        <v>0</v>
      </c>
      <c r="K272">
        <f t="shared" si="37"/>
        <v>0</v>
      </c>
      <c r="L272">
        <f t="shared" si="38"/>
        <v>-528</v>
      </c>
    </row>
    <row r="273" spans="1:12" x14ac:dyDescent="0.3">
      <c r="A273" s="2">
        <f t="shared" si="35"/>
        <v>532</v>
      </c>
      <c r="B273" s="2">
        <v>7.0000000000000007E-2</v>
      </c>
      <c r="C273">
        <f t="shared" si="39"/>
        <v>0.28000000000000114</v>
      </c>
      <c r="D273">
        <f t="shared" si="40"/>
        <v>-27.825000000000003</v>
      </c>
      <c r="E273">
        <f t="shared" si="41"/>
        <v>3907379.9500000007</v>
      </c>
      <c r="H273" s="2">
        <f t="shared" si="36"/>
        <v>532</v>
      </c>
      <c r="I273" s="2">
        <v>0</v>
      </c>
      <c r="J273">
        <f t="shared" si="42"/>
        <v>0</v>
      </c>
      <c r="K273">
        <f t="shared" si="37"/>
        <v>0</v>
      </c>
      <c r="L273">
        <f t="shared" si="38"/>
        <v>-530</v>
      </c>
    </row>
    <row r="274" spans="1:12" x14ac:dyDescent="0.3">
      <c r="A274" s="2">
        <f t="shared" si="35"/>
        <v>534</v>
      </c>
      <c r="B274" s="2">
        <v>0.06</v>
      </c>
      <c r="C274">
        <f t="shared" si="39"/>
        <v>0.23999999999999844</v>
      </c>
      <c r="D274">
        <f t="shared" si="40"/>
        <v>-23.94</v>
      </c>
      <c r="E274">
        <f t="shared" si="41"/>
        <v>3387169.52</v>
      </c>
      <c r="H274" s="2">
        <f t="shared" si="36"/>
        <v>534</v>
      </c>
      <c r="I274" s="2">
        <v>0</v>
      </c>
      <c r="J274">
        <f t="shared" si="42"/>
        <v>0</v>
      </c>
      <c r="K274">
        <f t="shared" si="37"/>
        <v>0</v>
      </c>
      <c r="L274">
        <f t="shared" si="38"/>
        <v>-532</v>
      </c>
    </row>
    <row r="275" spans="1:12" x14ac:dyDescent="0.3">
      <c r="A275" s="2">
        <f t="shared" si="35"/>
        <v>536</v>
      </c>
      <c r="B275" s="2">
        <v>0.06</v>
      </c>
      <c r="C275">
        <f t="shared" si="39"/>
        <v>0.24000000000000199</v>
      </c>
      <c r="D275">
        <f t="shared" si="40"/>
        <v>-24.029999999999994</v>
      </c>
      <c r="E275">
        <f t="shared" si="41"/>
        <v>3425519.2199999988</v>
      </c>
      <c r="H275" s="2">
        <f t="shared" si="36"/>
        <v>536</v>
      </c>
      <c r="I275" s="2">
        <v>0</v>
      </c>
      <c r="J275">
        <f t="shared" si="42"/>
        <v>0</v>
      </c>
      <c r="K275">
        <f t="shared" si="37"/>
        <v>0</v>
      </c>
      <c r="L275">
        <f t="shared" si="38"/>
        <v>-534</v>
      </c>
    </row>
    <row r="276" spans="1:12" x14ac:dyDescent="0.3">
      <c r="A276" s="2">
        <f t="shared" si="35"/>
        <v>538</v>
      </c>
      <c r="B276" s="2">
        <v>0.06</v>
      </c>
      <c r="C276">
        <f t="shared" si="39"/>
        <v>0.24000000000000199</v>
      </c>
      <c r="D276">
        <f t="shared" si="40"/>
        <v>-24.120000000000005</v>
      </c>
      <c r="E276">
        <f t="shared" si="41"/>
        <v>3464157.2800000012</v>
      </c>
      <c r="H276" s="2">
        <f t="shared" si="36"/>
        <v>538</v>
      </c>
      <c r="I276" s="2">
        <v>0</v>
      </c>
      <c r="J276">
        <f t="shared" si="42"/>
        <v>0</v>
      </c>
      <c r="K276">
        <f t="shared" si="37"/>
        <v>0</v>
      </c>
      <c r="L276">
        <f t="shared" si="38"/>
        <v>-536</v>
      </c>
    </row>
    <row r="277" spans="1:12" x14ac:dyDescent="0.3">
      <c r="A277" s="2">
        <f t="shared" si="35"/>
        <v>540</v>
      </c>
      <c r="B277" s="2">
        <v>0.06</v>
      </c>
      <c r="C277">
        <f t="shared" si="39"/>
        <v>0.23999999999999488</v>
      </c>
      <c r="D277">
        <f t="shared" si="40"/>
        <v>-24.21</v>
      </c>
      <c r="E277">
        <f t="shared" si="41"/>
        <v>3503084.7800000003</v>
      </c>
      <c r="H277" s="2">
        <f t="shared" si="36"/>
        <v>540</v>
      </c>
      <c r="I277" s="2">
        <v>0</v>
      </c>
      <c r="J277">
        <f t="shared" si="42"/>
        <v>0</v>
      </c>
      <c r="K277">
        <f t="shared" si="37"/>
        <v>0</v>
      </c>
      <c r="L277">
        <f t="shared" si="38"/>
        <v>-538</v>
      </c>
    </row>
    <row r="278" spans="1:12" x14ac:dyDescent="0.3">
      <c r="A278" s="2">
        <f t="shared" si="35"/>
        <v>542</v>
      </c>
      <c r="B278" s="2">
        <v>0.06</v>
      </c>
      <c r="C278">
        <f t="shared" si="39"/>
        <v>0.24000000000000199</v>
      </c>
      <c r="D278">
        <f t="shared" si="40"/>
        <v>-24.29999999999999</v>
      </c>
      <c r="E278">
        <f t="shared" si="41"/>
        <v>3542302.7999999984</v>
      </c>
      <c r="H278" s="2">
        <f t="shared" si="36"/>
        <v>542</v>
      </c>
      <c r="I278" s="2">
        <v>0</v>
      </c>
      <c r="J278">
        <f t="shared" si="42"/>
        <v>0</v>
      </c>
      <c r="K278">
        <f t="shared" si="37"/>
        <v>0</v>
      </c>
      <c r="L278">
        <f t="shared" si="38"/>
        <v>-540</v>
      </c>
    </row>
    <row r="279" spans="1:12" x14ac:dyDescent="0.3">
      <c r="A279" s="2">
        <f t="shared" si="35"/>
        <v>544</v>
      </c>
      <c r="B279" s="2">
        <v>0.05</v>
      </c>
      <c r="C279">
        <f t="shared" si="39"/>
        <v>0.19999999999999929</v>
      </c>
      <c r="D279">
        <f t="shared" si="40"/>
        <v>-20.325000000000003</v>
      </c>
      <c r="E279">
        <f t="shared" si="41"/>
        <v>2984753.35</v>
      </c>
      <c r="H279" s="2">
        <f t="shared" si="36"/>
        <v>544</v>
      </c>
      <c r="I279" s="2">
        <v>0</v>
      </c>
      <c r="J279">
        <f t="shared" si="42"/>
        <v>0</v>
      </c>
      <c r="K279">
        <f t="shared" si="37"/>
        <v>0</v>
      </c>
      <c r="L279">
        <f t="shared" si="38"/>
        <v>-542</v>
      </c>
    </row>
    <row r="280" spans="1:12" x14ac:dyDescent="0.3">
      <c r="A280" s="2">
        <f t="shared" si="35"/>
        <v>546</v>
      </c>
      <c r="B280" s="2">
        <v>0.05</v>
      </c>
      <c r="C280">
        <f t="shared" si="39"/>
        <v>0.19999999999999929</v>
      </c>
      <c r="D280">
        <f t="shared" si="40"/>
        <v>-20.399999999999999</v>
      </c>
      <c r="E280">
        <f t="shared" si="41"/>
        <v>3017921.5999999996</v>
      </c>
      <c r="H280" s="2">
        <f t="shared" si="36"/>
        <v>546</v>
      </c>
      <c r="I280" s="2">
        <v>0</v>
      </c>
      <c r="J280">
        <f t="shared" si="42"/>
        <v>0</v>
      </c>
      <c r="K280">
        <f t="shared" si="37"/>
        <v>0</v>
      </c>
      <c r="L280">
        <f t="shared" si="38"/>
        <v>-544</v>
      </c>
    </row>
    <row r="281" spans="1:12" x14ac:dyDescent="0.3">
      <c r="A281" s="2">
        <f t="shared" si="35"/>
        <v>548</v>
      </c>
      <c r="B281" s="2">
        <v>0.05</v>
      </c>
      <c r="C281">
        <f t="shared" si="39"/>
        <v>0.19999999999999929</v>
      </c>
      <c r="D281">
        <f t="shared" si="40"/>
        <v>-20.475000000000005</v>
      </c>
      <c r="E281">
        <f t="shared" si="41"/>
        <v>3051334.6500000004</v>
      </c>
      <c r="H281" s="2">
        <f t="shared" si="36"/>
        <v>548</v>
      </c>
      <c r="I281" s="2">
        <v>0</v>
      </c>
      <c r="J281">
        <f t="shared" si="42"/>
        <v>0</v>
      </c>
      <c r="K281">
        <f t="shared" si="37"/>
        <v>0</v>
      </c>
      <c r="L281">
        <f t="shared" si="38"/>
        <v>-546</v>
      </c>
    </row>
    <row r="282" spans="1:12" x14ac:dyDescent="0.3">
      <c r="A282" s="2">
        <f t="shared" si="35"/>
        <v>550</v>
      </c>
      <c r="B282" s="2">
        <v>0.05</v>
      </c>
      <c r="C282">
        <f t="shared" si="39"/>
        <v>0.19999999999999929</v>
      </c>
      <c r="D282">
        <f t="shared" si="40"/>
        <v>-20.549999999999997</v>
      </c>
      <c r="E282">
        <f t="shared" si="41"/>
        <v>3084993.3999999994</v>
      </c>
      <c r="H282" s="2">
        <f t="shared" si="36"/>
        <v>550</v>
      </c>
      <c r="I282" s="2">
        <v>0</v>
      </c>
      <c r="J282">
        <f t="shared" si="42"/>
        <v>0</v>
      </c>
      <c r="K282">
        <f t="shared" si="37"/>
        <v>0</v>
      </c>
      <c r="L282">
        <f t="shared" si="38"/>
        <v>-548</v>
      </c>
    </row>
    <row r="283" spans="1:12" x14ac:dyDescent="0.3">
      <c r="A283" s="2">
        <f t="shared" si="35"/>
        <v>552</v>
      </c>
      <c r="B283" s="2">
        <v>0.05</v>
      </c>
      <c r="C283">
        <f t="shared" si="39"/>
        <v>0.20000000000000284</v>
      </c>
      <c r="D283">
        <f t="shared" si="40"/>
        <v>-20.625</v>
      </c>
      <c r="E283">
        <f t="shared" si="41"/>
        <v>3118898.75</v>
      </c>
      <c r="H283" s="2">
        <f t="shared" si="36"/>
        <v>552</v>
      </c>
      <c r="I283" s="2">
        <v>0</v>
      </c>
      <c r="J283">
        <f t="shared" si="42"/>
        <v>0</v>
      </c>
      <c r="K283">
        <f t="shared" si="37"/>
        <v>0</v>
      </c>
      <c r="L283">
        <f t="shared" si="38"/>
        <v>-550</v>
      </c>
    </row>
    <row r="284" spans="1:12" x14ac:dyDescent="0.3">
      <c r="A284" s="2">
        <f t="shared" si="35"/>
        <v>554</v>
      </c>
      <c r="B284" s="2">
        <v>0.04</v>
      </c>
      <c r="C284">
        <f t="shared" si="39"/>
        <v>0.16000000000000014</v>
      </c>
      <c r="D284">
        <f t="shared" si="40"/>
        <v>-16.559999999999999</v>
      </c>
      <c r="E284">
        <f t="shared" si="41"/>
        <v>2522330.88</v>
      </c>
      <c r="H284" s="2">
        <f t="shared" si="36"/>
        <v>554</v>
      </c>
      <c r="I284" s="2">
        <v>0</v>
      </c>
      <c r="J284">
        <f t="shared" si="42"/>
        <v>0</v>
      </c>
      <c r="K284">
        <f t="shared" si="37"/>
        <v>0</v>
      </c>
      <c r="L284">
        <f t="shared" si="38"/>
        <v>-552</v>
      </c>
    </row>
    <row r="285" spans="1:12" x14ac:dyDescent="0.3">
      <c r="A285" s="2">
        <f t="shared" si="35"/>
        <v>556</v>
      </c>
      <c r="B285" s="2">
        <v>0.04</v>
      </c>
      <c r="C285">
        <f t="shared" si="39"/>
        <v>0.16000000000000014</v>
      </c>
      <c r="D285">
        <f t="shared" si="40"/>
        <v>-16.620000000000005</v>
      </c>
      <c r="E285">
        <f t="shared" si="41"/>
        <v>2549851.4800000009</v>
      </c>
      <c r="H285" s="2">
        <f t="shared" si="36"/>
        <v>556</v>
      </c>
      <c r="I285" s="2">
        <v>0</v>
      </c>
      <c r="J285">
        <f t="shared" si="42"/>
        <v>0</v>
      </c>
      <c r="K285">
        <f t="shared" si="37"/>
        <v>0</v>
      </c>
      <c r="L285">
        <f t="shared" si="38"/>
        <v>-554</v>
      </c>
    </row>
    <row r="286" spans="1:12" x14ac:dyDescent="0.3">
      <c r="A286" s="2">
        <f t="shared" si="35"/>
        <v>558</v>
      </c>
      <c r="B286" s="2">
        <v>0.04</v>
      </c>
      <c r="C286">
        <f t="shared" si="39"/>
        <v>0.16000000000000014</v>
      </c>
      <c r="D286">
        <f t="shared" si="40"/>
        <v>-16.68</v>
      </c>
      <c r="E286">
        <f t="shared" si="41"/>
        <v>2577571.52</v>
      </c>
      <c r="H286" s="2">
        <f t="shared" si="36"/>
        <v>558</v>
      </c>
      <c r="I286" s="2">
        <v>0</v>
      </c>
      <c r="J286">
        <f t="shared" si="42"/>
        <v>0</v>
      </c>
      <c r="K286">
        <f t="shared" si="37"/>
        <v>0</v>
      </c>
      <c r="L286">
        <f t="shared" si="38"/>
        <v>-556</v>
      </c>
    </row>
    <row r="287" spans="1:12" x14ac:dyDescent="0.3">
      <c r="A287" s="2">
        <f t="shared" si="35"/>
        <v>560</v>
      </c>
      <c r="B287" s="2">
        <v>0.04</v>
      </c>
      <c r="C287">
        <f t="shared" si="39"/>
        <v>0.16000000000000014</v>
      </c>
      <c r="D287">
        <f t="shared" si="40"/>
        <v>-16.740000000000002</v>
      </c>
      <c r="E287">
        <f t="shared" si="41"/>
        <v>2605491.7200000007</v>
      </c>
      <c r="H287" s="2">
        <f t="shared" si="36"/>
        <v>560</v>
      </c>
      <c r="I287" s="2">
        <v>0</v>
      </c>
      <c r="J287">
        <f t="shared" si="42"/>
        <v>0</v>
      </c>
      <c r="K287">
        <f t="shared" si="37"/>
        <v>0</v>
      </c>
      <c r="L287">
        <f t="shared" si="38"/>
        <v>-558</v>
      </c>
    </row>
    <row r="288" spans="1:12" x14ac:dyDescent="0.3">
      <c r="A288" s="2">
        <f t="shared" si="35"/>
        <v>562</v>
      </c>
      <c r="B288" s="2">
        <v>0.04</v>
      </c>
      <c r="C288">
        <f t="shared" si="39"/>
        <v>0.15999999999999659</v>
      </c>
      <c r="D288">
        <f t="shared" si="40"/>
        <v>-16.8</v>
      </c>
      <c r="E288">
        <f t="shared" si="41"/>
        <v>2633612.7999999998</v>
      </c>
      <c r="H288" s="2">
        <f t="shared" si="36"/>
        <v>562</v>
      </c>
      <c r="I288" s="2">
        <v>0</v>
      </c>
      <c r="J288">
        <f t="shared" si="42"/>
        <v>0</v>
      </c>
      <c r="K288">
        <f t="shared" si="37"/>
        <v>0</v>
      </c>
      <c r="L288">
        <f t="shared" si="38"/>
        <v>-560</v>
      </c>
    </row>
    <row r="289" spans="1:12" x14ac:dyDescent="0.3">
      <c r="A289" s="2">
        <f t="shared" si="35"/>
        <v>564</v>
      </c>
      <c r="B289" s="2">
        <v>0.04</v>
      </c>
      <c r="C289">
        <f t="shared" si="39"/>
        <v>0.16000000000000014</v>
      </c>
      <c r="D289">
        <f t="shared" si="40"/>
        <v>-16.859999999999996</v>
      </c>
      <c r="E289">
        <f t="shared" si="41"/>
        <v>2661935.4799999995</v>
      </c>
      <c r="H289" s="2">
        <f t="shared" si="36"/>
        <v>564</v>
      </c>
      <c r="I289" s="2">
        <v>0</v>
      </c>
      <c r="J289">
        <f t="shared" si="42"/>
        <v>0</v>
      </c>
      <c r="K289">
        <f t="shared" si="37"/>
        <v>0</v>
      </c>
      <c r="L289">
        <f t="shared" si="38"/>
        <v>-562</v>
      </c>
    </row>
    <row r="290" spans="1:12" x14ac:dyDescent="0.3">
      <c r="A290" s="2">
        <f t="shared" si="35"/>
        <v>566</v>
      </c>
      <c r="B290" s="2">
        <v>0.03</v>
      </c>
      <c r="C290">
        <f t="shared" si="39"/>
        <v>0.12000000000000099</v>
      </c>
      <c r="D290">
        <f t="shared" si="40"/>
        <v>-12.690000000000001</v>
      </c>
      <c r="E290">
        <f t="shared" si="41"/>
        <v>2017704.3600000003</v>
      </c>
      <c r="H290" s="2">
        <f t="shared" si="36"/>
        <v>566</v>
      </c>
      <c r="I290" s="2">
        <v>0</v>
      </c>
      <c r="J290">
        <f t="shared" si="42"/>
        <v>0</v>
      </c>
      <c r="K290">
        <f t="shared" si="37"/>
        <v>0</v>
      </c>
      <c r="L290">
        <f t="shared" si="38"/>
        <v>-564</v>
      </c>
    </row>
    <row r="291" spans="1:12" x14ac:dyDescent="0.3">
      <c r="A291" s="2">
        <f t="shared" si="35"/>
        <v>568</v>
      </c>
      <c r="B291" s="2">
        <v>0.03</v>
      </c>
      <c r="C291">
        <f t="shared" si="39"/>
        <v>0.11999999999999744</v>
      </c>
      <c r="D291">
        <f t="shared" si="40"/>
        <v>-12.734999999999999</v>
      </c>
      <c r="E291">
        <f t="shared" si="41"/>
        <v>2039249.89</v>
      </c>
      <c r="H291" s="2">
        <f t="shared" si="36"/>
        <v>568</v>
      </c>
      <c r="I291" s="2">
        <v>0</v>
      </c>
      <c r="J291">
        <f t="shared" si="42"/>
        <v>0</v>
      </c>
      <c r="K291">
        <f t="shared" si="37"/>
        <v>0</v>
      </c>
      <c r="L291">
        <f t="shared" si="38"/>
        <v>-566</v>
      </c>
    </row>
    <row r="292" spans="1:12" x14ac:dyDescent="0.3">
      <c r="A292" s="2">
        <f t="shared" si="35"/>
        <v>570</v>
      </c>
      <c r="B292" s="2">
        <v>0.03</v>
      </c>
      <c r="C292">
        <f t="shared" si="39"/>
        <v>0.12000000000000099</v>
      </c>
      <c r="D292">
        <f t="shared" si="40"/>
        <v>-12.779999999999996</v>
      </c>
      <c r="E292">
        <f t="shared" si="41"/>
        <v>2060948.2399999993</v>
      </c>
      <c r="H292" s="2">
        <f t="shared" si="36"/>
        <v>570</v>
      </c>
      <c r="I292" s="2">
        <v>0</v>
      </c>
      <c r="J292">
        <f t="shared" si="42"/>
        <v>0</v>
      </c>
      <c r="K292">
        <f t="shared" si="37"/>
        <v>0</v>
      </c>
      <c r="L292">
        <f t="shared" si="38"/>
        <v>-568</v>
      </c>
    </row>
    <row r="293" spans="1:12" x14ac:dyDescent="0.3">
      <c r="A293" s="2">
        <f t="shared" si="35"/>
        <v>572</v>
      </c>
      <c r="B293" s="2">
        <v>0.03</v>
      </c>
      <c r="C293">
        <f t="shared" si="39"/>
        <v>0.12000000000000099</v>
      </c>
      <c r="D293">
        <f t="shared" si="40"/>
        <v>-12.825000000000003</v>
      </c>
      <c r="E293">
        <f t="shared" si="41"/>
        <v>2082799.9500000004</v>
      </c>
      <c r="H293" s="2">
        <f t="shared" si="36"/>
        <v>572</v>
      </c>
      <c r="I293" s="2">
        <v>0</v>
      </c>
      <c r="J293">
        <f t="shared" si="42"/>
        <v>0</v>
      </c>
      <c r="K293">
        <f t="shared" si="37"/>
        <v>0</v>
      </c>
      <c r="L293">
        <f t="shared" si="38"/>
        <v>-570</v>
      </c>
    </row>
    <row r="294" spans="1:12" x14ac:dyDescent="0.3">
      <c r="A294" s="2">
        <f t="shared" si="35"/>
        <v>574</v>
      </c>
      <c r="B294" s="2">
        <v>0.03</v>
      </c>
      <c r="C294">
        <f t="shared" si="39"/>
        <v>0.12000000000000099</v>
      </c>
      <c r="D294">
        <f t="shared" si="40"/>
        <v>-12.869999999999997</v>
      </c>
      <c r="E294">
        <f t="shared" si="41"/>
        <v>2104805.5599999996</v>
      </c>
      <c r="H294" s="2">
        <f t="shared" si="36"/>
        <v>574</v>
      </c>
      <c r="I294" s="2">
        <v>0</v>
      </c>
      <c r="J294">
        <f t="shared" si="42"/>
        <v>0</v>
      </c>
      <c r="K294">
        <f t="shared" si="37"/>
        <v>0</v>
      </c>
      <c r="L294">
        <f t="shared" si="38"/>
        <v>-572</v>
      </c>
    </row>
    <row r="295" spans="1:12" x14ac:dyDescent="0.3">
      <c r="A295" s="2">
        <f t="shared" si="35"/>
        <v>576</v>
      </c>
      <c r="B295" s="2">
        <v>0.03</v>
      </c>
      <c r="C295">
        <f t="shared" si="39"/>
        <v>0.12000000000000099</v>
      </c>
      <c r="D295">
        <f t="shared" si="40"/>
        <v>-12.915000000000003</v>
      </c>
      <c r="E295">
        <f t="shared" si="41"/>
        <v>2126965.6100000003</v>
      </c>
      <c r="H295" s="2">
        <f t="shared" si="36"/>
        <v>576</v>
      </c>
      <c r="I295" s="2">
        <v>0</v>
      </c>
      <c r="J295">
        <f t="shared" si="42"/>
        <v>0</v>
      </c>
      <c r="K295">
        <f t="shared" si="37"/>
        <v>0</v>
      </c>
      <c r="L295">
        <f t="shared" si="38"/>
        <v>-574</v>
      </c>
    </row>
    <row r="296" spans="1:12" x14ac:dyDescent="0.3">
      <c r="A296" s="2">
        <f t="shared" si="35"/>
        <v>578</v>
      </c>
      <c r="B296" s="2">
        <v>0.02</v>
      </c>
      <c r="C296">
        <f t="shared" si="39"/>
        <v>8.0000000000000071E-2</v>
      </c>
      <c r="D296">
        <f t="shared" si="40"/>
        <v>-8.64</v>
      </c>
      <c r="E296">
        <f t="shared" si="41"/>
        <v>1432661.7600000002</v>
      </c>
      <c r="H296" s="2">
        <f t="shared" si="36"/>
        <v>578</v>
      </c>
      <c r="I296" s="2">
        <v>0</v>
      </c>
      <c r="J296">
        <f t="shared" si="42"/>
        <v>0</v>
      </c>
      <c r="K296">
        <f t="shared" si="37"/>
        <v>0</v>
      </c>
      <c r="L296">
        <f t="shared" si="38"/>
        <v>-576</v>
      </c>
    </row>
    <row r="297" spans="1:12" x14ac:dyDescent="0.3">
      <c r="A297" s="2">
        <f t="shared" si="35"/>
        <v>580</v>
      </c>
      <c r="B297" s="2">
        <v>0.02</v>
      </c>
      <c r="C297">
        <f t="shared" si="39"/>
        <v>8.0000000000000071E-2</v>
      </c>
      <c r="D297">
        <f t="shared" si="40"/>
        <v>-8.6699999999999982</v>
      </c>
      <c r="E297">
        <f t="shared" si="41"/>
        <v>1447641.46</v>
      </c>
      <c r="H297" s="2">
        <f t="shared" si="36"/>
        <v>580</v>
      </c>
      <c r="I297" s="2">
        <v>0</v>
      </c>
      <c r="J297">
        <f t="shared" si="42"/>
        <v>0</v>
      </c>
      <c r="K297">
        <f t="shared" si="37"/>
        <v>0</v>
      </c>
      <c r="L297">
        <f t="shared" si="38"/>
        <v>-578</v>
      </c>
    </row>
    <row r="298" spans="1:12" x14ac:dyDescent="0.3">
      <c r="A298" s="2">
        <f t="shared" si="35"/>
        <v>582</v>
      </c>
      <c r="B298" s="2">
        <v>0.02</v>
      </c>
      <c r="C298">
        <f t="shared" si="39"/>
        <v>8.0000000000000071E-2</v>
      </c>
      <c r="D298">
        <f t="shared" si="40"/>
        <v>-8.7000000000000011</v>
      </c>
      <c r="E298">
        <f t="shared" si="41"/>
        <v>1462725.2000000002</v>
      </c>
      <c r="H298" s="2">
        <f t="shared" si="36"/>
        <v>582</v>
      </c>
      <c r="I298" s="2">
        <v>0</v>
      </c>
      <c r="J298">
        <f t="shared" si="42"/>
        <v>0</v>
      </c>
      <c r="K298">
        <f t="shared" si="37"/>
        <v>0</v>
      </c>
      <c r="L298">
        <f t="shared" si="38"/>
        <v>-580</v>
      </c>
    </row>
    <row r="299" spans="1:12" x14ac:dyDescent="0.3">
      <c r="A299" s="2">
        <f t="shared" si="35"/>
        <v>584</v>
      </c>
      <c r="B299" s="2">
        <v>0.02</v>
      </c>
      <c r="C299">
        <f t="shared" si="39"/>
        <v>8.0000000000000071E-2</v>
      </c>
      <c r="D299">
        <f t="shared" si="40"/>
        <v>-8.7299999999999986</v>
      </c>
      <c r="E299">
        <f t="shared" si="41"/>
        <v>1477913.3399999996</v>
      </c>
      <c r="H299" s="2">
        <f t="shared" si="36"/>
        <v>584</v>
      </c>
      <c r="I299" s="2">
        <v>0</v>
      </c>
      <c r="J299">
        <f t="shared" si="42"/>
        <v>0</v>
      </c>
      <c r="K299">
        <f t="shared" si="37"/>
        <v>0</v>
      </c>
      <c r="L299">
        <f t="shared" si="38"/>
        <v>-582</v>
      </c>
    </row>
    <row r="300" spans="1:12" x14ac:dyDescent="0.3">
      <c r="A300" s="2">
        <f t="shared" si="35"/>
        <v>586</v>
      </c>
      <c r="B300" s="2">
        <v>0.02</v>
      </c>
      <c r="C300">
        <f t="shared" si="39"/>
        <v>8.0000000000000071E-2</v>
      </c>
      <c r="D300">
        <f t="shared" si="40"/>
        <v>-8.7600000000000016</v>
      </c>
      <c r="E300">
        <f t="shared" si="41"/>
        <v>1493206.2400000005</v>
      </c>
      <c r="H300" s="2">
        <f t="shared" si="36"/>
        <v>586</v>
      </c>
      <c r="I300" s="2">
        <v>0</v>
      </c>
      <c r="J300">
        <f t="shared" si="42"/>
        <v>0</v>
      </c>
      <c r="K300">
        <f t="shared" si="37"/>
        <v>0</v>
      </c>
      <c r="L300">
        <f t="shared" si="38"/>
        <v>-584</v>
      </c>
    </row>
    <row r="301" spans="1:12" x14ac:dyDescent="0.3">
      <c r="A301" s="2">
        <f t="shared" si="35"/>
        <v>588</v>
      </c>
      <c r="B301" s="2">
        <v>0.01</v>
      </c>
      <c r="C301">
        <f t="shared" si="39"/>
        <v>4.0000000000000036E-2</v>
      </c>
      <c r="D301">
        <f t="shared" si="40"/>
        <v>-4.3949999999999996</v>
      </c>
      <c r="E301">
        <f t="shared" si="41"/>
        <v>754009.12999999989</v>
      </c>
      <c r="H301" s="2">
        <f t="shared" si="36"/>
        <v>588</v>
      </c>
      <c r="I301" s="2">
        <v>0</v>
      </c>
      <c r="J301">
        <f t="shared" si="42"/>
        <v>0</v>
      </c>
      <c r="K301">
        <f t="shared" si="37"/>
        <v>0</v>
      </c>
      <c r="L301">
        <f t="shared" si="38"/>
        <v>-586</v>
      </c>
    </row>
    <row r="302" spans="1:12" x14ac:dyDescent="0.3">
      <c r="A302" s="2">
        <f t="shared" si="35"/>
        <v>590</v>
      </c>
      <c r="B302" s="2">
        <v>0.01</v>
      </c>
      <c r="C302">
        <f t="shared" si="39"/>
        <v>4.0000000000000036E-2</v>
      </c>
      <c r="D302">
        <f t="shared" si="40"/>
        <v>-4.410000000000001</v>
      </c>
      <c r="E302">
        <f t="shared" si="41"/>
        <v>761759.88000000012</v>
      </c>
      <c r="H302" s="2">
        <f t="shared" si="36"/>
        <v>590</v>
      </c>
      <c r="I302" s="2">
        <v>0</v>
      </c>
      <c r="J302">
        <f t="shared" si="42"/>
        <v>0</v>
      </c>
      <c r="K302">
        <f t="shared" si="37"/>
        <v>0</v>
      </c>
      <c r="L302">
        <f t="shared" si="38"/>
        <v>-588</v>
      </c>
    </row>
    <row r="303" spans="1:12" x14ac:dyDescent="0.3">
      <c r="A303" s="2">
        <f t="shared" si="35"/>
        <v>592</v>
      </c>
      <c r="B303" s="2">
        <v>0.01</v>
      </c>
      <c r="C303">
        <f t="shared" si="39"/>
        <v>4.0000000000000036E-2</v>
      </c>
      <c r="D303">
        <f t="shared" si="40"/>
        <v>-4.4249999999999989</v>
      </c>
      <c r="E303">
        <f t="shared" si="41"/>
        <v>769563.54999999993</v>
      </c>
      <c r="H303" s="2">
        <f t="shared" si="36"/>
        <v>592</v>
      </c>
      <c r="I303" s="2">
        <v>0</v>
      </c>
      <c r="J303">
        <f t="shared" si="42"/>
        <v>0</v>
      </c>
      <c r="K303">
        <f t="shared" si="37"/>
        <v>0</v>
      </c>
      <c r="L303">
        <f t="shared" si="38"/>
        <v>-590</v>
      </c>
    </row>
    <row r="304" spans="1:12" x14ac:dyDescent="0.3">
      <c r="A304" s="2">
        <f t="shared" si="35"/>
        <v>594</v>
      </c>
      <c r="B304" s="2">
        <v>0.01</v>
      </c>
      <c r="C304">
        <f t="shared" si="39"/>
        <v>4.0000000000000036E-2</v>
      </c>
      <c r="D304">
        <f t="shared" si="40"/>
        <v>-4.4400000000000013</v>
      </c>
      <c r="E304">
        <f t="shared" si="41"/>
        <v>777420.3200000003</v>
      </c>
      <c r="H304" s="2">
        <f t="shared" si="36"/>
        <v>594</v>
      </c>
      <c r="I304" s="2">
        <v>0</v>
      </c>
      <c r="J304">
        <f t="shared" si="42"/>
        <v>0</v>
      </c>
      <c r="K304">
        <f t="shared" si="37"/>
        <v>0</v>
      </c>
      <c r="L304">
        <f t="shared" si="38"/>
        <v>-592</v>
      </c>
    </row>
    <row r="305" spans="1:12" x14ac:dyDescent="0.3">
      <c r="A305" s="2">
        <f t="shared" si="35"/>
        <v>596</v>
      </c>
      <c r="B305" s="2">
        <v>0.01</v>
      </c>
      <c r="C305">
        <f t="shared" si="39"/>
        <v>4.0000000000000036E-2</v>
      </c>
      <c r="D305">
        <f t="shared" si="40"/>
        <v>-4.4549999999999992</v>
      </c>
      <c r="E305">
        <f t="shared" si="41"/>
        <v>785330.36999999988</v>
      </c>
      <c r="H305" s="2">
        <f t="shared" si="36"/>
        <v>596</v>
      </c>
      <c r="I305" s="2">
        <v>0</v>
      </c>
      <c r="J305">
        <f t="shared" si="42"/>
        <v>0</v>
      </c>
      <c r="K305">
        <f t="shared" si="37"/>
        <v>0</v>
      </c>
      <c r="L305">
        <f t="shared" si="38"/>
        <v>-594</v>
      </c>
    </row>
    <row r="306" spans="1:12" x14ac:dyDescent="0.3">
      <c r="A306" s="2">
        <f t="shared" si="35"/>
        <v>598</v>
      </c>
      <c r="B306" s="2">
        <v>0.01</v>
      </c>
      <c r="C306">
        <f t="shared" si="39"/>
        <v>4.0000000000000036E-2</v>
      </c>
      <c r="D306">
        <f t="shared" si="40"/>
        <v>-4.4700000000000006</v>
      </c>
      <c r="E306">
        <f t="shared" si="41"/>
        <v>793293.88000000012</v>
      </c>
      <c r="H306" s="2">
        <f t="shared" si="36"/>
        <v>598</v>
      </c>
      <c r="I306" s="2">
        <v>0</v>
      </c>
      <c r="J306">
        <f t="shared" si="42"/>
        <v>0</v>
      </c>
      <c r="K306">
        <f t="shared" si="37"/>
        <v>0</v>
      </c>
      <c r="L306">
        <f t="shared" si="38"/>
        <v>-596</v>
      </c>
    </row>
    <row r="307" spans="1:12" x14ac:dyDescent="0.3">
      <c r="A307" s="2">
        <f t="shared" si="35"/>
        <v>600</v>
      </c>
      <c r="B307" s="2">
        <v>0</v>
      </c>
      <c r="C307">
        <f t="shared" si="39"/>
        <v>0</v>
      </c>
      <c r="D307">
        <f t="shared" si="40"/>
        <v>0</v>
      </c>
      <c r="E307">
        <f t="shared" si="41"/>
        <v>-598</v>
      </c>
      <c r="H307" s="2">
        <f t="shared" si="36"/>
        <v>600</v>
      </c>
      <c r="I307" s="2">
        <v>0</v>
      </c>
      <c r="J307">
        <f t="shared" si="42"/>
        <v>0</v>
      </c>
      <c r="K307">
        <f t="shared" si="37"/>
        <v>0</v>
      </c>
      <c r="L307">
        <f t="shared" si="38"/>
        <v>-598</v>
      </c>
    </row>
    <row r="308" spans="1:12" x14ac:dyDescent="0.3">
      <c r="A308" s="2">
        <f t="shared" si="35"/>
        <v>602</v>
      </c>
      <c r="B308" s="2">
        <v>0</v>
      </c>
      <c r="C308">
        <f t="shared" si="39"/>
        <v>0</v>
      </c>
      <c r="D308">
        <f t="shared" si="40"/>
        <v>0</v>
      </c>
      <c r="E308">
        <f t="shared" si="41"/>
        <v>-600</v>
      </c>
      <c r="H308" s="2">
        <f t="shared" si="36"/>
        <v>602</v>
      </c>
      <c r="I308" s="2">
        <v>0</v>
      </c>
      <c r="J308">
        <f t="shared" si="42"/>
        <v>0</v>
      </c>
      <c r="K308">
        <f t="shared" si="37"/>
        <v>0</v>
      </c>
      <c r="L308">
        <f t="shared" si="38"/>
        <v>-600</v>
      </c>
    </row>
    <row r="309" spans="1:12" x14ac:dyDescent="0.3">
      <c r="A309" s="2">
        <f t="shared" si="35"/>
        <v>604</v>
      </c>
      <c r="B309" s="2">
        <v>0</v>
      </c>
      <c r="C309">
        <f t="shared" si="39"/>
        <v>0</v>
      </c>
      <c r="D309">
        <f t="shared" si="40"/>
        <v>0</v>
      </c>
      <c r="E309">
        <f t="shared" si="41"/>
        <v>-602</v>
      </c>
      <c r="H309" s="2">
        <f t="shared" si="36"/>
        <v>604</v>
      </c>
      <c r="I309" s="2">
        <v>0</v>
      </c>
      <c r="J309">
        <f t="shared" si="42"/>
        <v>0</v>
      </c>
      <c r="K309">
        <f t="shared" si="37"/>
        <v>0</v>
      </c>
      <c r="L309">
        <f t="shared" si="38"/>
        <v>-602</v>
      </c>
    </row>
    <row r="310" spans="1:12" x14ac:dyDescent="0.3">
      <c r="A310" s="2">
        <f t="shared" si="35"/>
        <v>606</v>
      </c>
      <c r="B310" s="2">
        <v>0</v>
      </c>
      <c r="C310">
        <f t="shared" si="39"/>
        <v>0</v>
      </c>
      <c r="D310">
        <f t="shared" si="40"/>
        <v>0</v>
      </c>
      <c r="E310">
        <f t="shared" si="41"/>
        <v>-604</v>
      </c>
      <c r="H310" s="2">
        <f t="shared" si="36"/>
        <v>606</v>
      </c>
      <c r="I310" s="2">
        <v>0</v>
      </c>
      <c r="J310">
        <f t="shared" si="42"/>
        <v>0</v>
      </c>
      <c r="K310">
        <f t="shared" si="37"/>
        <v>0</v>
      </c>
      <c r="L310">
        <f t="shared" si="38"/>
        <v>-604</v>
      </c>
    </row>
    <row r="311" spans="1:12" x14ac:dyDescent="0.3">
      <c r="A311" s="2">
        <f t="shared" si="35"/>
        <v>608</v>
      </c>
      <c r="B311" s="2">
        <v>0</v>
      </c>
      <c r="C311">
        <f t="shared" si="39"/>
        <v>0</v>
      </c>
      <c r="D311">
        <f t="shared" si="40"/>
        <v>0</v>
      </c>
      <c r="E311">
        <f t="shared" si="41"/>
        <v>-606</v>
      </c>
      <c r="H311" s="2">
        <f t="shared" si="36"/>
        <v>608</v>
      </c>
      <c r="I311" s="2">
        <v>0</v>
      </c>
      <c r="J311">
        <f t="shared" si="42"/>
        <v>0</v>
      </c>
      <c r="K311">
        <f t="shared" si="37"/>
        <v>0</v>
      </c>
      <c r="L311">
        <f t="shared" si="38"/>
        <v>-606</v>
      </c>
    </row>
    <row r="312" spans="1:12" x14ac:dyDescent="0.3">
      <c r="A312" s="2">
        <f t="shared" si="35"/>
        <v>610</v>
      </c>
      <c r="B312" s="2">
        <v>0</v>
      </c>
      <c r="C312">
        <f t="shared" si="39"/>
        <v>0</v>
      </c>
      <c r="D312">
        <f t="shared" si="40"/>
        <v>0</v>
      </c>
      <c r="E312">
        <f t="shared" si="41"/>
        <v>-608</v>
      </c>
      <c r="H312" s="2">
        <f t="shared" si="36"/>
        <v>610</v>
      </c>
      <c r="I312" s="2">
        <v>0</v>
      </c>
      <c r="J312">
        <f t="shared" si="42"/>
        <v>0</v>
      </c>
      <c r="K312">
        <f t="shared" si="37"/>
        <v>0</v>
      </c>
      <c r="L312">
        <f t="shared" si="38"/>
        <v>-608</v>
      </c>
    </row>
    <row r="313" spans="1:12" x14ac:dyDescent="0.3">
      <c r="A313" s="2">
        <f t="shared" si="35"/>
        <v>612</v>
      </c>
      <c r="B313" s="2">
        <v>0</v>
      </c>
      <c r="C313">
        <f t="shared" si="39"/>
        <v>0</v>
      </c>
      <c r="D313">
        <f t="shared" si="40"/>
        <v>0</v>
      </c>
      <c r="E313">
        <f t="shared" si="41"/>
        <v>-610</v>
      </c>
      <c r="H313" s="2">
        <f t="shared" si="36"/>
        <v>612</v>
      </c>
      <c r="I313" s="2">
        <v>0</v>
      </c>
      <c r="J313">
        <f t="shared" si="42"/>
        <v>0</v>
      </c>
      <c r="K313">
        <f t="shared" si="37"/>
        <v>0</v>
      </c>
      <c r="L313">
        <f t="shared" si="38"/>
        <v>-610</v>
      </c>
    </row>
    <row r="314" spans="1:12" x14ac:dyDescent="0.3">
      <c r="A314" s="2">
        <f t="shared" si="35"/>
        <v>614</v>
      </c>
      <c r="B314" s="2">
        <v>0</v>
      </c>
      <c r="C314">
        <f t="shared" si="39"/>
        <v>0</v>
      </c>
      <c r="D314">
        <f t="shared" si="40"/>
        <v>0</v>
      </c>
      <c r="E314">
        <f t="shared" si="41"/>
        <v>-612</v>
      </c>
      <c r="H314" s="2">
        <f t="shared" si="36"/>
        <v>614</v>
      </c>
      <c r="I314" s="2">
        <v>0</v>
      </c>
      <c r="J314">
        <f t="shared" si="42"/>
        <v>0</v>
      </c>
      <c r="K314">
        <f t="shared" si="37"/>
        <v>0</v>
      </c>
      <c r="L314">
        <f t="shared" si="38"/>
        <v>-612</v>
      </c>
    </row>
    <row r="315" spans="1:12" x14ac:dyDescent="0.3">
      <c r="A315" s="2">
        <f t="shared" si="35"/>
        <v>616</v>
      </c>
      <c r="B315" s="2">
        <v>0</v>
      </c>
      <c r="C315">
        <f t="shared" si="39"/>
        <v>0</v>
      </c>
      <c r="D315">
        <f t="shared" si="40"/>
        <v>0</v>
      </c>
      <c r="E315">
        <f t="shared" si="41"/>
        <v>-614</v>
      </c>
      <c r="H315" s="2">
        <f t="shared" si="36"/>
        <v>616</v>
      </c>
      <c r="I315" s="2">
        <v>0</v>
      </c>
      <c r="J315">
        <f t="shared" si="42"/>
        <v>0</v>
      </c>
      <c r="K315">
        <f t="shared" si="37"/>
        <v>0</v>
      </c>
      <c r="L315">
        <f t="shared" si="38"/>
        <v>-614</v>
      </c>
    </row>
    <row r="316" spans="1:12" x14ac:dyDescent="0.3">
      <c r="A316" s="2">
        <f t="shared" si="35"/>
        <v>618</v>
      </c>
      <c r="B316" s="2">
        <v>0</v>
      </c>
      <c r="C316">
        <f t="shared" si="39"/>
        <v>0</v>
      </c>
      <c r="D316">
        <f t="shared" si="40"/>
        <v>0</v>
      </c>
      <c r="E316">
        <f t="shared" si="41"/>
        <v>-616</v>
      </c>
      <c r="H316" s="2">
        <f t="shared" si="36"/>
        <v>618</v>
      </c>
      <c r="I316" s="2">
        <v>0</v>
      </c>
      <c r="J316">
        <f t="shared" si="42"/>
        <v>0</v>
      </c>
      <c r="K316">
        <f t="shared" si="37"/>
        <v>0</v>
      </c>
      <c r="L316">
        <f t="shared" si="38"/>
        <v>-616</v>
      </c>
    </row>
    <row r="317" spans="1:12" x14ac:dyDescent="0.3">
      <c r="A317" s="2">
        <f t="shared" si="35"/>
        <v>620</v>
      </c>
      <c r="B317" s="2">
        <v>0</v>
      </c>
      <c r="C317">
        <f t="shared" si="39"/>
        <v>0</v>
      </c>
      <c r="D317">
        <f t="shared" si="40"/>
        <v>0</v>
      </c>
      <c r="E317">
        <f t="shared" si="41"/>
        <v>-618</v>
      </c>
      <c r="H317" s="2">
        <f t="shared" si="36"/>
        <v>620</v>
      </c>
      <c r="I317" s="2">
        <v>0</v>
      </c>
      <c r="J317">
        <f t="shared" si="42"/>
        <v>0</v>
      </c>
      <c r="K317">
        <f t="shared" si="37"/>
        <v>0</v>
      </c>
      <c r="L317">
        <f t="shared" si="38"/>
        <v>-618</v>
      </c>
    </row>
    <row r="318" spans="1:12" x14ac:dyDescent="0.3">
      <c r="A318" s="2">
        <f t="shared" si="35"/>
        <v>622</v>
      </c>
      <c r="B318" s="2">
        <v>0</v>
      </c>
      <c r="C318">
        <f t="shared" si="39"/>
        <v>0</v>
      </c>
      <c r="D318">
        <f t="shared" si="40"/>
        <v>0</v>
      </c>
      <c r="E318">
        <f t="shared" si="41"/>
        <v>-620</v>
      </c>
      <c r="H318" s="2">
        <f t="shared" si="36"/>
        <v>622</v>
      </c>
      <c r="I318" s="2">
        <v>0</v>
      </c>
      <c r="J318">
        <f t="shared" si="42"/>
        <v>0</v>
      </c>
      <c r="K318">
        <f t="shared" si="37"/>
        <v>0</v>
      </c>
      <c r="L318">
        <f t="shared" si="38"/>
        <v>-620</v>
      </c>
    </row>
    <row r="319" spans="1:12" x14ac:dyDescent="0.3">
      <c r="A319" s="2">
        <f t="shared" si="35"/>
        <v>624</v>
      </c>
      <c r="B319" s="2">
        <v>0</v>
      </c>
      <c r="C319">
        <f t="shared" si="39"/>
        <v>0</v>
      </c>
      <c r="D319">
        <f t="shared" si="40"/>
        <v>0</v>
      </c>
      <c r="E319">
        <f t="shared" si="41"/>
        <v>-622</v>
      </c>
      <c r="H319" s="2">
        <f t="shared" si="36"/>
        <v>624</v>
      </c>
      <c r="I319" s="2">
        <v>0</v>
      </c>
      <c r="J319">
        <f t="shared" si="42"/>
        <v>0</v>
      </c>
      <c r="K319">
        <f t="shared" si="37"/>
        <v>0</v>
      </c>
      <c r="L319">
        <f t="shared" si="38"/>
        <v>-622</v>
      </c>
    </row>
    <row r="320" spans="1:12" x14ac:dyDescent="0.3">
      <c r="A320" s="2">
        <f t="shared" si="35"/>
        <v>626</v>
      </c>
      <c r="B320" s="2">
        <v>0</v>
      </c>
      <c r="C320">
        <f t="shared" si="39"/>
        <v>0</v>
      </c>
      <c r="D320">
        <f t="shared" si="40"/>
        <v>0</v>
      </c>
      <c r="E320">
        <f t="shared" si="41"/>
        <v>-624</v>
      </c>
      <c r="H320" s="2">
        <f t="shared" si="36"/>
        <v>626</v>
      </c>
      <c r="I320" s="2">
        <v>0</v>
      </c>
      <c r="J320">
        <f t="shared" si="42"/>
        <v>0</v>
      </c>
      <c r="K320">
        <f t="shared" si="37"/>
        <v>0</v>
      </c>
      <c r="L320">
        <f t="shared" si="38"/>
        <v>-624</v>
      </c>
    </row>
    <row r="321" spans="1:12" x14ac:dyDescent="0.3">
      <c r="A321" s="2">
        <f t="shared" si="35"/>
        <v>628</v>
      </c>
      <c r="B321" s="2">
        <v>0</v>
      </c>
      <c r="C321">
        <f t="shared" si="39"/>
        <v>0</v>
      </c>
      <c r="D321">
        <f t="shared" si="40"/>
        <v>0</v>
      </c>
      <c r="E321">
        <f t="shared" si="41"/>
        <v>-626</v>
      </c>
      <c r="H321" s="2">
        <f t="shared" si="36"/>
        <v>628</v>
      </c>
      <c r="I321" s="2">
        <v>0</v>
      </c>
      <c r="J321">
        <f t="shared" si="42"/>
        <v>0</v>
      </c>
      <c r="K321">
        <f t="shared" si="37"/>
        <v>0</v>
      </c>
      <c r="L321">
        <f t="shared" si="38"/>
        <v>-626</v>
      </c>
    </row>
    <row r="322" spans="1:12" x14ac:dyDescent="0.3">
      <c r="A322" s="2">
        <f t="shared" si="35"/>
        <v>630</v>
      </c>
      <c r="B322" s="2">
        <v>0</v>
      </c>
      <c r="C322">
        <f t="shared" si="39"/>
        <v>0</v>
      </c>
      <c r="D322">
        <f t="shared" si="40"/>
        <v>0</v>
      </c>
      <c r="E322">
        <f t="shared" si="41"/>
        <v>-628</v>
      </c>
      <c r="H322" s="2">
        <f t="shared" si="36"/>
        <v>630</v>
      </c>
      <c r="I322" s="2">
        <v>0</v>
      </c>
      <c r="J322">
        <f t="shared" si="42"/>
        <v>0</v>
      </c>
      <c r="K322">
        <f t="shared" si="37"/>
        <v>0</v>
      </c>
      <c r="L322">
        <f t="shared" si="38"/>
        <v>-628</v>
      </c>
    </row>
    <row r="323" spans="1:12" x14ac:dyDescent="0.3">
      <c r="A323" s="2">
        <f t="shared" si="35"/>
        <v>632</v>
      </c>
      <c r="B323" s="2">
        <v>0</v>
      </c>
      <c r="C323">
        <f t="shared" si="39"/>
        <v>0</v>
      </c>
      <c r="D323">
        <f t="shared" si="40"/>
        <v>0</v>
      </c>
      <c r="E323">
        <f t="shared" si="41"/>
        <v>-630</v>
      </c>
      <c r="H323" s="2">
        <f t="shared" si="36"/>
        <v>632</v>
      </c>
      <c r="I323" s="2">
        <v>0</v>
      </c>
      <c r="J323">
        <f t="shared" si="42"/>
        <v>0</v>
      </c>
      <c r="K323">
        <f t="shared" si="37"/>
        <v>0</v>
      </c>
      <c r="L323">
        <f t="shared" si="38"/>
        <v>-630</v>
      </c>
    </row>
    <row r="324" spans="1:12" x14ac:dyDescent="0.3">
      <c r="A324" s="2">
        <f t="shared" si="35"/>
        <v>634</v>
      </c>
      <c r="B324" s="2">
        <v>0</v>
      </c>
      <c r="C324">
        <f t="shared" si="39"/>
        <v>0</v>
      </c>
      <c r="D324">
        <f t="shared" si="40"/>
        <v>0</v>
      </c>
      <c r="E324">
        <f t="shared" si="41"/>
        <v>-632</v>
      </c>
      <c r="H324" s="2">
        <f t="shared" si="36"/>
        <v>634</v>
      </c>
      <c r="I324" s="2">
        <v>0</v>
      </c>
      <c r="J324">
        <f t="shared" si="42"/>
        <v>0</v>
      </c>
      <c r="K324">
        <f t="shared" si="37"/>
        <v>0</v>
      </c>
      <c r="L324">
        <f t="shared" si="38"/>
        <v>-632</v>
      </c>
    </row>
    <row r="325" spans="1:12" x14ac:dyDescent="0.3">
      <c r="A325" s="2">
        <f t="shared" si="35"/>
        <v>636</v>
      </c>
      <c r="B325" s="2">
        <v>0</v>
      </c>
      <c r="C325">
        <f t="shared" si="39"/>
        <v>0</v>
      </c>
      <c r="D325">
        <f t="shared" si="40"/>
        <v>0</v>
      </c>
      <c r="E325">
        <f t="shared" si="41"/>
        <v>-634</v>
      </c>
      <c r="H325" s="2">
        <f t="shared" si="36"/>
        <v>636</v>
      </c>
      <c r="I325" s="2">
        <v>0</v>
      </c>
      <c r="J325">
        <f t="shared" si="42"/>
        <v>0</v>
      </c>
      <c r="K325">
        <f t="shared" si="37"/>
        <v>0</v>
      </c>
      <c r="L325">
        <f t="shared" si="38"/>
        <v>-634</v>
      </c>
    </row>
    <row r="326" spans="1:12" x14ac:dyDescent="0.3">
      <c r="A326" s="2">
        <f t="shared" si="35"/>
        <v>638</v>
      </c>
      <c r="B326" s="2">
        <v>0</v>
      </c>
      <c r="C326">
        <f t="shared" si="39"/>
        <v>0</v>
      </c>
      <c r="D326">
        <f t="shared" si="40"/>
        <v>0</v>
      </c>
      <c r="E326">
        <f t="shared" si="41"/>
        <v>-636</v>
      </c>
      <c r="H326" s="2">
        <f t="shared" si="36"/>
        <v>638</v>
      </c>
      <c r="I326" s="2">
        <v>0</v>
      </c>
      <c r="J326">
        <f t="shared" si="42"/>
        <v>0</v>
      </c>
      <c r="K326">
        <f t="shared" si="37"/>
        <v>0</v>
      </c>
      <c r="L326">
        <f t="shared" si="38"/>
        <v>-636</v>
      </c>
    </row>
    <row r="327" spans="1:12" x14ac:dyDescent="0.3">
      <c r="A327" s="2">
        <f t="shared" si="35"/>
        <v>640</v>
      </c>
      <c r="B327" s="2">
        <v>0</v>
      </c>
      <c r="C327">
        <f t="shared" si="39"/>
        <v>0</v>
      </c>
      <c r="D327">
        <f t="shared" si="40"/>
        <v>0</v>
      </c>
      <c r="E327">
        <f t="shared" si="41"/>
        <v>-638</v>
      </c>
      <c r="H327" s="2">
        <f t="shared" si="36"/>
        <v>640</v>
      </c>
      <c r="I327" s="2">
        <v>0</v>
      </c>
      <c r="J327">
        <f t="shared" si="42"/>
        <v>0</v>
      </c>
      <c r="K327">
        <f t="shared" si="37"/>
        <v>0</v>
      </c>
      <c r="L327">
        <f t="shared" si="38"/>
        <v>-638</v>
      </c>
    </row>
    <row r="328" spans="1:12" x14ac:dyDescent="0.3">
      <c r="A328" s="2">
        <f t="shared" ref="A328:A367" si="43">A327+2</f>
        <v>642</v>
      </c>
      <c r="B328" s="2">
        <v>0</v>
      </c>
      <c r="C328">
        <f t="shared" si="39"/>
        <v>0</v>
      </c>
      <c r="D328">
        <f t="shared" si="40"/>
        <v>0</v>
      </c>
      <c r="E328">
        <f t="shared" si="41"/>
        <v>-640</v>
      </c>
      <c r="H328" s="2">
        <f t="shared" ref="H328:H367" si="44">H327+2</f>
        <v>642</v>
      </c>
      <c r="I328" s="2">
        <v>0</v>
      </c>
      <c r="J328">
        <f t="shared" si="42"/>
        <v>0</v>
      </c>
      <c r="K328">
        <f t="shared" ref="K328:K367" si="45">(I328*(H328+(H328-H327))-2*I328*(H328)+I328*(H328-(H328-H327))/(H328-H327)^2)</f>
        <v>0</v>
      </c>
      <c r="L328">
        <f t="shared" ref="L328:L367" si="46">(K328*(H328+(H328-H327))-K328*(H328-(H328-H327))/2*H328-H327)</f>
        <v>-640</v>
      </c>
    </row>
    <row r="329" spans="1:12" x14ac:dyDescent="0.3">
      <c r="A329" s="2">
        <f t="shared" si="43"/>
        <v>644</v>
      </c>
      <c r="B329" s="2">
        <v>0</v>
      </c>
      <c r="C329">
        <f t="shared" ref="C329:C367" si="47">(B329*(A329+(A329-A328))-B329*(A329-(A329-A328))/2*(A329-A328))</f>
        <v>0</v>
      </c>
      <c r="D329">
        <f t="shared" ref="D329:D367" si="48">(B329*(A329+(A329-A328))-2*B329*(A329)+B329*(A329-(A329-A328))/(A329-A328)^2)</f>
        <v>0</v>
      </c>
      <c r="E329">
        <f t="shared" ref="E329:E367" si="49">(D329*(A329+(A329-A328))-D329*(A329-(A329-A328))/2*A329-A328)</f>
        <v>-642</v>
      </c>
      <c r="H329" s="2">
        <f t="shared" si="44"/>
        <v>644</v>
      </c>
      <c r="I329" s="2">
        <v>0</v>
      </c>
      <c r="J329">
        <f t="shared" ref="J329:J367" si="50">(I329*(H329+(H329-H328))-I329*(H329-(H329-H328))/2*(H329-H328))</f>
        <v>0</v>
      </c>
      <c r="K329">
        <f t="shared" si="45"/>
        <v>0</v>
      </c>
      <c r="L329">
        <f t="shared" si="46"/>
        <v>-642</v>
      </c>
    </row>
    <row r="330" spans="1:12" x14ac:dyDescent="0.3">
      <c r="A330" s="2">
        <f t="shared" si="43"/>
        <v>646</v>
      </c>
      <c r="B330" s="2">
        <v>0</v>
      </c>
      <c r="C330">
        <f t="shared" si="47"/>
        <v>0</v>
      </c>
      <c r="D330">
        <f t="shared" si="48"/>
        <v>0</v>
      </c>
      <c r="E330">
        <f t="shared" si="49"/>
        <v>-644</v>
      </c>
      <c r="H330" s="2">
        <f t="shared" si="44"/>
        <v>646</v>
      </c>
      <c r="I330" s="2">
        <v>0</v>
      </c>
      <c r="J330">
        <f t="shared" si="50"/>
        <v>0</v>
      </c>
      <c r="K330">
        <f t="shared" si="45"/>
        <v>0</v>
      </c>
      <c r="L330">
        <f t="shared" si="46"/>
        <v>-644</v>
      </c>
    </row>
    <row r="331" spans="1:12" x14ac:dyDescent="0.3">
      <c r="A331" s="2">
        <f t="shared" si="43"/>
        <v>648</v>
      </c>
      <c r="B331" s="2">
        <v>0</v>
      </c>
      <c r="C331">
        <f t="shared" si="47"/>
        <v>0</v>
      </c>
      <c r="D331">
        <f t="shared" si="48"/>
        <v>0</v>
      </c>
      <c r="E331">
        <f t="shared" si="49"/>
        <v>-646</v>
      </c>
      <c r="H331" s="2">
        <f t="shared" si="44"/>
        <v>648</v>
      </c>
      <c r="I331" s="2">
        <v>0</v>
      </c>
      <c r="J331">
        <f t="shared" si="50"/>
        <v>0</v>
      </c>
      <c r="K331">
        <f t="shared" si="45"/>
        <v>0</v>
      </c>
      <c r="L331">
        <f t="shared" si="46"/>
        <v>-646</v>
      </c>
    </row>
    <row r="332" spans="1:12" x14ac:dyDescent="0.3">
      <c r="A332" s="2">
        <f t="shared" si="43"/>
        <v>650</v>
      </c>
      <c r="B332" s="2">
        <v>0</v>
      </c>
      <c r="C332">
        <f t="shared" si="47"/>
        <v>0</v>
      </c>
      <c r="D332">
        <f t="shared" si="48"/>
        <v>0</v>
      </c>
      <c r="E332">
        <f t="shared" si="49"/>
        <v>-648</v>
      </c>
      <c r="H332" s="2">
        <f t="shared" si="44"/>
        <v>650</v>
      </c>
      <c r="I332" s="2">
        <v>0</v>
      </c>
      <c r="J332">
        <f t="shared" si="50"/>
        <v>0</v>
      </c>
      <c r="K332">
        <f t="shared" si="45"/>
        <v>0</v>
      </c>
      <c r="L332">
        <f t="shared" si="46"/>
        <v>-648</v>
      </c>
    </row>
    <row r="333" spans="1:12" x14ac:dyDescent="0.3">
      <c r="A333" s="2">
        <f t="shared" si="43"/>
        <v>652</v>
      </c>
      <c r="B333" s="2">
        <v>0</v>
      </c>
      <c r="C333">
        <f t="shared" si="47"/>
        <v>0</v>
      </c>
      <c r="D333">
        <f t="shared" si="48"/>
        <v>0</v>
      </c>
      <c r="E333">
        <f t="shared" si="49"/>
        <v>-650</v>
      </c>
      <c r="H333" s="2">
        <f t="shared" si="44"/>
        <v>652</v>
      </c>
      <c r="I333" s="2">
        <v>0</v>
      </c>
      <c r="J333">
        <f t="shared" si="50"/>
        <v>0</v>
      </c>
      <c r="K333">
        <f t="shared" si="45"/>
        <v>0</v>
      </c>
      <c r="L333">
        <f t="shared" si="46"/>
        <v>-650</v>
      </c>
    </row>
    <row r="334" spans="1:12" x14ac:dyDescent="0.3">
      <c r="A334" s="2">
        <f t="shared" si="43"/>
        <v>654</v>
      </c>
      <c r="B334" s="2">
        <v>0</v>
      </c>
      <c r="C334">
        <f t="shared" si="47"/>
        <v>0</v>
      </c>
      <c r="D334">
        <f t="shared" si="48"/>
        <v>0</v>
      </c>
      <c r="E334">
        <f t="shared" si="49"/>
        <v>-652</v>
      </c>
      <c r="H334" s="2">
        <f t="shared" si="44"/>
        <v>654</v>
      </c>
      <c r="I334" s="2">
        <v>0</v>
      </c>
      <c r="J334">
        <f t="shared" si="50"/>
        <v>0</v>
      </c>
      <c r="K334">
        <f t="shared" si="45"/>
        <v>0</v>
      </c>
      <c r="L334">
        <f t="shared" si="46"/>
        <v>-652</v>
      </c>
    </row>
    <row r="335" spans="1:12" x14ac:dyDescent="0.3">
      <c r="A335" s="2">
        <f t="shared" si="43"/>
        <v>656</v>
      </c>
      <c r="B335" s="2">
        <v>0</v>
      </c>
      <c r="C335">
        <f t="shared" si="47"/>
        <v>0</v>
      </c>
      <c r="D335">
        <f t="shared" si="48"/>
        <v>0</v>
      </c>
      <c r="E335">
        <f t="shared" si="49"/>
        <v>-654</v>
      </c>
      <c r="H335" s="2">
        <f t="shared" si="44"/>
        <v>656</v>
      </c>
      <c r="I335" s="2">
        <v>0</v>
      </c>
      <c r="J335">
        <f t="shared" si="50"/>
        <v>0</v>
      </c>
      <c r="K335">
        <f t="shared" si="45"/>
        <v>0</v>
      </c>
      <c r="L335">
        <f t="shared" si="46"/>
        <v>-654</v>
      </c>
    </row>
    <row r="336" spans="1:12" x14ac:dyDescent="0.3">
      <c r="A336" s="2">
        <f t="shared" si="43"/>
        <v>658</v>
      </c>
      <c r="B336" s="2">
        <v>0</v>
      </c>
      <c r="C336">
        <f t="shared" si="47"/>
        <v>0</v>
      </c>
      <c r="D336">
        <f t="shared" si="48"/>
        <v>0</v>
      </c>
      <c r="E336">
        <f t="shared" si="49"/>
        <v>-656</v>
      </c>
      <c r="H336" s="2">
        <f t="shared" si="44"/>
        <v>658</v>
      </c>
      <c r="I336" s="2">
        <v>0</v>
      </c>
      <c r="J336">
        <f t="shared" si="50"/>
        <v>0</v>
      </c>
      <c r="K336">
        <f t="shared" si="45"/>
        <v>0</v>
      </c>
      <c r="L336">
        <f t="shared" si="46"/>
        <v>-656</v>
      </c>
    </row>
    <row r="337" spans="1:12" x14ac:dyDescent="0.3">
      <c r="A337" s="2">
        <f t="shared" si="43"/>
        <v>660</v>
      </c>
      <c r="B337" s="2">
        <v>0</v>
      </c>
      <c r="C337">
        <f t="shared" si="47"/>
        <v>0</v>
      </c>
      <c r="D337">
        <f t="shared" si="48"/>
        <v>0</v>
      </c>
      <c r="E337">
        <f t="shared" si="49"/>
        <v>-658</v>
      </c>
      <c r="H337" s="2">
        <f t="shared" si="44"/>
        <v>660</v>
      </c>
      <c r="I337" s="2">
        <v>0</v>
      </c>
      <c r="J337">
        <f t="shared" si="50"/>
        <v>0</v>
      </c>
      <c r="K337">
        <f t="shared" si="45"/>
        <v>0</v>
      </c>
      <c r="L337">
        <f t="shared" si="46"/>
        <v>-658</v>
      </c>
    </row>
    <row r="338" spans="1:12" x14ac:dyDescent="0.3">
      <c r="A338" s="2">
        <f t="shared" si="43"/>
        <v>662</v>
      </c>
      <c r="B338" s="2">
        <v>0</v>
      </c>
      <c r="C338">
        <f t="shared" si="47"/>
        <v>0</v>
      </c>
      <c r="D338">
        <f t="shared" si="48"/>
        <v>0</v>
      </c>
      <c r="E338">
        <f t="shared" si="49"/>
        <v>-660</v>
      </c>
      <c r="H338" s="2">
        <f t="shared" si="44"/>
        <v>662</v>
      </c>
      <c r="I338" s="2">
        <v>0</v>
      </c>
      <c r="J338">
        <f t="shared" si="50"/>
        <v>0</v>
      </c>
      <c r="K338">
        <f t="shared" si="45"/>
        <v>0</v>
      </c>
      <c r="L338">
        <f t="shared" si="46"/>
        <v>-660</v>
      </c>
    </row>
    <row r="339" spans="1:12" x14ac:dyDescent="0.3">
      <c r="A339" s="2">
        <f t="shared" si="43"/>
        <v>664</v>
      </c>
      <c r="B339" s="2">
        <v>0</v>
      </c>
      <c r="C339">
        <f t="shared" si="47"/>
        <v>0</v>
      </c>
      <c r="D339">
        <f t="shared" si="48"/>
        <v>0</v>
      </c>
      <c r="E339">
        <f t="shared" si="49"/>
        <v>-662</v>
      </c>
      <c r="H339" s="2">
        <f t="shared" si="44"/>
        <v>664</v>
      </c>
      <c r="I339" s="2">
        <v>0</v>
      </c>
      <c r="J339">
        <f t="shared" si="50"/>
        <v>0</v>
      </c>
      <c r="K339">
        <f t="shared" si="45"/>
        <v>0</v>
      </c>
      <c r="L339">
        <f t="shared" si="46"/>
        <v>-662</v>
      </c>
    </row>
    <row r="340" spans="1:12" x14ac:dyDescent="0.3">
      <c r="A340" s="2">
        <f t="shared" si="43"/>
        <v>666</v>
      </c>
      <c r="B340" s="2">
        <v>0</v>
      </c>
      <c r="C340">
        <f t="shared" si="47"/>
        <v>0</v>
      </c>
      <c r="D340">
        <f t="shared" si="48"/>
        <v>0</v>
      </c>
      <c r="E340">
        <f t="shared" si="49"/>
        <v>-664</v>
      </c>
      <c r="H340" s="2">
        <f t="shared" si="44"/>
        <v>666</v>
      </c>
      <c r="I340" s="2">
        <v>0</v>
      </c>
      <c r="J340">
        <f t="shared" si="50"/>
        <v>0</v>
      </c>
      <c r="K340">
        <f t="shared" si="45"/>
        <v>0</v>
      </c>
      <c r="L340">
        <f t="shared" si="46"/>
        <v>-664</v>
      </c>
    </row>
    <row r="341" spans="1:12" x14ac:dyDescent="0.3">
      <c r="A341" s="2">
        <f t="shared" si="43"/>
        <v>668</v>
      </c>
      <c r="B341" s="2">
        <v>0</v>
      </c>
      <c r="C341">
        <f t="shared" si="47"/>
        <v>0</v>
      </c>
      <c r="D341">
        <f t="shared" si="48"/>
        <v>0</v>
      </c>
      <c r="E341">
        <f t="shared" si="49"/>
        <v>-666</v>
      </c>
      <c r="H341" s="2">
        <f t="shared" si="44"/>
        <v>668</v>
      </c>
      <c r="I341" s="2">
        <v>0</v>
      </c>
      <c r="J341">
        <f t="shared" si="50"/>
        <v>0</v>
      </c>
      <c r="K341">
        <f t="shared" si="45"/>
        <v>0</v>
      </c>
      <c r="L341">
        <f t="shared" si="46"/>
        <v>-666</v>
      </c>
    </row>
    <row r="342" spans="1:12" x14ac:dyDescent="0.3">
      <c r="A342" s="2">
        <f t="shared" si="43"/>
        <v>670</v>
      </c>
      <c r="B342" s="2">
        <v>0</v>
      </c>
      <c r="C342">
        <f t="shared" si="47"/>
        <v>0</v>
      </c>
      <c r="D342">
        <f t="shared" si="48"/>
        <v>0</v>
      </c>
      <c r="E342">
        <f t="shared" si="49"/>
        <v>-668</v>
      </c>
      <c r="H342" s="2">
        <f t="shared" si="44"/>
        <v>670</v>
      </c>
      <c r="I342" s="2">
        <v>0</v>
      </c>
      <c r="J342">
        <f t="shared" si="50"/>
        <v>0</v>
      </c>
      <c r="K342">
        <f t="shared" si="45"/>
        <v>0</v>
      </c>
      <c r="L342">
        <f t="shared" si="46"/>
        <v>-668</v>
      </c>
    </row>
    <row r="343" spans="1:12" x14ac:dyDescent="0.3">
      <c r="A343" s="2">
        <f t="shared" si="43"/>
        <v>672</v>
      </c>
      <c r="B343" s="2">
        <v>0</v>
      </c>
      <c r="C343">
        <f t="shared" si="47"/>
        <v>0</v>
      </c>
      <c r="D343">
        <f t="shared" si="48"/>
        <v>0</v>
      </c>
      <c r="E343">
        <f t="shared" si="49"/>
        <v>-670</v>
      </c>
      <c r="H343" s="2">
        <f t="shared" si="44"/>
        <v>672</v>
      </c>
      <c r="I343" s="2">
        <v>0</v>
      </c>
      <c r="J343">
        <f t="shared" si="50"/>
        <v>0</v>
      </c>
      <c r="K343">
        <f t="shared" si="45"/>
        <v>0</v>
      </c>
      <c r="L343">
        <f t="shared" si="46"/>
        <v>-670</v>
      </c>
    </row>
    <row r="344" spans="1:12" x14ac:dyDescent="0.3">
      <c r="A344" s="2">
        <f t="shared" si="43"/>
        <v>674</v>
      </c>
      <c r="B344" s="2">
        <v>0</v>
      </c>
      <c r="C344">
        <f t="shared" si="47"/>
        <v>0</v>
      </c>
      <c r="D344">
        <f t="shared" si="48"/>
        <v>0</v>
      </c>
      <c r="E344">
        <f t="shared" si="49"/>
        <v>-672</v>
      </c>
      <c r="H344" s="2">
        <f t="shared" si="44"/>
        <v>674</v>
      </c>
      <c r="I344" s="2">
        <v>0</v>
      </c>
      <c r="J344">
        <f t="shared" si="50"/>
        <v>0</v>
      </c>
      <c r="K344">
        <f t="shared" si="45"/>
        <v>0</v>
      </c>
      <c r="L344">
        <f t="shared" si="46"/>
        <v>-672</v>
      </c>
    </row>
    <row r="345" spans="1:12" x14ac:dyDescent="0.3">
      <c r="A345" s="2">
        <f t="shared" si="43"/>
        <v>676</v>
      </c>
      <c r="B345" s="2">
        <v>0</v>
      </c>
      <c r="C345">
        <f t="shared" si="47"/>
        <v>0</v>
      </c>
      <c r="D345">
        <f t="shared" si="48"/>
        <v>0</v>
      </c>
      <c r="E345">
        <f t="shared" si="49"/>
        <v>-674</v>
      </c>
      <c r="H345" s="2">
        <f t="shared" si="44"/>
        <v>676</v>
      </c>
      <c r="I345" s="2">
        <v>0</v>
      </c>
      <c r="J345">
        <f t="shared" si="50"/>
        <v>0</v>
      </c>
      <c r="K345">
        <f t="shared" si="45"/>
        <v>0</v>
      </c>
      <c r="L345">
        <f t="shared" si="46"/>
        <v>-674</v>
      </c>
    </row>
    <row r="346" spans="1:12" x14ac:dyDescent="0.3">
      <c r="A346" s="2">
        <f t="shared" si="43"/>
        <v>678</v>
      </c>
      <c r="B346" s="2">
        <v>0</v>
      </c>
      <c r="C346">
        <f t="shared" si="47"/>
        <v>0</v>
      </c>
      <c r="D346">
        <f t="shared" si="48"/>
        <v>0</v>
      </c>
      <c r="E346">
        <f t="shared" si="49"/>
        <v>-676</v>
      </c>
      <c r="H346" s="2">
        <f t="shared" si="44"/>
        <v>678</v>
      </c>
      <c r="I346" s="2">
        <v>0</v>
      </c>
      <c r="J346">
        <f t="shared" si="50"/>
        <v>0</v>
      </c>
      <c r="K346">
        <f t="shared" si="45"/>
        <v>0</v>
      </c>
      <c r="L346">
        <f t="shared" si="46"/>
        <v>-676</v>
      </c>
    </row>
    <row r="347" spans="1:12" x14ac:dyDescent="0.3">
      <c r="A347" s="2">
        <f t="shared" si="43"/>
        <v>680</v>
      </c>
      <c r="B347" s="2">
        <v>0</v>
      </c>
      <c r="C347">
        <f t="shared" si="47"/>
        <v>0</v>
      </c>
      <c r="D347">
        <f t="shared" si="48"/>
        <v>0</v>
      </c>
      <c r="E347">
        <f t="shared" si="49"/>
        <v>-678</v>
      </c>
      <c r="H347" s="2">
        <f t="shared" si="44"/>
        <v>680</v>
      </c>
      <c r="I347" s="2">
        <v>0</v>
      </c>
      <c r="J347">
        <f t="shared" si="50"/>
        <v>0</v>
      </c>
      <c r="K347">
        <f t="shared" si="45"/>
        <v>0</v>
      </c>
      <c r="L347">
        <f t="shared" si="46"/>
        <v>-678</v>
      </c>
    </row>
    <row r="348" spans="1:12" x14ac:dyDescent="0.3">
      <c r="A348" s="2">
        <f t="shared" si="43"/>
        <v>682</v>
      </c>
      <c r="B348" s="2">
        <v>0</v>
      </c>
      <c r="C348">
        <f t="shared" si="47"/>
        <v>0</v>
      </c>
      <c r="D348">
        <f t="shared" si="48"/>
        <v>0</v>
      </c>
      <c r="E348">
        <f t="shared" si="49"/>
        <v>-680</v>
      </c>
      <c r="H348" s="2">
        <f t="shared" si="44"/>
        <v>682</v>
      </c>
      <c r="I348" s="2">
        <v>0</v>
      </c>
      <c r="J348">
        <f t="shared" si="50"/>
        <v>0</v>
      </c>
      <c r="K348">
        <f t="shared" si="45"/>
        <v>0</v>
      </c>
      <c r="L348">
        <f t="shared" si="46"/>
        <v>-680</v>
      </c>
    </row>
    <row r="349" spans="1:12" x14ac:dyDescent="0.3">
      <c r="A349" s="2">
        <f t="shared" si="43"/>
        <v>684</v>
      </c>
      <c r="B349" s="2">
        <v>0</v>
      </c>
      <c r="C349">
        <f t="shared" si="47"/>
        <v>0</v>
      </c>
      <c r="D349">
        <f t="shared" si="48"/>
        <v>0</v>
      </c>
      <c r="E349">
        <f t="shared" si="49"/>
        <v>-682</v>
      </c>
      <c r="H349" s="2">
        <f t="shared" si="44"/>
        <v>684</v>
      </c>
      <c r="I349" s="2">
        <v>0</v>
      </c>
      <c r="J349">
        <f t="shared" si="50"/>
        <v>0</v>
      </c>
      <c r="K349">
        <f t="shared" si="45"/>
        <v>0</v>
      </c>
      <c r="L349">
        <f t="shared" si="46"/>
        <v>-682</v>
      </c>
    </row>
    <row r="350" spans="1:12" x14ac:dyDescent="0.3">
      <c r="A350" s="2">
        <f t="shared" si="43"/>
        <v>686</v>
      </c>
      <c r="B350" s="2">
        <v>0</v>
      </c>
      <c r="C350">
        <f t="shared" si="47"/>
        <v>0</v>
      </c>
      <c r="D350">
        <f t="shared" si="48"/>
        <v>0</v>
      </c>
      <c r="E350">
        <f t="shared" si="49"/>
        <v>-684</v>
      </c>
      <c r="H350" s="2">
        <f t="shared" si="44"/>
        <v>686</v>
      </c>
      <c r="I350" s="2">
        <v>0</v>
      </c>
      <c r="J350">
        <f t="shared" si="50"/>
        <v>0</v>
      </c>
      <c r="K350">
        <f t="shared" si="45"/>
        <v>0</v>
      </c>
      <c r="L350">
        <f t="shared" si="46"/>
        <v>-684</v>
      </c>
    </row>
    <row r="351" spans="1:12" x14ac:dyDescent="0.3">
      <c r="A351" s="2">
        <f t="shared" si="43"/>
        <v>688</v>
      </c>
      <c r="B351" s="2">
        <v>0</v>
      </c>
      <c r="C351">
        <f t="shared" si="47"/>
        <v>0</v>
      </c>
      <c r="D351">
        <f t="shared" si="48"/>
        <v>0</v>
      </c>
      <c r="E351">
        <f t="shared" si="49"/>
        <v>-686</v>
      </c>
      <c r="H351" s="2">
        <f t="shared" si="44"/>
        <v>688</v>
      </c>
      <c r="I351" s="2">
        <v>0</v>
      </c>
      <c r="J351">
        <f t="shared" si="50"/>
        <v>0</v>
      </c>
      <c r="K351">
        <f t="shared" si="45"/>
        <v>0</v>
      </c>
      <c r="L351">
        <f t="shared" si="46"/>
        <v>-686</v>
      </c>
    </row>
    <row r="352" spans="1:12" x14ac:dyDescent="0.3">
      <c r="A352" s="2">
        <f t="shared" si="43"/>
        <v>690</v>
      </c>
      <c r="B352" s="2">
        <v>0</v>
      </c>
      <c r="C352">
        <f t="shared" si="47"/>
        <v>0</v>
      </c>
      <c r="D352">
        <f t="shared" si="48"/>
        <v>0</v>
      </c>
      <c r="E352">
        <f t="shared" si="49"/>
        <v>-688</v>
      </c>
      <c r="H352" s="2">
        <f t="shared" si="44"/>
        <v>690</v>
      </c>
      <c r="I352" s="2">
        <v>0</v>
      </c>
      <c r="J352">
        <f t="shared" si="50"/>
        <v>0</v>
      </c>
      <c r="K352">
        <f t="shared" si="45"/>
        <v>0</v>
      </c>
      <c r="L352">
        <f t="shared" si="46"/>
        <v>-688</v>
      </c>
    </row>
    <row r="353" spans="1:12" x14ac:dyDescent="0.3">
      <c r="A353" s="2">
        <f t="shared" si="43"/>
        <v>692</v>
      </c>
      <c r="B353" s="2">
        <v>0</v>
      </c>
      <c r="C353">
        <f t="shared" si="47"/>
        <v>0</v>
      </c>
      <c r="D353">
        <f t="shared" si="48"/>
        <v>0</v>
      </c>
      <c r="E353">
        <f t="shared" si="49"/>
        <v>-690</v>
      </c>
      <c r="H353" s="2">
        <f t="shared" si="44"/>
        <v>692</v>
      </c>
      <c r="I353" s="2">
        <v>0</v>
      </c>
      <c r="J353">
        <f t="shared" si="50"/>
        <v>0</v>
      </c>
      <c r="K353">
        <f t="shared" si="45"/>
        <v>0</v>
      </c>
      <c r="L353">
        <f t="shared" si="46"/>
        <v>-690</v>
      </c>
    </row>
    <row r="354" spans="1:12" x14ac:dyDescent="0.3">
      <c r="A354" s="2">
        <f t="shared" si="43"/>
        <v>694</v>
      </c>
      <c r="B354" s="2">
        <v>0</v>
      </c>
      <c r="C354">
        <f t="shared" si="47"/>
        <v>0</v>
      </c>
      <c r="D354">
        <f t="shared" si="48"/>
        <v>0</v>
      </c>
      <c r="E354">
        <f t="shared" si="49"/>
        <v>-692</v>
      </c>
      <c r="H354" s="2">
        <f t="shared" si="44"/>
        <v>694</v>
      </c>
      <c r="I354" s="2">
        <v>0</v>
      </c>
      <c r="J354">
        <f t="shared" si="50"/>
        <v>0</v>
      </c>
      <c r="K354">
        <f t="shared" si="45"/>
        <v>0</v>
      </c>
      <c r="L354">
        <f t="shared" si="46"/>
        <v>-692</v>
      </c>
    </row>
    <row r="355" spans="1:12" x14ac:dyDescent="0.3">
      <c r="A355" s="2">
        <f t="shared" si="43"/>
        <v>696</v>
      </c>
      <c r="B355" s="2">
        <v>0</v>
      </c>
      <c r="C355">
        <f t="shared" si="47"/>
        <v>0</v>
      </c>
      <c r="D355">
        <f t="shared" si="48"/>
        <v>0</v>
      </c>
      <c r="E355">
        <f t="shared" si="49"/>
        <v>-694</v>
      </c>
      <c r="H355" s="2">
        <f t="shared" si="44"/>
        <v>696</v>
      </c>
      <c r="I355" s="2">
        <v>0</v>
      </c>
      <c r="J355">
        <f t="shared" si="50"/>
        <v>0</v>
      </c>
      <c r="K355">
        <f t="shared" si="45"/>
        <v>0</v>
      </c>
      <c r="L355">
        <f t="shared" si="46"/>
        <v>-694</v>
      </c>
    </row>
    <row r="356" spans="1:12" x14ac:dyDescent="0.3">
      <c r="A356" s="2">
        <f t="shared" si="43"/>
        <v>698</v>
      </c>
      <c r="B356" s="2">
        <v>0</v>
      </c>
      <c r="C356">
        <f t="shared" si="47"/>
        <v>0</v>
      </c>
      <c r="D356">
        <f t="shared" si="48"/>
        <v>0</v>
      </c>
      <c r="E356">
        <f t="shared" si="49"/>
        <v>-696</v>
      </c>
      <c r="H356" s="2">
        <f t="shared" si="44"/>
        <v>698</v>
      </c>
      <c r="I356" s="2">
        <v>0</v>
      </c>
      <c r="J356">
        <f t="shared" si="50"/>
        <v>0</v>
      </c>
      <c r="K356">
        <f t="shared" si="45"/>
        <v>0</v>
      </c>
      <c r="L356">
        <f t="shared" si="46"/>
        <v>-696</v>
      </c>
    </row>
    <row r="357" spans="1:12" x14ac:dyDescent="0.3">
      <c r="A357" s="2">
        <f t="shared" si="43"/>
        <v>700</v>
      </c>
      <c r="B357" s="2">
        <v>0</v>
      </c>
      <c r="C357">
        <f t="shared" si="47"/>
        <v>0</v>
      </c>
      <c r="D357">
        <f t="shared" si="48"/>
        <v>0</v>
      </c>
      <c r="E357">
        <f t="shared" si="49"/>
        <v>-698</v>
      </c>
      <c r="H357" s="2">
        <f t="shared" si="44"/>
        <v>700</v>
      </c>
      <c r="I357" s="2">
        <v>0</v>
      </c>
      <c r="J357">
        <f t="shared" si="50"/>
        <v>0</v>
      </c>
      <c r="K357">
        <f t="shared" si="45"/>
        <v>0</v>
      </c>
      <c r="L357">
        <f t="shared" si="46"/>
        <v>-698</v>
      </c>
    </row>
    <row r="358" spans="1:12" x14ac:dyDescent="0.3">
      <c r="A358" s="2">
        <f t="shared" si="43"/>
        <v>702</v>
      </c>
      <c r="B358" s="2">
        <v>0</v>
      </c>
      <c r="C358">
        <f t="shared" si="47"/>
        <v>0</v>
      </c>
      <c r="D358">
        <f t="shared" si="48"/>
        <v>0</v>
      </c>
      <c r="E358">
        <f t="shared" si="49"/>
        <v>-700</v>
      </c>
      <c r="H358" s="2">
        <f t="shared" si="44"/>
        <v>702</v>
      </c>
      <c r="I358" s="2">
        <v>0</v>
      </c>
      <c r="J358">
        <f t="shared" si="50"/>
        <v>0</v>
      </c>
      <c r="K358">
        <f t="shared" si="45"/>
        <v>0</v>
      </c>
      <c r="L358">
        <f t="shared" si="46"/>
        <v>-700</v>
      </c>
    </row>
    <row r="359" spans="1:12" x14ac:dyDescent="0.3">
      <c r="A359" s="2">
        <f t="shared" si="43"/>
        <v>704</v>
      </c>
      <c r="B359" s="2">
        <v>0</v>
      </c>
      <c r="C359">
        <f t="shared" si="47"/>
        <v>0</v>
      </c>
      <c r="D359">
        <f t="shared" si="48"/>
        <v>0</v>
      </c>
      <c r="E359">
        <f t="shared" si="49"/>
        <v>-702</v>
      </c>
      <c r="H359" s="2">
        <f t="shared" si="44"/>
        <v>704</v>
      </c>
      <c r="I359" s="2">
        <v>0</v>
      </c>
      <c r="J359">
        <f t="shared" si="50"/>
        <v>0</v>
      </c>
      <c r="K359">
        <f t="shared" si="45"/>
        <v>0</v>
      </c>
      <c r="L359">
        <f t="shared" si="46"/>
        <v>-702</v>
      </c>
    </row>
    <row r="360" spans="1:12" x14ac:dyDescent="0.3">
      <c r="A360" s="2">
        <f t="shared" si="43"/>
        <v>706</v>
      </c>
      <c r="B360" s="2">
        <v>0</v>
      </c>
      <c r="C360">
        <f t="shared" si="47"/>
        <v>0</v>
      </c>
      <c r="D360">
        <f t="shared" si="48"/>
        <v>0</v>
      </c>
      <c r="E360">
        <f t="shared" si="49"/>
        <v>-704</v>
      </c>
      <c r="H360" s="2">
        <f t="shared" si="44"/>
        <v>706</v>
      </c>
      <c r="I360" s="2">
        <v>0</v>
      </c>
      <c r="J360">
        <f t="shared" si="50"/>
        <v>0</v>
      </c>
      <c r="K360">
        <f t="shared" si="45"/>
        <v>0</v>
      </c>
      <c r="L360">
        <f t="shared" si="46"/>
        <v>-704</v>
      </c>
    </row>
    <row r="361" spans="1:12" x14ac:dyDescent="0.3">
      <c r="A361" s="2">
        <f t="shared" si="43"/>
        <v>708</v>
      </c>
      <c r="B361" s="2">
        <v>0</v>
      </c>
      <c r="C361">
        <f t="shared" si="47"/>
        <v>0</v>
      </c>
      <c r="D361">
        <f t="shared" si="48"/>
        <v>0</v>
      </c>
      <c r="E361">
        <f t="shared" si="49"/>
        <v>-706</v>
      </c>
      <c r="H361" s="2">
        <f t="shared" si="44"/>
        <v>708</v>
      </c>
      <c r="I361" s="2">
        <v>0</v>
      </c>
      <c r="J361">
        <f t="shared" si="50"/>
        <v>0</v>
      </c>
      <c r="K361">
        <f t="shared" si="45"/>
        <v>0</v>
      </c>
      <c r="L361">
        <f t="shared" si="46"/>
        <v>-706</v>
      </c>
    </row>
    <row r="362" spans="1:12" x14ac:dyDescent="0.3">
      <c r="A362" s="2">
        <f t="shared" si="43"/>
        <v>710</v>
      </c>
      <c r="B362" s="2">
        <v>0</v>
      </c>
      <c r="C362">
        <f t="shared" si="47"/>
        <v>0</v>
      </c>
      <c r="D362">
        <f t="shared" si="48"/>
        <v>0</v>
      </c>
      <c r="E362">
        <f t="shared" si="49"/>
        <v>-708</v>
      </c>
      <c r="H362" s="2">
        <f t="shared" si="44"/>
        <v>710</v>
      </c>
      <c r="I362" s="2">
        <v>0</v>
      </c>
      <c r="J362">
        <f t="shared" si="50"/>
        <v>0</v>
      </c>
      <c r="K362">
        <f t="shared" si="45"/>
        <v>0</v>
      </c>
      <c r="L362">
        <f t="shared" si="46"/>
        <v>-708</v>
      </c>
    </row>
    <row r="363" spans="1:12" x14ac:dyDescent="0.3">
      <c r="A363" s="2">
        <f t="shared" si="43"/>
        <v>712</v>
      </c>
      <c r="B363" s="2">
        <v>0</v>
      </c>
      <c r="C363">
        <f t="shared" si="47"/>
        <v>0</v>
      </c>
      <c r="D363">
        <f t="shared" si="48"/>
        <v>0</v>
      </c>
      <c r="E363">
        <f t="shared" si="49"/>
        <v>-710</v>
      </c>
      <c r="H363" s="2">
        <f t="shared" si="44"/>
        <v>712</v>
      </c>
      <c r="I363" s="2">
        <v>0</v>
      </c>
      <c r="J363">
        <f t="shared" si="50"/>
        <v>0</v>
      </c>
      <c r="K363">
        <f t="shared" si="45"/>
        <v>0</v>
      </c>
      <c r="L363">
        <f t="shared" si="46"/>
        <v>-710</v>
      </c>
    </row>
    <row r="364" spans="1:12" x14ac:dyDescent="0.3">
      <c r="A364" s="2">
        <f t="shared" si="43"/>
        <v>714</v>
      </c>
      <c r="B364" s="2">
        <v>0</v>
      </c>
      <c r="C364">
        <f t="shared" si="47"/>
        <v>0</v>
      </c>
      <c r="D364">
        <f t="shared" si="48"/>
        <v>0</v>
      </c>
      <c r="E364">
        <f t="shared" si="49"/>
        <v>-712</v>
      </c>
      <c r="H364" s="2">
        <f t="shared" si="44"/>
        <v>714</v>
      </c>
      <c r="I364" s="2">
        <v>0</v>
      </c>
      <c r="J364">
        <f t="shared" si="50"/>
        <v>0</v>
      </c>
      <c r="K364">
        <f t="shared" si="45"/>
        <v>0</v>
      </c>
      <c r="L364">
        <f t="shared" si="46"/>
        <v>-712</v>
      </c>
    </row>
    <row r="365" spans="1:12" x14ac:dyDescent="0.3">
      <c r="A365" s="2">
        <f t="shared" si="43"/>
        <v>716</v>
      </c>
      <c r="B365" s="2">
        <v>0</v>
      </c>
      <c r="C365">
        <f t="shared" si="47"/>
        <v>0</v>
      </c>
      <c r="D365">
        <f t="shared" si="48"/>
        <v>0</v>
      </c>
      <c r="E365">
        <f t="shared" si="49"/>
        <v>-714</v>
      </c>
      <c r="H365" s="2">
        <f t="shared" si="44"/>
        <v>716</v>
      </c>
      <c r="I365" s="2">
        <v>0</v>
      </c>
      <c r="J365">
        <f t="shared" si="50"/>
        <v>0</v>
      </c>
      <c r="K365">
        <f t="shared" si="45"/>
        <v>0</v>
      </c>
      <c r="L365">
        <f t="shared" si="46"/>
        <v>-714</v>
      </c>
    </row>
    <row r="366" spans="1:12" x14ac:dyDescent="0.3">
      <c r="A366" s="2">
        <f t="shared" si="43"/>
        <v>718</v>
      </c>
      <c r="B366" s="2">
        <v>0</v>
      </c>
      <c r="C366">
        <f t="shared" si="47"/>
        <v>0</v>
      </c>
      <c r="D366">
        <f t="shared" si="48"/>
        <v>0</v>
      </c>
      <c r="E366">
        <f t="shared" si="49"/>
        <v>-716</v>
      </c>
      <c r="H366" s="2">
        <f t="shared" si="44"/>
        <v>718</v>
      </c>
      <c r="I366" s="2">
        <v>0</v>
      </c>
      <c r="J366">
        <f t="shared" si="50"/>
        <v>0</v>
      </c>
      <c r="K366">
        <f t="shared" si="45"/>
        <v>0</v>
      </c>
      <c r="L366">
        <f t="shared" si="46"/>
        <v>-716</v>
      </c>
    </row>
    <row r="367" spans="1:12" x14ac:dyDescent="0.3">
      <c r="A367" s="2">
        <f t="shared" si="43"/>
        <v>720</v>
      </c>
      <c r="B367" s="2">
        <v>0</v>
      </c>
      <c r="C367">
        <f t="shared" si="47"/>
        <v>0</v>
      </c>
      <c r="D367">
        <f t="shared" si="48"/>
        <v>0</v>
      </c>
      <c r="E367">
        <f t="shared" si="49"/>
        <v>-718</v>
      </c>
      <c r="H367" s="2">
        <f t="shared" si="44"/>
        <v>720</v>
      </c>
      <c r="I367" s="2">
        <v>0</v>
      </c>
      <c r="J367">
        <f t="shared" si="50"/>
        <v>0</v>
      </c>
      <c r="K367">
        <f t="shared" si="45"/>
        <v>0</v>
      </c>
      <c r="L367">
        <f t="shared" si="46"/>
        <v>-718</v>
      </c>
    </row>
  </sheetData>
  <mergeCells count="153">
    <mergeCell ref="U27:AB39"/>
    <mergeCell ref="R43:S43"/>
    <mergeCell ref="R44:S44"/>
    <mergeCell ref="R45:S45"/>
    <mergeCell ref="R46:S46"/>
    <mergeCell ref="P43:Q43"/>
    <mergeCell ref="P44:Q44"/>
    <mergeCell ref="P45:Q45"/>
    <mergeCell ref="R33:S33"/>
    <mergeCell ref="R34:S34"/>
    <mergeCell ref="R35:S35"/>
    <mergeCell ref="R36:S36"/>
    <mergeCell ref="P38:Q38"/>
    <mergeCell ref="P39:Q39"/>
    <mergeCell ref="P40:Q40"/>
    <mergeCell ref="P41:Q41"/>
    <mergeCell ref="P42:Q42"/>
    <mergeCell ref="P33:Q33"/>
    <mergeCell ref="P34:Q34"/>
    <mergeCell ref="P35:Q35"/>
    <mergeCell ref="P36:Q36"/>
    <mergeCell ref="P37:Q37"/>
    <mergeCell ref="R37:S37"/>
    <mergeCell ref="R38:S38"/>
    <mergeCell ref="R39:S39"/>
    <mergeCell ref="R40:S40"/>
    <mergeCell ref="R41:S41"/>
    <mergeCell ref="R42:S42"/>
    <mergeCell ref="R28:S28"/>
    <mergeCell ref="R29:S29"/>
    <mergeCell ref="R30:S30"/>
    <mergeCell ref="R31:S31"/>
    <mergeCell ref="R32:S32"/>
    <mergeCell ref="P28:Q28"/>
    <mergeCell ref="P29:Q29"/>
    <mergeCell ref="P30:Q30"/>
    <mergeCell ref="P32:Q32"/>
    <mergeCell ref="P31:Q31"/>
    <mergeCell ref="N43:O46"/>
    <mergeCell ref="N42:O42"/>
    <mergeCell ref="N33:O33"/>
    <mergeCell ref="N34:O41"/>
    <mergeCell ref="P24:Q24"/>
    <mergeCell ref="P25:Q25"/>
    <mergeCell ref="P27:Q27"/>
    <mergeCell ref="P26:Q26"/>
    <mergeCell ref="P19:Q19"/>
    <mergeCell ref="P20:Q20"/>
    <mergeCell ref="P21:Q21"/>
    <mergeCell ref="P22:Q22"/>
    <mergeCell ref="P23:Q23"/>
    <mergeCell ref="P46:Q46"/>
    <mergeCell ref="R19:S19"/>
    <mergeCell ref="R20:S20"/>
    <mergeCell ref="R21:S21"/>
    <mergeCell ref="R22:S22"/>
    <mergeCell ref="R23:S23"/>
    <mergeCell ref="R24:S24"/>
    <mergeCell ref="R25:S25"/>
    <mergeCell ref="R26:S26"/>
    <mergeCell ref="R27:S27"/>
    <mergeCell ref="N3:O4"/>
    <mergeCell ref="P16:Q16"/>
    <mergeCell ref="P17:Q17"/>
    <mergeCell ref="P18:Q18"/>
    <mergeCell ref="R12:S12"/>
    <mergeCell ref="R14:S14"/>
    <mergeCell ref="R13:S13"/>
    <mergeCell ref="R15:S15"/>
    <mergeCell ref="R16:S16"/>
    <mergeCell ref="P12:Q12"/>
    <mergeCell ref="P13:Q13"/>
    <mergeCell ref="P14:Q14"/>
    <mergeCell ref="P15:Q15"/>
    <mergeCell ref="R7:S7"/>
    <mergeCell ref="R8:S8"/>
    <mergeCell ref="R9:S9"/>
    <mergeCell ref="R10:S10"/>
    <mergeCell ref="R11:S11"/>
    <mergeCell ref="A3:B3"/>
    <mergeCell ref="A2:B2"/>
    <mergeCell ref="H2:I2"/>
    <mergeCell ref="H3:I3"/>
    <mergeCell ref="A6:B6"/>
    <mergeCell ref="H6:I6"/>
    <mergeCell ref="U14:V14"/>
    <mergeCell ref="U16:V16"/>
    <mergeCell ref="U15:V15"/>
    <mergeCell ref="R4:S4"/>
    <mergeCell ref="R3:S3"/>
    <mergeCell ref="P3:Q3"/>
    <mergeCell ref="P4:Q4"/>
    <mergeCell ref="N5:S5"/>
    <mergeCell ref="P6:Q6"/>
    <mergeCell ref="R6:S6"/>
    <mergeCell ref="N6:O32"/>
    <mergeCell ref="P8:Q8"/>
    <mergeCell ref="R17:S17"/>
    <mergeCell ref="R18:S18"/>
    <mergeCell ref="P7:Q7"/>
    <mergeCell ref="P9:Q9"/>
    <mergeCell ref="P10:Q10"/>
    <mergeCell ref="P11:Q11"/>
    <mergeCell ref="W11:X11"/>
    <mergeCell ref="W10:X10"/>
    <mergeCell ref="Y9:Z9"/>
    <mergeCell ref="Y16:Z16"/>
    <mergeCell ref="Y17:Z17"/>
    <mergeCell ref="Y14:Z14"/>
    <mergeCell ref="W15:X15"/>
    <mergeCell ref="W16:X16"/>
    <mergeCell ref="W17:X17"/>
    <mergeCell ref="U12:Z12"/>
    <mergeCell ref="Y10:Z10"/>
    <mergeCell ref="Y11:Z11"/>
    <mergeCell ref="W14:X14"/>
    <mergeCell ref="Y15:Z15"/>
    <mergeCell ref="U13:V13"/>
    <mergeCell ref="U17:V17"/>
    <mergeCell ref="W24:X24"/>
    <mergeCell ref="U25:V25"/>
    <mergeCell ref="W25:X25"/>
    <mergeCell ref="U18:Z18"/>
    <mergeCell ref="U9:V11"/>
    <mergeCell ref="W19:X19"/>
    <mergeCell ref="W21:X21"/>
    <mergeCell ref="U24:V24"/>
    <mergeCell ref="W13:X13"/>
    <mergeCell ref="U19:V19"/>
    <mergeCell ref="U21:V21"/>
    <mergeCell ref="U22:V22"/>
    <mergeCell ref="U23:V23"/>
    <mergeCell ref="W22:X22"/>
    <mergeCell ref="W23:X23"/>
    <mergeCell ref="U20:Z20"/>
    <mergeCell ref="Y19:Z19"/>
    <mergeCell ref="Y21:Z21"/>
    <mergeCell ref="Y22:Z22"/>
    <mergeCell ref="Y23:Z23"/>
    <mergeCell ref="Y24:Z24"/>
    <mergeCell ref="Y25:Z25"/>
    <mergeCell ref="W9:X9"/>
    <mergeCell ref="Y13:Z13"/>
    <mergeCell ref="W6:X6"/>
    <mergeCell ref="W5:X5"/>
    <mergeCell ref="W4:X4"/>
    <mergeCell ref="W7:X7"/>
    <mergeCell ref="W3:X3"/>
    <mergeCell ref="U3:V3"/>
    <mergeCell ref="U7:V7"/>
    <mergeCell ref="U4:V4"/>
    <mergeCell ref="U5:V5"/>
    <mergeCell ref="U6:V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EEEFAB-9790-478B-8B7D-11B09FA1D2CC}">
  <dimension ref="A2:AA365"/>
  <sheetViews>
    <sheetView zoomScale="60" zoomScaleNormal="60" workbookViewId="0">
      <selection activeCell="N54" sqref="N54"/>
    </sheetView>
  </sheetViews>
  <sheetFormatPr defaultRowHeight="14.4" x14ac:dyDescent="0.3"/>
  <cols>
    <col min="2" max="2" width="13.33203125" bestFit="1" customWidth="1"/>
    <col min="3" max="3" width="14.33203125" bestFit="1" customWidth="1"/>
    <col min="4" max="4" width="22.77734375" bestFit="1" customWidth="1"/>
    <col min="5" max="5" width="17.109375" bestFit="1" customWidth="1"/>
    <col min="10" max="10" width="14.44140625" customWidth="1"/>
    <col min="11" max="11" width="12.5546875" bestFit="1" customWidth="1"/>
    <col min="12" max="12" width="11.5546875" bestFit="1" customWidth="1"/>
    <col min="16" max="16" width="13" bestFit="1" customWidth="1"/>
    <col min="17" max="17" width="14.88671875" bestFit="1" customWidth="1"/>
    <col min="18" max="18" width="13.88671875" customWidth="1"/>
    <col min="19" max="19" width="14.5546875" customWidth="1"/>
    <col min="20" max="20" width="12.109375" customWidth="1"/>
    <col min="21" max="21" width="16.33203125" bestFit="1" customWidth="1"/>
  </cols>
  <sheetData>
    <row r="2" spans="1:22" x14ac:dyDescent="0.3">
      <c r="D2" t="s">
        <v>89</v>
      </c>
      <c r="E2">
        <f>MAX(E6:E365)</f>
        <v>4.7622369737848498</v>
      </c>
    </row>
    <row r="3" spans="1:22" x14ac:dyDescent="0.3">
      <c r="A3" s="5"/>
      <c r="F3" s="5"/>
    </row>
    <row r="4" spans="1:22" x14ac:dyDescent="0.3">
      <c r="A4" s="5"/>
      <c r="B4" s="2" t="s">
        <v>43</v>
      </c>
      <c r="C4" s="9" t="s">
        <v>44</v>
      </c>
      <c r="D4" s="2" t="s">
        <v>41</v>
      </c>
      <c r="E4" s="2" t="s">
        <v>42</v>
      </c>
      <c r="F4" s="5"/>
    </row>
    <row r="5" spans="1:22" x14ac:dyDescent="0.3">
      <c r="B5" s="2">
        <v>0</v>
      </c>
      <c r="C5" s="2">
        <f>RADIANS(B5)</f>
        <v>0</v>
      </c>
      <c r="D5" s="2">
        <f t="shared" ref="D5:D68" si="0">0.4155 + 1.37 - (0.4155*COS(C5) + SQRT(1.37^2 - (0.4155*SIN(C5))^2))</f>
        <v>0</v>
      </c>
      <c r="E5" s="2">
        <v>0</v>
      </c>
      <c r="H5" t="s">
        <v>39</v>
      </c>
      <c r="K5">
        <v>1.37</v>
      </c>
      <c r="O5" s="59"/>
    </row>
    <row r="6" spans="1:22" x14ac:dyDescent="0.3">
      <c r="B6" s="2">
        <f t="shared" ref="B6:B69" si="1">B5+2</f>
        <v>2</v>
      </c>
      <c r="C6" s="2">
        <f t="shared" ref="C6:C69" si="2">RADIANS(B6)</f>
        <v>3.4906585039886591E-2</v>
      </c>
      <c r="D6" s="2">
        <f t="shared" si="0"/>
        <v>3.2985494131798632E-4</v>
      </c>
      <c r="E6" s="2">
        <f t="shared" ref="E6:E69" si="3">(D6 - D5)* (2*PI()*3000/60)</f>
        <v>0.10362698603948782</v>
      </c>
      <c r="H6" t="s">
        <v>40</v>
      </c>
      <c r="K6">
        <v>0.41549999999999998</v>
      </c>
      <c r="O6" s="59"/>
    </row>
    <row r="7" spans="1:22" x14ac:dyDescent="0.3">
      <c r="B7" s="2">
        <f t="shared" si="1"/>
        <v>4</v>
      </c>
      <c r="C7" s="2">
        <f t="shared" si="2"/>
        <v>6.9813170079773182E-2</v>
      </c>
      <c r="D7" s="2">
        <f t="shared" si="0"/>
        <v>1.3187632273681249E-3</v>
      </c>
      <c r="E7" s="2">
        <f t="shared" si="3"/>
        <v>0.31067470065291891</v>
      </c>
      <c r="O7" s="59"/>
    </row>
    <row r="8" spans="1:22" x14ac:dyDescent="0.3">
      <c r="B8" s="2">
        <f t="shared" si="1"/>
        <v>6</v>
      </c>
      <c r="C8" s="2">
        <f t="shared" si="2"/>
        <v>0.10471975511965978</v>
      </c>
      <c r="D8" s="2">
        <f t="shared" si="0"/>
        <v>2.9647568584991735E-3</v>
      </c>
      <c r="E8" s="2">
        <f t="shared" si="3"/>
        <v>0.51710414994168907</v>
      </c>
      <c r="H8" t="s">
        <v>45</v>
      </c>
      <c r="O8" s="59"/>
    </row>
    <row r="9" spans="1:22" x14ac:dyDescent="0.3">
      <c r="B9" s="2">
        <f t="shared" si="1"/>
        <v>8</v>
      </c>
      <c r="C9" s="2">
        <f t="shared" si="2"/>
        <v>0.13962634015954636</v>
      </c>
      <c r="D9" s="2">
        <f t="shared" si="0"/>
        <v>5.2645612161994482E-3</v>
      </c>
      <c r="E9" s="2">
        <f t="shared" si="3"/>
        <v>0.72250484748449761</v>
      </c>
      <c r="H9" t="s">
        <v>46</v>
      </c>
      <c r="O9" s="59"/>
    </row>
    <row r="10" spans="1:22" x14ac:dyDescent="0.3">
      <c r="B10" s="2">
        <f t="shared" si="1"/>
        <v>10</v>
      </c>
      <c r="C10" s="2">
        <f t="shared" si="2"/>
        <v>0.17453292519943295</v>
      </c>
      <c r="D10" s="2">
        <f t="shared" si="0"/>
        <v>8.2136031368704732E-3</v>
      </c>
      <c r="E10" s="2">
        <f t="shared" si="3"/>
        <v>0.92646884331084256</v>
      </c>
      <c r="O10" s="59"/>
    </row>
    <row r="11" spans="1:22" x14ac:dyDescent="0.3">
      <c r="B11" s="2">
        <f t="shared" si="1"/>
        <v>12</v>
      </c>
      <c r="C11" s="2">
        <f t="shared" si="2"/>
        <v>0.20943951023931956</v>
      </c>
      <c r="D11" s="2">
        <f t="shared" si="0"/>
        <v>1.1806022219629453E-2</v>
      </c>
      <c r="E11" s="2">
        <f t="shared" si="3"/>
        <v>1.1285917399011394</v>
      </c>
      <c r="H11" s="61">
        <f>2 * 0.814 * 4000/ 60</f>
        <v>108.53333333333333</v>
      </c>
      <c r="O11" s="59"/>
    </row>
    <row r="12" spans="1:22" x14ac:dyDescent="0.3">
      <c r="B12" s="2">
        <f t="shared" si="1"/>
        <v>14</v>
      </c>
      <c r="C12" s="2">
        <f t="shared" si="2"/>
        <v>0.24434609527920614</v>
      </c>
      <c r="D12" s="2">
        <f t="shared" si="0"/>
        <v>1.6034685371980606E-2</v>
      </c>
      <c r="E12" s="2">
        <f t="shared" si="3"/>
        <v>1.328473709393224</v>
      </c>
      <c r="O12" s="59"/>
    </row>
    <row r="13" spans="1:22" x14ac:dyDescent="0.3">
      <c r="B13" s="2">
        <f t="shared" si="1"/>
        <v>16</v>
      </c>
      <c r="C13" s="2">
        <f t="shared" si="2"/>
        <v>0.27925268031909273</v>
      </c>
      <c r="D13" s="2">
        <f t="shared" si="0"/>
        <v>2.0891204597284885E-2</v>
      </c>
      <c r="E13" s="2">
        <f t="shared" si="3"/>
        <v>1.5257205120233517</v>
      </c>
      <c r="I13" s="59"/>
      <c r="O13" s="59"/>
      <c r="S13" s="59"/>
      <c r="T13" s="59"/>
      <c r="U13" s="59"/>
      <c r="V13" s="59"/>
    </row>
    <row r="14" spans="1:22" x14ac:dyDescent="0.3">
      <c r="B14" s="2">
        <f t="shared" si="1"/>
        <v>18</v>
      </c>
      <c r="C14" s="2">
        <f t="shared" si="2"/>
        <v>0.31415926535897931</v>
      </c>
      <c r="D14" s="2">
        <f t="shared" si="0"/>
        <v>2.6365958027335434E-2</v>
      </c>
      <c r="E14" s="2">
        <f t="shared" si="3"/>
        <v>1.719944515606233</v>
      </c>
      <c r="I14" s="59"/>
      <c r="O14" s="59"/>
      <c r="S14" s="60"/>
      <c r="T14" s="60"/>
      <c r="U14" s="60"/>
      <c r="V14" s="59"/>
    </row>
    <row r="15" spans="1:22" x14ac:dyDescent="0.3">
      <c r="B15" s="2">
        <f t="shared" si="1"/>
        <v>20</v>
      </c>
      <c r="C15" s="2">
        <f t="shared" si="2"/>
        <v>0.3490658503988659</v>
      </c>
      <c r="D15" s="2">
        <f t="shared" si="0"/>
        <v>3.2448114201797384E-2</v>
      </c>
      <c r="E15" s="2">
        <f t="shared" si="3"/>
        <v>1.9107657155675464</v>
      </c>
      <c r="I15" s="59"/>
      <c r="O15" s="59"/>
      <c r="S15" s="60"/>
      <c r="T15" s="60"/>
      <c r="U15" s="60"/>
      <c r="V15" s="59"/>
    </row>
    <row r="16" spans="1:22" x14ac:dyDescent="0.3">
      <c r="B16" s="2">
        <f t="shared" si="1"/>
        <v>22</v>
      </c>
      <c r="C16" s="2">
        <f t="shared" si="2"/>
        <v>0.38397243543875248</v>
      </c>
      <c r="D16" s="2">
        <f t="shared" si="0"/>
        <v>3.9125659593661766E-2</v>
      </c>
      <c r="E16" s="2">
        <f t="shared" si="3"/>
        <v>2.0978127547093517</v>
      </c>
      <c r="I16" s="59"/>
      <c r="J16" s="60"/>
      <c r="K16" s="60"/>
      <c r="L16" s="60"/>
      <c r="M16" s="59"/>
      <c r="O16" s="59"/>
    </row>
    <row r="17" spans="2:27" x14ac:dyDescent="0.3">
      <c r="B17" s="2">
        <f t="shared" si="1"/>
        <v>24</v>
      </c>
      <c r="C17" s="2">
        <f t="shared" si="2"/>
        <v>0.41887902047863912</v>
      </c>
      <c r="D17" s="2">
        <f t="shared" si="0"/>
        <v>4.6385429376030851E-2</v>
      </c>
      <c r="E17" s="2">
        <f t="shared" si="3"/>
        <v>2.2807239415043892</v>
      </c>
      <c r="I17" s="59"/>
      <c r="J17" s="60"/>
      <c r="K17" s="60"/>
      <c r="L17" s="60"/>
      <c r="M17" s="59"/>
      <c r="O17" s="59"/>
    </row>
    <row r="18" spans="2:27" x14ac:dyDescent="0.3">
      <c r="B18" s="2">
        <f t="shared" si="1"/>
        <v>26</v>
      </c>
      <c r="C18" s="2">
        <f t="shared" si="2"/>
        <v>0.4537856055185257</v>
      </c>
      <c r="D18" s="2">
        <f t="shared" si="0"/>
        <v>5.4213141420328625E-2</v>
      </c>
      <c r="E18" s="2">
        <f t="shared" si="3"/>
        <v>2.4591482652782228</v>
      </c>
      <c r="I18" s="59"/>
      <c r="J18" s="60"/>
      <c r="K18" s="60"/>
      <c r="L18" s="60"/>
      <c r="M18" s="59"/>
      <c r="O18" s="59"/>
    </row>
    <row r="19" spans="2:27" x14ac:dyDescent="0.3">
      <c r="B19" s="2">
        <f t="shared" si="1"/>
        <v>28</v>
      </c>
      <c r="C19" s="2">
        <f t="shared" si="2"/>
        <v>0.48869219055841229</v>
      </c>
      <c r="D19" s="2">
        <f t="shared" si="0"/>
        <v>6.2593433509304797E-2</v>
      </c>
      <c r="E19" s="2">
        <f t="shared" si="3"/>
        <v>2.6327464061664201</v>
      </c>
      <c r="I19" s="59"/>
      <c r="J19" s="60"/>
      <c r="K19" s="60"/>
      <c r="L19" s="60"/>
      <c r="M19" s="59"/>
      <c r="O19" s="59"/>
    </row>
    <row r="20" spans="2:27" x14ac:dyDescent="0.3">
      <c r="B20" s="2">
        <f t="shared" si="1"/>
        <v>30</v>
      </c>
      <c r="C20" s="2">
        <f t="shared" si="2"/>
        <v>0.52359877559829882</v>
      </c>
      <c r="D20" s="2">
        <f t="shared" si="0"/>
        <v>7.1509903739781722E-2</v>
      </c>
      <c r="E20" s="2">
        <f t="shared" si="3"/>
        <v>2.8011917372018398</v>
      </c>
      <c r="I20" s="59"/>
      <c r="J20" s="60"/>
      <c r="K20" s="60"/>
      <c r="L20" s="60"/>
      <c r="M20" s="59"/>
      <c r="O20" s="59"/>
    </row>
    <row r="21" spans="2:27" x14ac:dyDescent="0.3">
      <c r="B21" s="2">
        <f t="shared" si="1"/>
        <v>32</v>
      </c>
      <c r="C21" s="2">
        <f t="shared" si="2"/>
        <v>0.55850536063818546</v>
      </c>
      <c r="D21" s="2">
        <f t="shared" si="0"/>
        <v>8.0945154079943071E-2</v>
      </c>
      <c r="E21" s="2">
        <f t="shared" si="3"/>
        <v>2.9641713153431493</v>
      </c>
      <c r="O21" s="59"/>
    </row>
    <row r="22" spans="2:27" x14ac:dyDescent="0.3">
      <c r="B22" s="2">
        <f t="shared" si="1"/>
        <v>34</v>
      </c>
      <c r="C22" s="2">
        <f t="shared" si="2"/>
        <v>0.59341194567807209</v>
      </c>
      <c r="D22" s="2">
        <f t="shared" si="0"/>
        <v>9.0880837033898931E-2</v>
      </c>
      <c r="E22" s="2">
        <f t="shared" si="3"/>
        <v>3.1213868576545067</v>
      </c>
      <c r="O22" s="59"/>
    </row>
    <row r="23" spans="2:27" x14ac:dyDescent="0.3">
      <c r="B23" s="2">
        <f t="shared" si="1"/>
        <v>36</v>
      </c>
      <c r="C23" s="2">
        <f t="shared" si="2"/>
        <v>0.62831853071795862</v>
      </c>
      <c r="D23" s="2">
        <f t="shared" si="0"/>
        <v>0.10129770535228766</v>
      </c>
      <c r="E23" s="2">
        <f t="shared" si="3"/>
        <v>3.2725556982462289</v>
      </c>
      <c r="O23" s="59"/>
    </row>
    <row r="24" spans="2:27" x14ac:dyDescent="0.3">
      <c r="B24" s="2">
        <f t="shared" si="1"/>
        <v>38</v>
      </c>
      <c r="C24" s="2">
        <f t="shared" si="2"/>
        <v>0.66322511575784526</v>
      </c>
      <c r="D24" s="2">
        <f t="shared" si="0"/>
        <v>0.11217566471169316</v>
      </c>
      <c r="E24" s="2">
        <f t="shared" si="3"/>
        <v>3.4174117209556645</v>
      </c>
      <c r="O24" s="59"/>
    </row>
    <row r="25" spans="2:27" x14ac:dyDescent="0.3">
      <c r="B25" s="2">
        <f t="shared" si="1"/>
        <v>40</v>
      </c>
      <c r="C25" s="2">
        <f t="shared" si="2"/>
        <v>0.69813170079773179</v>
      </c>
      <c r="D25" s="2">
        <f t="shared" si="0"/>
        <v>0.1234938292677048</v>
      </c>
      <c r="E25" s="2">
        <f t="shared" si="3"/>
        <v>3.5557062621286568</v>
      </c>
      <c r="O25" s="59"/>
    </row>
    <row r="26" spans="2:27" x14ac:dyDescent="0.3">
      <c r="B26" s="2">
        <f t="shared" si="1"/>
        <v>42</v>
      </c>
      <c r="C26" s="2">
        <f t="shared" si="2"/>
        <v>0.73303828583761843</v>
      </c>
      <c r="D26" s="2">
        <f t="shared" si="0"/>
        <v>0.13523057996655141</v>
      </c>
      <c r="E26" s="2">
        <f t="shared" si="3"/>
        <v>3.6872089772511383</v>
      </c>
      <c r="O26" s="59"/>
    </row>
    <row r="27" spans="2:27" x14ac:dyDescent="0.3">
      <c r="B27" s="2">
        <f t="shared" si="1"/>
        <v>44</v>
      </c>
      <c r="C27" s="2">
        <f t="shared" si="2"/>
        <v>0.76794487087750496</v>
      </c>
      <c r="D27" s="2">
        <f t="shared" si="0"/>
        <v>0.1473636254784898</v>
      </c>
      <c r="E27" s="2">
        <f t="shared" si="3"/>
        <v>3.8117086645976257</v>
      </c>
      <c r="O27" s="59"/>
    </row>
    <row r="28" spans="2:27" x14ac:dyDescent="0.3">
      <c r="B28" s="2">
        <f t="shared" si="1"/>
        <v>46</v>
      </c>
      <c r="C28" s="2">
        <f t="shared" si="2"/>
        <v>0.8028514559173916</v>
      </c>
      <c r="D28" s="2">
        <f t="shared" si="0"/>
        <v>0.15987006559267836</v>
      </c>
      <c r="E28" s="2">
        <f t="shared" si="3"/>
        <v>3.9290140385295458</v>
      </c>
      <c r="O28" s="59"/>
    </row>
    <row r="29" spans="2:27" x14ac:dyDescent="0.3">
      <c r="B29" s="2">
        <f t="shared" si="1"/>
        <v>48</v>
      </c>
      <c r="C29" s="2">
        <f t="shared" si="2"/>
        <v>0.83775804095727824</v>
      </c>
      <c r="D29" s="2">
        <f t="shared" si="0"/>
        <v>0.1727264568883391</v>
      </c>
      <c r="E29" s="2">
        <f t="shared" si="3"/>
        <v>4.0389544446123544</v>
      </c>
      <c r="O29" s="59"/>
    </row>
    <row r="30" spans="2:27" x14ac:dyDescent="0.3">
      <c r="B30" s="2">
        <f t="shared" si="1"/>
        <v>50</v>
      </c>
      <c r="C30" s="2">
        <f t="shared" si="2"/>
        <v>0.87266462599716477</v>
      </c>
      <c r="D30" s="2">
        <f t="shared" si="0"/>
        <v>0.18590888047085596</v>
      </c>
      <c r="E30" s="2">
        <f t="shared" si="3"/>
        <v>4.1413805083343833</v>
      </c>
      <c r="O30" s="59"/>
    </row>
    <row r="31" spans="2:27" x14ac:dyDescent="0.3">
      <c r="B31" s="2">
        <f t="shared" si="1"/>
        <v>52</v>
      </c>
      <c r="C31" s="2">
        <f t="shared" si="2"/>
        <v>0.90757121103705141</v>
      </c>
      <c r="D31" s="2">
        <f t="shared" si="0"/>
        <v>0.19939301153444711</v>
      </c>
      <c r="E31" s="2">
        <f t="shared" si="3"/>
        <v>4.2361647089419856</v>
      </c>
      <c r="O31" s="59"/>
      <c r="X31" s="60"/>
      <c r="Y31" s="60"/>
      <c r="Z31" s="60"/>
      <c r="AA31" s="59"/>
    </row>
    <row r="32" spans="2:27" x14ac:dyDescent="0.3">
      <c r="B32" s="2">
        <f t="shared" si="1"/>
        <v>54</v>
      </c>
      <c r="C32" s="2">
        <f t="shared" si="2"/>
        <v>0.94247779607693793</v>
      </c>
      <c r="D32" s="2">
        <f t="shared" si="0"/>
        <v>0.21315419048556872</v>
      </c>
      <c r="E32" s="2">
        <f t="shared" si="3"/>
        <v>4.3232018697578152</v>
      </c>
      <c r="O32" s="59"/>
    </row>
    <row r="33" spans="2:15" x14ac:dyDescent="0.3">
      <c r="B33" s="2">
        <f t="shared" si="1"/>
        <v>56</v>
      </c>
      <c r="C33" s="2">
        <f t="shared" si="2"/>
        <v>0.97738438111682457</v>
      </c>
      <c r="D33" s="2">
        <f t="shared" si="0"/>
        <v>0.22716749533378278</v>
      </c>
      <c r="E33" s="2">
        <f t="shared" si="3"/>
        <v>4.4024095563663517</v>
      </c>
      <c r="O33" s="59"/>
    </row>
    <row r="34" spans="2:15" x14ac:dyDescent="0.3">
      <c r="B34" s="2">
        <f t="shared" si="1"/>
        <v>58</v>
      </c>
      <c r="C34" s="2">
        <f t="shared" si="2"/>
        <v>1.0122909661567112</v>
      </c>
      <c r="D34" s="2">
        <f t="shared" si="0"/>
        <v>0.24140781502992414</v>
      </c>
      <c r="E34" s="2">
        <f t="shared" si="3"/>
        <v>4.4737283742167762</v>
      </c>
      <c r="O34" s="59"/>
    </row>
    <row r="35" spans="2:15" x14ac:dyDescent="0.3">
      <c r="B35" s="2">
        <f t="shared" si="1"/>
        <v>60</v>
      </c>
      <c r="C35" s="2">
        <f t="shared" si="2"/>
        <v>1.0471975511965976</v>
      </c>
      <c r="D35" s="2">
        <f t="shared" si="0"/>
        <v>0.25584992340570611</v>
      </c>
      <c r="E35" s="2">
        <f t="shared" si="3"/>
        <v>4.5371221575704261</v>
      </c>
      <c r="O35" s="59"/>
    </row>
    <row r="36" spans="2:15" x14ac:dyDescent="0.3">
      <c r="B36" s="2">
        <f t="shared" si="1"/>
        <v>62</v>
      </c>
      <c r="C36" s="2">
        <f t="shared" si="2"/>
        <v>1.0821041362364843</v>
      </c>
      <c r="D36" s="2">
        <f t="shared" si="0"/>
        <v>0.27046855334498887</v>
      </c>
      <c r="E36" s="2">
        <f t="shared" si="3"/>
        <v>4.5925780422798512</v>
      </c>
      <c r="O36" s="59"/>
    </row>
    <row r="37" spans="2:15" x14ac:dyDescent="0.3">
      <c r="B37" s="2">
        <f t="shared" si="1"/>
        <v>64</v>
      </c>
      <c r="C37" s="2">
        <f t="shared" si="2"/>
        <v>1.1170107212763709</v>
      </c>
      <c r="D37" s="2">
        <f t="shared" si="0"/>
        <v>0.28523847079551023</v>
      </c>
      <c r="E37" s="2">
        <f t="shared" si="3"/>
        <v>4.6401064156685603</v>
      </c>
      <c r="O37" s="59"/>
    </row>
    <row r="38" spans="2:15" x14ac:dyDescent="0.3">
      <c r="B38" s="2">
        <f t="shared" si="1"/>
        <v>66</v>
      </c>
      <c r="C38" s="2">
        <f t="shared" si="2"/>
        <v>1.1519173063162575</v>
      </c>
      <c r="D38" s="2">
        <f t="shared" si="0"/>
        <v>0.30013454821159025</v>
      </c>
      <c r="E38" s="2">
        <f t="shared" si="3"/>
        <v>4.6797407377661795</v>
      </c>
      <c r="O38" s="59"/>
    </row>
    <row r="39" spans="2:15" x14ac:dyDescent="0.3">
      <c r="B39" s="2">
        <f t="shared" si="1"/>
        <v>68</v>
      </c>
      <c r="C39" s="2">
        <f t="shared" si="2"/>
        <v>1.1868238913561442</v>
      </c>
      <c r="D39" s="2">
        <f t="shared" si="0"/>
        <v>0.31513183700388381</v>
      </c>
      <c r="E39" s="2">
        <f t="shared" si="3"/>
        <v>4.7115372293633992</v>
      </c>
      <c r="O39" s="59"/>
    </row>
    <row r="40" spans="2:15" x14ac:dyDescent="0.3">
      <c r="B40" s="2">
        <f t="shared" si="1"/>
        <v>70</v>
      </c>
      <c r="C40" s="2">
        <f t="shared" si="2"/>
        <v>1.2217304763960306</v>
      </c>
      <c r="D40" s="2">
        <f t="shared" si="0"/>
        <v>0.33020563856226803</v>
      </c>
      <c r="E40" s="2">
        <f t="shared" si="3"/>
        <v>4.7355744237490258</v>
      </c>
      <c r="O40" s="59"/>
    </row>
    <row r="41" spans="2:15" x14ac:dyDescent="0.3">
      <c r="B41" s="2">
        <f t="shared" si="1"/>
        <v>72</v>
      </c>
      <c r="C41" s="2">
        <f t="shared" si="2"/>
        <v>1.2566370614359172</v>
      </c>
      <c r="D41" s="2">
        <f t="shared" si="0"/>
        <v>0.34533157341303045</v>
      </c>
      <c r="E41" s="2">
        <f t="shared" si="3"/>
        <v>4.7519525805833025</v>
      </c>
      <c r="O41" s="59"/>
    </row>
    <row r="42" spans="2:15" x14ac:dyDescent="0.3">
      <c r="B42" s="2">
        <f t="shared" si="1"/>
        <v>74</v>
      </c>
      <c r="C42" s="2">
        <f t="shared" si="2"/>
        <v>1.2915436464758039</v>
      </c>
      <c r="D42" s="2">
        <f t="shared" si="0"/>
        <v>0.36048564807216898</v>
      </c>
      <c r="E42" s="2">
        <f t="shared" si="3"/>
        <v>4.7607929621100888</v>
      </c>
      <c r="O42" s="59"/>
    </row>
    <row r="43" spans="2:15" x14ac:dyDescent="0.3">
      <c r="B43" s="2">
        <f t="shared" si="1"/>
        <v>76</v>
      </c>
      <c r="C43" s="2">
        <f t="shared" si="2"/>
        <v>1.3264502315156905</v>
      </c>
      <c r="D43" s="2">
        <f t="shared" si="0"/>
        <v>0.37564431916322594</v>
      </c>
      <c r="E43" s="2">
        <f t="shared" si="3"/>
        <v>4.7622369737848498</v>
      </c>
      <c r="O43" s="59"/>
    </row>
    <row r="44" spans="2:15" x14ac:dyDescent="0.3">
      <c r="B44" s="2">
        <f t="shared" si="1"/>
        <v>78</v>
      </c>
      <c r="C44" s="2">
        <f t="shared" si="2"/>
        <v>1.3613568165555769</v>
      </c>
      <c r="D44" s="2">
        <f t="shared" si="0"/>
        <v>0.39078455438092963</v>
      </c>
      <c r="E44" s="2">
        <f t="shared" si="3"/>
        <v>4.7564451733559379</v>
      </c>
      <c r="O44" s="59"/>
    </row>
    <row r="45" spans="2:15" x14ac:dyDescent="0.3">
      <c r="B45" s="2">
        <f t="shared" si="1"/>
        <v>80</v>
      </c>
      <c r="C45" s="2">
        <f t="shared" si="2"/>
        <v>1.3962634015954636</v>
      </c>
      <c r="D45" s="2">
        <f t="shared" si="0"/>
        <v>0.40588388990116586</v>
      </c>
      <c r="E45" s="2">
        <f t="shared" si="3"/>
        <v>4.7435961544461573</v>
      </c>
      <c r="O45" s="59"/>
    </row>
    <row r="46" spans="2:15" x14ac:dyDescent="0.3">
      <c r="B46" s="2">
        <f t="shared" si="1"/>
        <v>82</v>
      </c>
      <c r="C46" s="2">
        <f t="shared" si="2"/>
        <v>1.4311699866353502</v>
      </c>
      <c r="D46" s="2">
        <f t="shared" si="0"/>
        <v>0.42092048386338377</v>
      </c>
      <c r="E46" s="2">
        <f t="shared" si="3"/>
        <v>4.7238853126716407</v>
      </c>
      <c r="O46" s="59"/>
    </row>
    <row r="47" spans="2:15" x14ac:dyDescent="0.3">
      <c r="B47" s="2">
        <f t="shared" si="1"/>
        <v>84</v>
      </c>
      <c r="C47" s="2">
        <f t="shared" si="2"/>
        <v>1.4660765716752369</v>
      </c>
      <c r="D47" s="2">
        <f t="shared" si="0"/>
        <v>0.43587316558328948</v>
      </c>
      <c r="E47" s="2">
        <f t="shared" si="3"/>
        <v>4.6975235042722181</v>
      </c>
      <c r="O47" s="59"/>
    </row>
    <row r="48" spans="2:15" x14ac:dyDescent="0.3">
      <c r="B48" s="2">
        <f t="shared" si="1"/>
        <v>86</v>
      </c>
      <c r="C48" s="2">
        <f t="shared" si="2"/>
        <v>1.5009831567151235</v>
      </c>
      <c r="D48" s="2">
        <f t="shared" si="0"/>
        <v>0.45072148019121916</v>
      </c>
      <c r="E48" s="2">
        <f t="shared" si="3"/>
        <v>4.6647356090461898</v>
      </c>
      <c r="O48" s="59"/>
    </row>
    <row r="49" spans="2:15" x14ac:dyDescent="0.3">
      <c r="B49" s="2">
        <f t="shared" si="1"/>
        <v>88</v>
      </c>
      <c r="C49" s="2">
        <f t="shared" si="2"/>
        <v>1.5358897417550099</v>
      </c>
      <c r="D49" s="2">
        <f t="shared" si="0"/>
        <v>0.46544572843434628</v>
      </c>
      <c r="E49" s="2">
        <f t="shared" si="3"/>
        <v>4.6257590110240594</v>
      </c>
      <c r="O49" s="59"/>
    </row>
    <row r="50" spans="2:15" x14ac:dyDescent="0.3">
      <c r="B50" s="2">
        <f t="shared" si="1"/>
        <v>90</v>
      </c>
      <c r="C50" s="2">
        <f t="shared" si="2"/>
        <v>1.5707963267948966</v>
      </c>
      <c r="D50" s="2">
        <f t="shared" si="0"/>
        <v>0.48002700142821797</v>
      </c>
      <c r="E50" s="2">
        <f t="shared" si="3"/>
        <v>4.5808420117534538</v>
      </c>
      <c r="O50" s="59"/>
    </row>
    <row r="51" spans="2:15" x14ac:dyDescent="0.3">
      <c r="B51" s="2">
        <f t="shared" si="1"/>
        <v>92</v>
      </c>
      <c r="C51" s="2">
        <f t="shared" si="2"/>
        <v>1.6057029118347832</v>
      </c>
      <c r="D51" s="2">
        <f t="shared" si="0"/>
        <v>0.49444721019412463</v>
      </c>
      <c r="E51" s="2">
        <f t="shared" si="3"/>
        <v>4.5302421922203502</v>
      </c>
      <c r="O51" s="59"/>
    </row>
    <row r="52" spans="2:15" x14ac:dyDescent="0.3">
      <c r="B52" s="2">
        <f t="shared" si="1"/>
        <v>94</v>
      </c>
      <c r="C52" s="2">
        <f t="shared" si="2"/>
        <v>1.6406094968746698</v>
      </c>
      <c r="D52" s="2">
        <f t="shared" si="0"/>
        <v>0.5086891098725872</v>
      </c>
      <c r="E52" s="2">
        <f t="shared" si="3"/>
        <v>4.4742247403020841</v>
      </c>
      <c r="O52" s="59"/>
    </row>
    <row r="53" spans="2:15" x14ac:dyDescent="0.3">
      <c r="B53" s="2">
        <f t="shared" si="1"/>
        <v>96</v>
      </c>
      <c r="C53" s="2">
        <f t="shared" si="2"/>
        <v>1.6755160819145565</v>
      </c>
      <c r="D53" s="2">
        <f t="shared" si="0"/>
        <v>0.5227363185587095</v>
      </c>
      <c r="E53" s="2">
        <f t="shared" si="3"/>
        <v>4.4130607611764558</v>
      </c>
      <c r="O53" s="59"/>
    </row>
    <row r="54" spans="2:15" x14ac:dyDescent="0.3">
      <c r="B54" s="2">
        <f t="shared" si="1"/>
        <v>98</v>
      </c>
      <c r="C54" s="2">
        <f t="shared" si="2"/>
        <v>1.7104226669544429</v>
      </c>
      <c r="D54" s="2">
        <f t="shared" si="0"/>
        <v>0.53657333076119818</v>
      </c>
      <c r="E54" s="2">
        <f t="shared" si="3"/>
        <v>4.3470255882970745</v>
      </c>
      <c r="O54" s="59"/>
    </row>
    <row r="55" spans="2:15" x14ac:dyDescent="0.3">
      <c r="B55" s="2">
        <f t="shared" si="1"/>
        <v>100</v>
      </c>
      <c r="C55" s="2">
        <f t="shared" si="2"/>
        <v>1.7453292519943295</v>
      </c>
      <c r="D55" s="2">
        <f t="shared" si="0"/>
        <v>0.55018552554238509</v>
      </c>
      <c r="E55" s="2">
        <f t="shared" si="3"/>
        <v>4.2763971123810132</v>
      </c>
      <c r="O55" s="59"/>
    </row>
    <row r="56" spans="2:15" x14ac:dyDescent="0.3">
      <c r="B56" s="2">
        <f t="shared" si="1"/>
        <v>102</v>
      </c>
      <c r="C56" s="2">
        <f t="shared" si="2"/>
        <v>1.7802358370342162</v>
      </c>
      <c r="D56" s="2">
        <f t="shared" si="0"/>
        <v>0.56355916945048756</v>
      </c>
      <c r="E56" s="2">
        <f t="shared" si="3"/>
        <v>4.201454145342062</v>
      </c>
      <c r="O56" s="59"/>
    </row>
    <row r="57" spans="2:15" x14ac:dyDescent="0.3">
      <c r="B57" s="2">
        <f t="shared" si="1"/>
        <v>104</v>
      </c>
      <c r="C57" s="2">
        <f t="shared" si="2"/>
        <v>1.8151424220741028</v>
      </c>
      <c r="D57" s="2">
        <f t="shared" si="0"/>
        <v>0.57668141440654974</v>
      </c>
      <c r="E57" s="2">
        <f t="shared" si="3"/>
        <v>4.1224748352570657</v>
      </c>
      <c r="O57" s="59"/>
    </row>
    <row r="58" spans="2:15" x14ac:dyDescent="0.3">
      <c r="B58" s="2">
        <f t="shared" si="1"/>
        <v>106</v>
      </c>
      <c r="C58" s="2">
        <f t="shared" si="2"/>
        <v>1.8500490071139892</v>
      </c>
      <c r="D58" s="2">
        <f t="shared" si="0"/>
        <v>0.58954029075609515</v>
      </c>
      <c r="E58" s="2">
        <f t="shared" si="3"/>
        <v>4.0397351473151408</v>
      </c>
      <c r="O58" s="59"/>
    </row>
    <row r="59" spans="2:15" x14ac:dyDescent="0.3">
      <c r="B59" s="2">
        <f t="shared" si="1"/>
        <v>108</v>
      </c>
      <c r="C59" s="2">
        <f t="shared" si="2"/>
        <v>1.8849555921538759</v>
      </c>
      <c r="D59" s="2">
        <f t="shared" si="0"/>
        <v>0.60212469573861171</v>
      </c>
      <c r="E59" s="2">
        <f t="shared" si="3"/>
        <v>3.9535074242872819</v>
      </c>
      <c r="O59" s="59"/>
    </row>
    <row r="60" spans="2:15" x14ac:dyDescent="0.3">
      <c r="B60" s="2">
        <f t="shared" si="1"/>
        <v>110</v>
      </c>
      <c r="C60" s="2">
        <f t="shared" si="2"/>
        <v>1.9198621771937625</v>
      </c>
      <c r="D60" s="2">
        <f t="shared" si="0"/>
        <v>0.61442437766589908</v>
      </c>
      <c r="E60" s="2">
        <f t="shared" si="3"/>
        <v>3.8640590384257134</v>
      </c>
      <c r="O60" s="59"/>
    </row>
    <row r="61" spans="2:15" x14ac:dyDescent="0.3">
      <c r="B61" s="2">
        <f t="shared" si="1"/>
        <v>112</v>
      </c>
      <c r="C61" s="2">
        <f t="shared" si="2"/>
        <v>1.9547687622336491</v>
      </c>
      <c r="D61" s="2">
        <f t="shared" si="0"/>
        <v>0.62642991613250687</v>
      </c>
      <c r="E61" s="2">
        <f t="shared" si="3"/>
        <v>3.7716511449084704</v>
      </c>
      <c r="O61" s="59"/>
    </row>
    <row r="62" spans="2:15" x14ac:dyDescent="0.3">
      <c r="B62" s="2">
        <f t="shared" si="1"/>
        <v>114</v>
      </c>
      <c r="C62" s="2">
        <f t="shared" si="2"/>
        <v>1.9896753472735358</v>
      </c>
      <c r="D62" s="2">
        <f t="shared" si="0"/>
        <v>0.63813269860758037</v>
      </c>
      <c r="E62" s="2">
        <f t="shared" si="3"/>
        <v>3.6765375450250297</v>
      </c>
      <c r="O62" s="59"/>
    </row>
    <row r="63" spans="2:15" x14ac:dyDescent="0.3">
      <c r="B63" s="2">
        <f t="shared" si="1"/>
        <v>116</v>
      </c>
      <c r="C63" s="2">
        <f t="shared" si="2"/>
        <v>2.0245819323134224</v>
      </c>
      <c r="D63" s="2">
        <f t="shared" si="0"/>
        <v>0.64952489377723355</v>
      </c>
      <c r="E63" s="2">
        <f t="shared" si="3"/>
        <v>3.5789636653243542</v>
      </c>
      <c r="O63" s="59"/>
    </row>
    <row r="64" spans="2:15" x14ac:dyDescent="0.3">
      <c r="B64" s="2">
        <f t="shared" si="1"/>
        <v>118</v>
      </c>
      <c r="C64" s="2">
        <f t="shared" si="2"/>
        <v>2.0594885173533091</v>
      </c>
      <c r="D64" s="2">
        <f t="shared" si="0"/>
        <v>0.66059942202006439</v>
      </c>
      <c r="E64" s="2">
        <f t="shared" si="3"/>
        <v>3.4791656569650047</v>
      </c>
      <c r="O64" s="59"/>
    </row>
    <row r="65" spans="2:15" x14ac:dyDescent="0.3">
      <c r="B65" s="2">
        <f t="shared" si="1"/>
        <v>120</v>
      </c>
      <c r="C65" s="2">
        <f t="shared" si="2"/>
        <v>2.0943951023931953</v>
      </c>
      <c r="D65" s="2">
        <f t="shared" si="0"/>
        <v>0.67134992340570609</v>
      </c>
      <c r="E65" s="2">
        <f t="shared" si="3"/>
        <v>3.3773696175538883</v>
      </c>
      <c r="O65" s="59"/>
    </row>
    <row r="66" spans="2:15" x14ac:dyDescent="0.3">
      <c r="B66" s="2">
        <f t="shared" si="1"/>
        <v>122</v>
      </c>
      <c r="C66" s="2">
        <f t="shared" si="2"/>
        <v>2.1293016874330819</v>
      </c>
      <c r="D66" s="2">
        <f t="shared" si="0"/>
        <v>0.68177072360771773</v>
      </c>
      <c r="E66" s="2">
        <f t="shared" si="3"/>
        <v>3.2737909359166792</v>
      </c>
      <c r="O66" s="59"/>
    </row>
    <row r="67" spans="2:15" x14ac:dyDescent="0.3">
      <c r="B67" s="2">
        <f t="shared" si="1"/>
        <v>124</v>
      </c>
      <c r="C67" s="2">
        <f t="shared" si="2"/>
        <v>2.1642082724729685</v>
      </c>
      <c r="D67" s="2">
        <f t="shared" si="0"/>
        <v>0.69185679811797329</v>
      </c>
      <c r="E67" s="2">
        <f t="shared" si="3"/>
        <v>3.1686337584978141</v>
      </c>
      <c r="O67" s="59"/>
    </row>
    <row r="68" spans="2:15" x14ac:dyDescent="0.3">
      <c r="B68" s="2">
        <f t="shared" si="1"/>
        <v>126</v>
      </c>
      <c r="C68" s="2">
        <f t="shared" si="2"/>
        <v>2.1991148575128552</v>
      </c>
      <c r="D68" s="2">
        <f t="shared" si="0"/>
        <v>0.70160373514061392</v>
      </c>
      <c r="E68" s="2">
        <f t="shared" si="3"/>
        <v>3.0620905745330154</v>
      </c>
      <c r="O68" s="59"/>
    </row>
    <row r="69" spans="2:15" x14ac:dyDescent="0.3">
      <c r="B69" s="2">
        <f t="shared" si="1"/>
        <v>128</v>
      </c>
      <c r="C69" s="2">
        <f t="shared" si="2"/>
        <v>2.2340214425527418</v>
      </c>
      <c r="D69" s="2">
        <f t="shared" ref="D69:D132" si="4">0.4155 + 1.37 - (0.4155*COS(C69) + SQRT(1.37^2 - (0.4155*SIN(C69))^2))</f>
        <v>0.71100769753006898</v>
      </c>
      <c r="E69" s="2">
        <f t="shared" si="3"/>
        <v>2.954341915734676</v>
      </c>
      <c r="O69" s="59"/>
    </row>
    <row r="70" spans="2:15" x14ac:dyDescent="0.3">
      <c r="B70" s="2">
        <f t="shared" ref="B70:B133" si="5">B69+2</f>
        <v>130</v>
      </c>
      <c r="C70" s="2">
        <f t="shared" ref="C70:C133" si="6">RADIANS(B70)</f>
        <v>2.2689280275926285</v>
      </c>
      <c r="D70" s="2">
        <f t="shared" si="4"/>
        <v>0.72006538412037036</v>
      </c>
      <c r="E70" s="2">
        <f t="shared" ref="E70:E133" si="7">(D70 - D69)* (2*PI()*3000/60)</f>
        <v>2.8455561650609575</v>
      </c>
      <c r="O70" s="59"/>
    </row>
    <row r="71" spans="2:15" x14ac:dyDescent="0.3">
      <c r="B71" s="2">
        <f t="shared" si="5"/>
        <v>132</v>
      </c>
      <c r="C71" s="2">
        <f t="shared" si="6"/>
        <v>2.3038346126325151</v>
      </c>
      <c r="D71" s="2">
        <f t="shared" si="4"/>
        <v>0.72877399077255012</v>
      </c>
      <c r="E71" s="2">
        <f t="shared" si="7"/>
        <v>2.7358894681491144</v>
      </c>
      <c r="O71" s="59"/>
    </row>
    <row r="72" spans="2:15" x14ac:dyDescent="0.3">
      <c r="B72" s="2">
        <f t="shared" si="5"/>
        <v>134</v>
      </c>
      <c r="C72" s="2">
        <f t="shared" si="6"/>
        <v>2.3387411976724017</v>
      </c>
      <c r="D72" s="2">
        <f t="shared" si="4"/>
        <v>0.73713117144410512</v>
      </c>
      <c r="E72" s="2">
        <f t="shared" si="7"/>
        <v>2.6254857402479796</v>
      </c>
      <c r="O72" s="59"/>
    </row>
    <row r="73" spans="2:15" x14ac:dyDescent="0.3">
      <c r="B73" s="2">
        <f t="shared" si="5"/>
        <v>136</v>
      </c>
      <c r="C73" s="2">
        <f t="shared" si="6"/>
        <v>2.3736477827122884</v>
      </c>
      <c r="D73" s="2">
        <f t="shared" si="4"/>
        <v>0.74513499955990881</v>
      </c>
      <c r="E73" s="2">
        <f t="shared" si="7"/>
        <v>2.5144767609204313</v>
      </c>
      <c r="O73" s="59"/>
    </row>
    <row r="74" spans="2:15" x14ac:dyDescent="0.3">
      <c r="B74" s="2">
        <f t="shared" si="5"/>
        <v>138</v>
      </c>
      <c r="C74" s="2">
        <f t="shared" si="6"/>
        <v>2.4085543677521746</v>
      </c>
      <c r="D74" s="2">
        <f t="shared" si="4"/>
        <v>0.75278392993826593</v>
      </c>
      <c r="E74" s="2">
        <f t="shared" si="7"/>
        <v>2.402982348446653</v>
      </c>
      <c r="O74" s="59"/>
    </row>
    <row r="75" spans="2:15" x14ac:dyDescent="0.3">
      <c r="B75" s="2">
        <f t="shared" si="5"/>
        <v>140</v>
      </c>
      <c r="C75" s="2">
        <f t="shared" si="6"/>
        <v>2.4434609527920612</v>
      </c>
      <c r="D75" s="2">
        <f t="shared" si="4"/>
        <v>0.76007676149957537</v>
      </c>
      <c r="E75" s="2">
        <f t="shared" si="7"/>
        <v>2.2911106056877526</v>
      </c>
      <c r="O75" s="59"/>
    </row>
    <row r="76" spans="2:15" x14ac:dyDescent="0.3">
      <c r="B76" s="2">
        <f t="shared" si="5"/>
        <v>142</v>
      </c>
      <c r="C76" s="2">
        <f t="shared" si="6"/>
        <v>2.4783675378319479</v>
      </c>
      <c r="D76" s="2">
        <f t="shared" si="4"/>
        <v>0.76701260095887913</v>
      </c>
      <c r="E76" s="2">
        <f t="shared" si="7"/>
        <v>2.1789582291826899</v>
      </c>
      <c r="O76" s="59"/>
    </row>
    <row r="77" spans="2:15" x14ac:dyDescent="0.3">
      <c r="B77" s="2">
        <f t="shared" si="5"/>
        <v>144</v>
      </c>
      <c r="C77" s="2">
        <f t="shared" si="6"/>
        <v>2.5132741228718345</v>
      </c>
      <c r="D77" s="2">
        <f t="shared" si="4"/>
        <v>0.77359082767786913</v>
      </c>
      <c r="E77" s="2">
        <f t="shared" si="7"/>
        <v>2.0666108734027069</v>
      </c>
      <c r="O77" s="59"/>
    </row>
    <row r="78" spans="2:15" x14ac:dyDescent="0.3">
      <c r="B78" s="2">
        <f t="shared" si="5"/>
        <v>146</v>
      </c>
      <c r="C78" s="2">
        <f t="shared" si="6"/>
        <v>2.5481807079117211</v>
      </c>
      <c r="D78" s="2">
        <f t="shared" si="4"/>
        <v>0.77981105982713839</v>
      </c>
      <c r="E78" s="2">
        <f t="shared" si="7"/>
        <v>1.9541435623767345</v>
      </c>
      <c r="O78" s="59"/>
    </row>
    <row r="79" spans="2:15" x14ac:dyDescent="0.3">
      <c r="B79" s="2">
        <f t="shared" si="5"/>
        <v>148</v>
      </c>
      <c r="C79" s="2">
        <f t="shared" si="6"/>
        <v>2.5830872929516078</v>
      </c>
      <c r="D79" s="2">
        <f t="shared" si="4"/>
        <v>0.78567312198593287</v>
      </c>
      <c r="E79" s="2">
        <f t="shared" si="7"/>
        <v>1.8416211412955459</v>
      </c>
      <c r="O79" s="59"/>
    </row>
    <row r="80" spans="2:15" x14ac:dyDescent="0.3">
      <c r="B80" s="2">
        <f t="shared" si="5"/>
        <v>150</v>
      </c>
      <c r="C80" s="2">
        <f t="shared" si="6"/>
        <v>2.6179938779914944</v>
      </c>
      <c r="D80" s="2">
        <f t="shared" si="4"/>
        <v>0.79117701428465037</v>
      </c>
      <c r="E80" s="2">
        <f t="shared" si="7"/>
        <v>1.7290987611800355</v>
      </c>
      <c r="O80" s="59"/>
    </row>
    <row r="81" spans="2:15" x14ac:dyDescent="0.3">
      <c r="B81" s="2">
        <f t="shared" si="5"/>
        <v>152</v>
      </c>
      <c r="C81" s="2">
        <f t="shared" si="6"/>
        <v>2.6529004630313811</v>
      </c>
      <c r="D81" s="2">
        <f t="shared" si="4"/>
        <v>0.79632288317507316</v>
      </c>
      <c r="E81" s="2">
        <f t="shared" si="7"/>
        <v>1.6166223902488495</v>
      </c>
      <c r="O81" s="59"/>
    </row>
    <row r="82" spans="2:15" x14ac:dyDescent="0.3">
      <c r="B82" s="2">
        <f t="shared" si="5"/>
        <v>154</v>
      </c>
      <c r="C82" s="2">
        <f t="shared" si="6"/>
        <v>2.6878070480712677</v>
      </c>
      <c r="D82" s="2">
        <f t="shared" si="4"/>
        <v>0.80111099389493656</v>
      </c>
      <c r="E82" s="2">
        <f t="shared" si="7"/>
        <v>1.5042293462097405</v>
      </c>
      <c r="O82" s="59"/>
    </row>
    <row r="83" spans="2:15" x14ac:dyDescent="0.3">
      <c r="B83" s="2">
        <f t="shared" si="5"/>
        <v>156</v>
      </c>
      <c r="C83" s="2">
        <f t="shared" si="6"/>
        <v>2.7227136331111539</v>
      </c>
      <c r="D83" s="2">
        <f t="shared" si="4"/>
        <v>0.8055417046770319</v>
      </c>
      <c r="E83" s="2">
        <f t="shared" si="7"/>
        <v>1.3919488443211798</v>
      </c>
      <c r="O83" s="59"/>
    </row>
    <row r="84" spans="2:15" x14ac:dyDescent="0.3">
      <c r="B84" s="2">
        <f t="shared" si="5"/>
        <v>158</v>
      </c>
      <c r="C84" s="2">
        <f t="shared" si="6"/>
        <v>2.7576202181510405</v>
      </c>
      <c r="D84" s="2">
        <f t="shared" si="4"/>
        <v>0.80961544273866215</v>
      </c>
      <c r="E84" s="2">
        <f t="shared" si="7"/>
        <v>1.2798025567066718</v>
      </c>
      <c r="O84" s="59"/>
    </row>
    <row r="85" spans="2:15" x14ac:dyDescent="0.3">
      <c r="B85" s="2">
        <f t="shared" si="5"/>
        <v>160</v>
      </c>
      <c r="C85" s="2">
        <f t="shared" si="6"/>
        <v>2.7925268031909272</v>
      </c>
      <c r="D85" s="2">
        <f t="shared" si="4"/>
        <v>0.81333268207488718</v>
      </c>
      <c r="E85" s="2">
        <f t="shared" si="7"/>
        <v>1.1678051790319557</v>
      </c>
      <c r="O85" s="59"/>
    </row>
    <row r="86" spans="2:15" x14ac:dyDescent="0.3">
      <c r="B86" s="2">
        <f t="shared" si="5"/>
        <v>162</v>
      </c>
      <c r="C86" s="2">
        <f t="shared" si="6"/>
        <v>2.8274333882308138</v>
      </c>
      <c r="D86" s="2">
        <f t="shared" si="4"/>
        <v>0.81669392306860811</v>
      </c>
      <c r="E86" s="2">
        <f t="shared" si="7"/>
        <v>1.055965001281852</v>
      </c>
      <c r="O86" s="59"/>
    </row>
    <row r="87" spans="2:15" x14ac:dyDescent="0.3">
      <c r="B87" s="2">
        <f t="shared" si="5"/>
        <v>164</v>
      </c>
      <c r="C87" s="2">
        <f t="shared" si="6"/>
        <v>2.8623399732707004</v>
      </c>
      <c r="D87" s="2">
        <f t="shared" si="4"/>
        <v>0.81969967392202769</v>
      </c>
      <c r="E87" s="2">
        <f t="shared" si="7"/>
        <v>0.94428447996242248</v>
      </c>
      <c r="O87" s="59"/>
    </row>
    <row r="88" spans="2:15" x14ac:dyDescent="0.3">
      <c r="B88" s="2">
        <f t="shared" si="5"/>
        <v>166</v>
      </c>
      <c r="C88" s="2">
        <f t="shared" si="6"/>
        <v>2.8972465583105871</v>
      </c>
      <c r="D88" s="2">
        <f t="shared" si="4"/>
        <v>0.82235043390733353</v>
      </c>
      <c r="E88" s="2">
        <f t="shared" si="7"/>
        <v>0.83276080962666132</v>
      </c>
      <c r="O88" s="59"/>
    </row>
    <row r="89" spans="2:15" x14ac:dyDescent="0.3">
      <c r="B89" s="2">
        <f t="shared" si="5"/>
        <v>168</v>
      </c>
      <c r="C89" s="2">
        <f t="shared" si="6"/>
        <v>2.9321531433504737</v>
      </c>
      <c r="D89" s="2">
        <f t="shared" si="4"/>
        <v>0.82464667842942208</v>
      </c>
      <c r="E89" s="2">
        <f t="shared" si="7"/>
        <v>0.72138649214391692</v>
      </c>
      <c r="O89" s="59"/>
    </row>
    <row r="90" spans="2:15" x14ac:dyDescent="0.3">
      <c r="B90" s="2">
        <f t="shared" si="5"/>
        <v>170</v>
      </c>
      <c r="C90" s="2">
        <f t="shared" si="6"/>
        <v>2.9670597283903604</v>
      </c>
      <c r="D90" s="2">
        <f t="shared" si="4"/>
        <v>0.82658884589001524</v>
      </c>
      <c r="E90" s="2">
        <f t="shared" si="7"/>
        <v>0.61014990262406454</v>
      </c>
      <c r="O90" s="59"/>
    </row>
    <row r="91" spans="2:15" x14ac:dyDescent="0.3">
      <c r="B91" s="2">
        <f t="shared" si="5"/>
        <v>172</v>
      </c>
      <c r="C91" s="2">
        <f t="shared" si="6"/>
        <v>3.001966313430247</v>
      </c>
      <c r="D91" s="2">
        <f t="shared" si="4"/>
        <v>0.82817732634044439</v>
      </c>
      <c r="E91" s="2">
        <f t="shared" si="7"/>
        <v>0.4990358513439197</v>
      </c>
      <c r="O91" s="59"/>
    </row>
    <row r="92" spans="2:15" x14ac:dyDescent="0.3">
      <c r="B92" s="2">
        <f t="shared" si="5"/>
        <v>174</v>
      </c>
      <c r="C92" s="2">
        <f t="shared" si="6"/>
        <v>3.0368728984701332</v>
      </c>
      <c r="D92" s="2">
        <f t="shared" si="4"/>
        <v>0.82941245190953417</v>
      </c>
      <c r="E92" s="2">
        <f t="shared" si="7"/>
        <v>0.38802614141133618</v>
      </c>
      <c r="O92" s="59"/>
    </row>
    <row r="93" spans="2:15" x14ac:dyDescent="0.3">
      <c r="B93" s="2">
        <f t="shared" si="5"/>
        <v>176</v>
      </c>
      <c r="C93" s="2">
        <f t="shared" si="6"/>
        <v>3.0717794835100198</v>
      </c>
      <c r="D93" s="2">
        <f t="shared" si="4"/>
        <v>0.83029448899328195</v>
      </c>
      <c r="E93" s="2">
        <f t="shared" si="7"/>
        <v>0.2771001222495818</v>
      </c>
      <c r="O93" s="59"/>
    </row>
    <row r="94" spans="2:15" x14ac:dyDescent="0.3">
      <c r="B94" s="2">
        <f t="shared" si="5"/>
        <v>178</v>
      </c>
      <c r="C94" s="2">
        <f t="shared" si="6"/>
        <v>3.1066860685499065</v>
      </c>
      <c r="D94" s="2">
        <f t="shared" si="4"/>
        <v>0.83082363219418642</v>
      </c>
      <c r="E94" s="2">
        <f t="shared" si="7"/>
        <v>0.16623523926584691</v>
      </c>
      <c r="O94" s="59"/>
    </row>
    <row r="95" spans="2:15" x14ac:dyDescent="0.3">
      <c r="B95" s="2">
        <f t="shared" si="5"/>
        <v>180</v>
      </c>
      <c r="C95" s="2">
        <f t="shared" si="6"/>
        <v>3.1415926535897931</v>
      </c>
      <c r="D95" s="2">
        <f t="shared" si="4"/>
        <v>0.83099999999999996</v>
      </c>
      <c r="E95" s="2">
        <f t="shared" si="7"/>
        <v>5.5407580307356097E-2</v>
      </c>
      <c r="O95" s="59"/>
    </row>
    <row r="96" spans="2:15" x14ac:dyDescent="0.3">
      <c r="B96" s="2">
        <f t="shared" si="5"/>
        <v>182</v>
      </c>
      <c r="C96" s="2">
        <f t="shared" si="6"/>
        <v>3.1764992386296798</v>
      </c>
      <c r="D96" s="2">
        <f t="shared" si="4"/>
        <v>0.83082363219418642</v>
      </c>
      <c r="E96" s="2">
        <f t="shared" si="7"/>
        <v>-5.5407580307356097E-2</v>
      </c>
      <c r="O96" s="59"/>
    </row>
    <row r="97" spans="2:15" x14ac:dyDescent="0.3">
      <c r="B97" s="2">
        <f t="shared" si="5"/>
        <v>184</v>
      </c>
      <c r="C97" s="2">
        <f t="shared" si="6"/>
        <v>3.2114058236695664</v>
      </c>
      <c r="D97" s="2">
        <f t="shared" si="4"/>
        <v>0.83029448899328195</v>
      </c>
      <c r="E97" s="2">
        <f t="shared" si="7"/>
        <v>-0.16623523926584691</v>
      </c>
      <c r="O97" s="59"/>
    </row>
    <row r="98" spans="2:15" x14ac:dyDescent="0.3">
      <c r="B98" s="2">
        <f t="shared" si="5"/>
        <v>186</v>
      </c>
      <c r="C98" s="2">
        <f t="shared" si="6"/>
        <v>3.246312408709453</v>
      </c>
      <c r="D98" s="2">
        <f t="shared" si="4"/>
        <v>0.82941245190953417</v>
      </c>
      <c r="E98" s="2">
        <f t="shared" si="7"/>
        <v>-0.2771001222495818</v>
      </c>
      <c r="O98" s="59"/>
    </row>
    <row r="99" spans="2:15" x14ac:dyDescent="0.3">
      <c r="B99" s="2">
        <f t="shared" si="5"/>
        <v>188</v>
      </c>
      <c r="C99" s="2">
        <f t="shared" si="6"/>
        <v>3.2812189937493397</v>
      </c>
      <c r="D99" s="2">
        <f t="shared" si="4"/>
        <v>0.82817732634044439</v>
      </c>
      <c r="E99" s="2">
        <f t="shared" si="7"/>
        <v>-0.38802614141133618</v>
      </c>
      <c r="O99" s="59"/>
    </row>
    <row r="100" spans="2:15" x14ac:dyDescent="0.3">
      <c r="B100" s="2">
        <f t="shared" si="5"/>
        <v>190</v>
      </c>
      <c r="C100" s="2">
        <f t="shared" si="6"/>
        <v>3.3161255787892263</v>
      </c>
      <c r="D100" s="2">
        <f t="shared" si="4"/>
        <v>0.82658884589001524</v>
      </c>
      <c r="E100" s="2">
        <f t="shared" si="7"/>
        <v>-0.4990358513439197</v>
      </c>
      <c r="O100" s="59"/>
    </row>
    <row r="101" spans="2:15" x14ac:dyDescent="0.3">
      <c r="B101" s="2">
        <f t="shared" si="5"/>
        <v>192</v>
      </c>
      <c r="C101" s="2">
        <f t="shared" si="6"/>
        <v>3.351032163829113</v>
      </c>
      <c r="D101" s="2">
        <f t="shared" si="4"/>
        <v>0.82464667842942196</v>
      </c>
      <c r="E101" s="2">
        <f t="shared" si="7"/>
        <v>-0.61014990262409941</v>
      </c>
      <c r="O101" s="59"/>
    </row>
    <row r="102" spans="2:15" x14ac:dyDescent="0.3">
      <c r="B102" s="2">
        <f t="shared" si="5"/>
        <v>194</v>
      </c>
      <c r="C102" s="2">
        <f t="shared" si="6"/>
        <v>3.3859387488689991</v>
      </c>
      <c r="D102" s="2">
        <f t="shared" si="4"/>
        <v>0.82235043390733353</v>
      </c>
      <c r="E102" s="2">
        <f t="shared" si="7"/>
        <v>-0.72138649214388206</v>
      </c>
      <c r="O102" s="59"/>
    </row>
    <row r="103" spans="2:15" x14ac:dyDescent="0.3">
      <c r="B103" s="2">
        <f t="shared" si="5"/>
        <v>196</v>
      </c>
      <c r="C103" s="2">
        <f t="shared" si="6"/>
        <v>3.4208453339088858</v>
      </c>
      <c r="D103" s="2">
        <f t="shared" si="4"/>
        <v>0.81969967392202769</v>
      </c>
      <c r="E103" s="2">
        <f t="shared" si="7"/>
        <v>-0.83276080962666132</v>
      </c>
      <c r="O103" s="59"/>
    </row>
    <row r="104" spans="2:15" x14ac:dyDescent="0.3">
      <c r="B104" s="2">
        <f t="shared" si="5"/>
        <v>198</v>
      </c>
      <c r="C104" s="2">
        <f t="shared" si="6"/>
        <v>3.4557519189487724</v>
      </c>
      <c r="D104" s="2">
        <f t="shared" si="4"/>
        <v>0.81669392306860811</v>
      </c>
      <c r="E104" s="2">
        <f t="shared" si="7"/>
        <v>-0.94428447996242248</v>
      </c>
      <c r="O104" s="59"/>
    </row>
    <row r="105" spans="2:15" x14ac:dyDescent="0.3">
      <c r="B105" s="2">
        <f t="shared" si="5"/>
        <v>200</v>
      </c>
      <c r="C105" s="2">
        <f t="shared" si="6"/>
        <v>3.4906585039886591</v>
      </c>
      <c r="D105" s="2">
        <f t="shared" si="4"/>
        <v>0.81333268207488718</v>
      </c>
      <c r="E105" s="2">
        <f t="shared" si="7"/>
        <v>-1.055965001281852</v>
      </c>
      <c r="O105" s="59"/>
    </row>
    <row r="106" spans="2:15" x14ac:dyDescent="0.3">
      <c r="B106" s="2">
        <f t="shared" si="5"/>
        <v>202</v>
      </c>
      <c r="C106" s="2">
        <f t="shared" si="6"/>
        <v>3.5255650890285457</v>
      </c>
      <c r="D106" s="2">
        <f t="shared" si="4"/>
        <v>0.80961544273866215</v>
      </c>
      <c r="E106" s="2">
        <f t="shared" si="7"/>
        <v>-1.1678051790319557</v>
      </c>
      <c r="O106" s="59"/>
    </row>
    <row r="107" spans="2:15" x14ac:dyDescent="0.3">
      <c r="B107" s="2">
        <f t="shared" si="5"/>
        <v>204</v>
      </c>
      <c r="C107" s="2">
        <f t="shared" si="6"/>
        <v>3.5604716740684323</v>
      </c>
      <c r="D107" s="2">
        <f t="shared" si="4"/>
        <v>0.80554170467703201</v>
      </c>
      <c r="E107" s="2">
        <f t="shared" si="7"/>
        <v>-1.2798025567066369</v>
      </c>
      <c r="O107" s="59"/>
    </row>
    <row r="108" spans="2:15" x14ac:dyDescent="0.3">
      <c r="B108" s="2">
        <f t="shared" si="5"/>
        <v>206</v>
      </c>
      <c r="C108" s="2">
        <f t="shared" si="6"/>
        <v>3.595378259108319</v>
      </c>
      <c r="D108" s="2">
        <f t="shared" si="4"/>
        <v>0.80111099389493645</v>
      </c>
      <c r="E108" s="2">
        <f t="shared" si="7"/>
        <v>-1.3919488443212495</v>
      </c>
      <c r="O108" s="59"/>
    </row>
    <row r="109" spans="2:15" x14ac:dyDescent="0.3">
      <c r="B109" s="2">
        <f t="shared" si="5"/>
        <v>208</v>
      </c>
      <c r="C109" s="2">
        <f t="shared" si="6"/>
        <v>3.6302848441482056</v>
      </c>
      <c r="D109" s="2">
        <f t="shared" si="4"/>
        <v>0.79632288317507316</v>
      </c>
      <c r="E109" s="2">
        <f t="shared" si="7"/>
        <v>-1.5042293462097056</v>
      </c>
      <c r="O109" s="59"/>
    </row>
    <row r="110" spans="2:15" x14ac:dyDescent="0.3">
      <c r="B110" s="2">
        <f t="shared" si="5"/>
        <v>210</v>
      </c>
      <c r="C110" s="2">
        <f t="shared" si="6"/>
        <v>3.6651914291880923</v>
      </c>
      <c r="D110" s="2">
        <f t="shared" si="4"/>
        <v>0.79117701428465026</v>
      </c>
      <c r="E110" s="2">
        <f t="shared" si="7"/>
        <v>-1.6166223902488843</v>
      </c>
      <c r="O110" s="59"/>
    </row>
    <row r="111" spans="2:15" x14ac:dyDescent="0.3">
      <c r="B111" s="2">
        <f t="shared" si="5"/>
        <v>212</v>
      </c>
      <c r="C111" s="2">
        <f t="shared" si="6"/>
        <v>3.7000980142279785</v>
      </c>
      <c r="D111" s="2">
        <f t="shared" si="4"/>
        <v>0.78567312198593298</v>
      </c>
      <c r="E111" s="2">
        <f t="shared" si="7"/>
        <v>-1.7290987611799657</v>
      </c>
      <c r="O111" s="59"/>
    </row>
    <row r="112" spans="2:15" x14ac:dyDescent="0.3">
      <c r="B112" s="2">
        <f t="shared" si="5"/>
        <v>214</v>
      </c>
      <c r="C112" s="2">
        <f t="shared" si="6"/>
        <v>3.7350045992678651</v>
      </c>
      <c r="D112" s="2">
        <f t="shared" si="4"/>
        <v>0.77981105982713861</v>
      </c>
      <c r="E112" s="2">
        <f t="shared" si="7"/>
        <v>-1.841621141295511</v>
      </c>
      <c r="O112" s="59"/>
    </row>
    <row r="113" spans="2:15" x14ac:dyDescent="0.3">
      <c r="B113" s="2">
        <f t="shared" si="5"/>
        <v>216</v>
      </c>
      <c r="C113" s="2">
        <f t="shared" si="6"/>
        <v>3.7699111843077517</v>
      </c>
      <c r="D113" s="2">
        <f t="shared" si="4"/>
        <v>0.77359082767786913</v>
      </c>
      <c r="E113" s="2">
        <f t="shared" si="7"/>
        <v>-1.9541435623768042</v>
      </c>
      <c r="O113" s="59"/>
    </row>
    <row r="114" spans="2:15" x14ac:dyDescent="0.3">
      <c r="B114" s="2">
        <f t="shared" si="5"/>
        <v>218</v>
      </c>
      <c r="C114" s="2">
        <f t="shared" si="6"/>
        <v>3.8048177693476384</v>
      </c>
      <c r="D114" s="2">
        <f t="shared" si="4"/>
        <v>0.76701260095887913</v>
      </c>
      <c r="E114" s="2">
        <f t="shared" si="7"/>
        <v>-2.0666108734027069</v>
      </c>
      <c r="O114" s="59"/>
    </row>
    <row r="115" spans="2:15" x14ac:dyDescent="0.3">
      <c r="B115" s="2">
        <f t="shared" si="5"/>
        <v>220</v>
      </c>
      <c r="C115" s="2">
        <f t="shared" si="6"/>
        <v>3.839724354387525</v>
      </c>
      <c r="D115" s="2">
        <f t="shared" si="4"/>
        <v>0.76007676149957537</v>
      </c>
      <c r="E115" s="2">
        <f t="shared" si="7"/>
        <v>-2.1789582291826899</v>
      </c>
      <c r="O115" s="59"/>
    </row>
    <row r="116" spans="2:15" x14ac:dyDescent="0.3">
      <c r="B116" s="2">
        <f t="shared" si="5"/>
        <v>222</v>
      </c>
      <c r="C116" s="2">
        <f t="shared" si="6"/>
        <v>3.8746309394274117</v>
      </c>
      <c r="D116" s="2">
        <f t="shared" si="4"/>
        <v>0.75278392993826615</v>
      </c>
      <c r="E116" s="2">
        <f t="shared" si="7"/>
        <v>-2.2911106056876829</v>
      </c>
      <c r="O116" s="59"/>
    </row>
    <row r="117" spans="2:15" x14ac:dyDescent="0.3">
      <c r="B117" s="2">
        <f t="shared" si="5"/>
        <v>224</v>
      </c>
      <c r="C117" s="2">
        <f t="shared" si="6"/>
        <v>3.9095375244672983</v>
      </c>
      <c r="D117" s="2">
        <f t="shared" si="4"/>
        <v>0.74513499955990881</v>
      </c>
      <c r="E117" s="2">
        <f t="shared" si="7"/>
        <v>-2.4029823484467228</v>
      </c>
      <c r="O117" s="59"/>
    </row>
    <row r="118" spans="2:15" x14ac:dyDescent="0.3">
      <c r="B118" s="2">
        <f t="shared" si="5"/>
        <v>226</v>
      </c>
      <c r="C118" s="2">
        <f t="shared" si="6"/>
        <v>3.9444441095071849</v>
      </c>
      <c r="D118" s="2">
        <f t="shared" si="4"/>
        <v>0.73713117144410512</v>
      </c>
      <c r="E118" s="2">
        <f t="shared" si="7"/>
        <v>-2.5144767609204313</v>
      </c>
      <c r="O118" s="59"/>
    </row>
    <row r="119" spans="2:15" x14ac:dyDescent="0.3">
      <c r="B119" s="2">
        <f t="shared" si="5"/>
        <v>228</v>
      </c>
      <c r="C119" s="2">
        <f t="shared" si="6"/>
        <v>3.9793506945470716</v>
      </c>
      <c r="D119" s="2">
        <f t="shared" si="4"/>
        <v>0.72877399077255012</v>
      </c>
      <c r="E119" s="2">
        <f t="shared" si="7"/>
        <v>-2.6254857402479796</v>
      </c>
      <c r="O119" s="59"/>
    </row>
    <row r="120" spans="2:15" x14ac:dyDescent="0.3">
      <c r="B120" s="2">
        <f t="shared" si="5"/>
        <v>230</v>
      </c>
      <c r="C120" s="2">
        <f t="shared" si="6"/>
        <v>4.0142572795869578</v>
      </c>
      <c r="D120" s="2">
        <f t="shared" si="4"/>
        <v>0.72006538412037036</v>
      </c>
      <c r="E120" s="2">
        <f t="shared" si="7"/>
        <v>-2.7358894681491144</v>
      </c>
      <c r="O120" s="59"/>
    </row>
    <row r="121" spans="2:15" x14ac:dyDescent="0.3">
      <c r="B121" s="2">
        <f t="shared" si="5"/>
        <v>232</v>
      </c>
      <c r="C121" s="2">
        <f t="shared" si="6"/>
        <v>4.0491638646268449</v>
      </c>
      <c r="D121" s="2">
        <f t="shared" si="4"/>
        <v>0.7110076975300692</v>
      </c>
      <c r="E121" s="2">
        <f t="shared" si="7"/>
        <v>-2.8455561650608878</v>
      </c>
      <c r="O121" s="59"/>
    </row>
    <row r="122" spans="2:15" x14ac:dyDescent="0.3">
      <c r="B122" s="2">
        <f t="shared" si="5"/>
        <v>234</v>
      </c>
      <c r="C122" s="2">
        <f t="shared" si="6"/>
        <v>4.0840704496667311</v>
      </c>
      <c r="D122" s="2">
        <f t="shared" si="4"/>
        <v>0.70160373514061392</v>
      </c>
      <c r="E122" s="2">
        <f t="shared" si="7"/>
        <v>-2.9543419157347457</v>
      </c>
      <c r="O122" s="59"/>
    </row>
    <row r="123" spans="2:15" x14ac:dyDescent="0.3">
      <c r="B123" s="2">
        <f t="shared" si="5"/>
        <v>236</v>
      </c>
      <c r="C123" s="2">
        <f t="shared" si="6"/>
        <v>4.1189770347066181</v>
      </c>
      <c r="D123" s="2">
        <f t="shared" si="4"/>
        <v>0.69185679811797329</v>
      </c>
      <c r="E123" s="2">
        <f t="shared" si="7"/>
        <v>-3.0620905745330154</v>
      </c>
      <c r="O123" s="59"/>
    </row>
    <row r="124" spans="2:15" x14ac:dyDescent="0.3">
      <c r="B124" s="2">
        <f t="shared" si="5"/>
        <v>238</v>
      </c>
      <c r="C124" s="2">
        <f t="shared" si="6"/>
        <v>4.1538836197465043</v>
      </c>
      <c r="D124" s="2">
        <f t="shared" si="4"/>
        <v>0.68177072360771751</v>
      </c>
      <c r="E124" s="2">
        <f t="shared" si="7"/>
        <v>-3.1686337584978839</v>
      </c>
      <c r="O124" s="59"/>
    </row>
    <row r="125" spans="2:15" x14ac:dyDescent="0.3">
      <c r="B125" s="2">
        <f t="shared" si="5"/>
        <v>240</v>
      </c>
      <c r="C125" s="2">
        <f t="shared" si="6"/>
        <v>4.1887902047863905</v>
      </c>
      <c r="D125" s="2">
        <f t="shared" si="4"/>
        <v>0.67134992340570609</v>
      </c>
      <c r="E125" s="2">
        <f t="shared" si="7"/>
        <v>-3.2737909359166095</v>
      </c>
      <c r="O125" s="59"/>
    </row>
    <row r="126" spans="2:15" x14ac:dyDescent="0.3">
      <c r="B126" s="2">
        <f t="shared" si="5"/>
        <v>242</v>
      </c>
      <c r="C126" s="2">
        <f t="shared" si="6"/>
        <v>4.2236967898262776</v>
      </c>
      <c r="D126" s="2">
        <f t="shared" si="4"/>
        <v>0.66059942202006416</v>
      </c>
      <c r="E126" s="2">
        <f t="shared" si="7"/>
        <v>-3.377369617553958</v>
      </c>
      <c r="O126" s="59"/>
    </row>
    <row r="127" spans="2:15" x14ac:dyDescent="0.3">
      <c r="B127" s="2">
        <f t="shared" si="5"/>
        <v>244</v>
      </c>
      <c r="C127" s="2">
        <f t="shared" si="6"/>
        <v>4.2586033748661638</v>
      </c>
      <c r="D127" s="2">
        <f t="shared" si="4"/>
        <v>0.64952489377723377</v>
      </c>
      <c r="E127" s="2">
        <f t="shared" si="7"/>
        <v>-3.4791656569648652</v>
      </c>
      <c r="O127" s="59"/>
    </row>
    <row r="128" spans="2:15" x14ac:dyDescent="0.3">
      <c r="B128" s="2">
        <f t="shared" si="5"/>
        <v>246</v>
      </c>
      <c r="C128" s="2">
        <f t="shared" si="6"/>
        <v>4.2935099599060509</v>
      </c>
      <c r="D128" s="2">
        <f t="shared" si="4"/>
        <v>0.63813269860758015</v>
      </c>
      <c r="E128" s="2">
        <f t="shared" si="7"/>
        <v>-3.5789636653244936</v>
      </c>
      <c r="O128" s="59"/>
    </row>
    <row r="129" spans="2:15" x14ac:dyDescent="0.3">
      <c r="B129" s="2">
        <f t="shared" si="5"/>
        <v>248</v>
      </c>
      <c r="C129" s="2">
        <f t="shared" si="6"/>
        <v>4.3284165449459371</v>
      </c>
      <c r="D129" s="2">
        <f t="shared" si="4"/>
        <v>0.62642991613250687</v>
      </c>
      <c r="E129" s="2">
        <f t="shared" si="7"/>
        <v>-3.67653754502496</v>
      </c>
      <c r="O129" s="59"/>
    </row>
    <row r="130" spans="2:15" x14ac:dyDescent="0.3">
      <c r="B130" s="2">
        <f t="shared" si="5"/>
        <v>250</v>
      </c>
      <c r="C130" s="2">
        <f t="shared" si="6"/>
        <v>4.3633231299858242</v>
      </c>
      <c r="D130" s="2">
        <f t="shared" si="4"/>
        <v>0.61442437766589886</v>
      </c>
      <c r="E130" s="2">
        <f t="shared" si="7"/>
        <v>-3.7716511449085401</v>
      </c>
      <c r="O130" s="59"/>
    </row>
    <row r="131" spans="2:15" x14ac:dyDescent="0.3">
      <c r="B131" s="2">
        <f t="shared" si="5"/>
        <v>252</v>
      </c>
      <c r="C131" s="2">
        <f t="shared" si="6"/>
        <v>4.3982297150257104</v>
      </c>
      <c r="D131" s="2">
        <f t="shared" si="4"/>
        <v>0.60212469573861171</v>
      </c>
      <c r="E131" s="2">
        <f t="shared" si="7"/>
        <v>-3.8640590384256437</v>
      </c>
      <c r="O131" s="59"/>
    </row>
    <row r="132" spans="2:15" x14ac:dyDescent="0.3">
      <c r="B132" s="2">
        <f t="shared" si="5"/>
        <v>254</v>
      </c>
      <c r="C132" s="2">
        <f t="shared" si="6"/>
        <v>4.4331363000655974</v>
      </c>
      <c r="D132" s="2">
        <f t="shared" si="4"/>
        <v>0.58954029075609538</v>
      </c>
      <c r="E132" s="2">
        <f t="shared" si="7"/>
        <v>-3.9535074242872121</v>
      </c>
      <c r="O132" s="59"/>
    </row>
    <row r="133" spans="2:15" x14ac:dyDescent="0.3">
      <c r="B133" s="2">
        <f t="shared" si="5"/>
        <v>256</v>
      </c>
      <c r="C133" s="2">
        <f t="shared" si="6"/>
        <v>4.4680428851054836</v>
      </c>
      <c r="D133" s="2">
        <f t="shared" ref="D133:D196" si="8">0.4155 + 1.37 - (0.4155*COS(C133) + SQRT(1.37^2 - (0.4155*SIN(C133))^2))</f>
        <v>0.57668141440654974</v>
      </c>
      <c r="E133" s="2">
        <f t="shared" si="7"/>
        <v>-4.0397351473152101</v>
      </c>
      <c r="O133" s="59"/>
    </row>
    <row r="134" spans="2:15" x14ac:dyDescent="0.3">
      <c r="B134" s="2">
        <f t="shared" ref="B134:B197" si="9">B133+2</f>
        <v>258</v>
      </c>
      <c r="C134" s="2">
        <f t="shared" ref="C134:C197" si="10">RADIANS(B134)</f>
        <v>4.5029494701453698</v>
      </c>
      <c r="D134" s="2">
        <f t="shared" si="8"/>
        <v>0.56355916945048778</v>
      </c>
      <c r="E134" s="2">
        <f t="shared" ref="E134:E197" si="11">(D134 - D133)* (2*PI()*3000/60)</f>
        <v>-4.1224748352569964</v>
      </c>
      <c r="O134" s="59"/>
    </row>
    <row r="135" spans="2:15" x14ac:dyDescent="0.3">
      <c r="B135" s="2">
        <f t="shared" si="9"/>
        <v>260</v>
      </c>
      <c r="C135" s="2">
        <f t="shared" si="10"/>
        <v>4.5378560551852569</v>
      </c>
      <c r="D135" s="2">
        <f t="shared" si="8"/>
        <v>0.55018552554238509</v>
      </c>
      <c r="E135" s="2">
        <f t="shared" si="11"/>
        <v>-4.2014541453421321</v>
      </c>
      <c r="O135" s="59"/>
    </row>
    <row r="136" spans="2:15" x14ac:dyDescent="0.3">
      <c r="B136" s="2">
        <f t="shared" si="9"/>
        <v>262</v>
      </c>
      <c r="C136" s="2">
        <f t="shared" si="10"/>
        <v>4.5727626402251431</v>
      </c>
      <c r="D136" s="2">
        <f t="shared" si="8"/>
        <v>0.5365733307611984</v>
      </c>
      <c r="E136" s="2">
        <f t="shared" si="11"/>
        <v>-4.2763971123809439</v>
      </c>
      <c r="O136" s="59"/>
    </row>
    <row r="137" spans="2:15" x14ac:dyDescent="0.3">
      <c r="B137" s="2">
        <f t="shared" si="9"/>
        <v>264</v>
      </c>
      <c r="C137" s="2">
        <f t="shared" si="10"/>
        <v>4.6076692252650302</v>
      </c>
      <c r="D137" s="2">
        <f t="shared" si="8"/>
        <v>0.5227363185587095</v>
      </c>
      <c r="E137" s="2">
        <f t="shared" si="11"/>
        <v>-4.3470255882971438</v>
      </c>
      <c r="O137" s="59"/>
    </row>
    <row r="138" spans="2:15" x14ac:dyDescent="0.3">
      <c r="B138" s="2">
        <f t="shared" si="9"/>
        <v>266</v>
      </c>
      <c r="C138" s="2">
        <f t="shared" si="10"/>
        <v>4.6425758103049164</v>
      </c>
      <c r="D138" s="2">
        <f t="shared" si="8"/>
        <v>0.50868910987258742</v>
      </c>
      <c r="E138" s="2">
        <f t="shared" si="11"/>
        <v>-4.4130607611763866</v>
      </c>
      <c r="O138" s="59"/>
    </row>
    <row r="139" spans="2:15" x14ac:dyDescent="0.3">
      <c r="B139" s="2">
        <f t="shared" si="9"/>
        <v>268</v>
      </c>
      <c r="C139" s="2">
        <f t="shared" si="10"/>
        <v>4.6774823953448035</v>
      </c>
      <c r="D139" s="2">
        <f t="shared" si="8"/>
        <v>0.49444721019412463</v>
      </c>
      <c r="E139" s="2">
        <f t="shared" si="11"/>
        <v>-4.4742247403021533</v>
      </c>
      <c r="O139" s="59"/>
    </row>
    <row r="140" spans="2:15" x14ac:dyDescent="0.3">
      <c r="B140" s="2">
        <f t="shared" si="9"/>
        <v>270</v>
      </c>
      <c r="C140" s="2">
        <f t="shared" si="10"/>
        <v>4.7123889803846897</v>
      </c>
      <c r="D140" s="2">
        <f t="shared" si="8"/>
        <v>0.48002700142821797</v>
      </c>
      <c r="E140" s="2">
        <f t="shared" si="11"/>
        <v>-4.5302421922203502</v>
      </c>
      <c r="O140" s="59"/>
    </row>
    <row r="141" spans="2:15" x14ac:dyDescent="0.3">
      <c r="B141" s="2">
        <f t="shared" si="9"/>
        <v>272</v>
      </c>
      <c r="C141" s="2">
        <f t="shared" si="10"/>
        <v>4.7472955654245768</v>
      </c>
      <c r="D141" s="2">
        <f t="shared" si="8"/>
        <v>0.46544572843434628</v>
      </c>
      <c r="E141" s="2">
        <f t="shared" si="11"/>
        <v>-4.5808420117534538</v>
      </c>
      <c r="O141" s="59"/>
    </row>
    <row r="142" spans="2:15" x14ac:dyDescent="0.3">
      <c r="B142" s="2">
        <f t="shared" si="9"/>
        <v>274</v>
      </c>
      <c r="C142" s="2">
        <f t="shared" si="10"/>
        <v>4.782202150464463</v>
      </c>
      <c r="D142" s="2">
        <f t="shared" si="8"/>
        <v>0.45072148019121916</v>
      </c>
      <c r="E142" s="2">
        <f t="shared" si="11"/>
        <v>-4.6257590110240594</v>
      </c>
      <c r="O142" s="59"/>
    </row>
    <row r="143" spans="2:15" x14ac:dyDescent="0.3">
      <c r="B143" s="2">
        <f t="shared" si="9"/>
        <v>276</v>
      </c>
      <c r="C143" s="2">
        <f t="shared" si="10"/>
        <v>4.8171087355043491</v>
      </c>
      <c r="D143" s="2">
        <f t="shared" si="8"/>
        <v>0.4358731655832897</v>
      </c>
      <c r="E143" s="2">
        <f t="shared" si="11"/>
        <v>-4.6647356090461196</v>
      </c>
      <c r="O143" s="59"/>
    </row>
    <row r="144" spans="2:15" x14ac:dyDescent="0.3">
      <c r="B144" s="2">
        <f t="shared" si="9"/>
        <v>278</v>
      </c>
      <c r="C144" s="2">
        <f t="shared" si="10"/>
        <v>4.8520153205442362</v>
      </c>
      <c r="D144" s="2">
        <f t="shared" si="8"/>
        <v>0.42092048386338377</v>
      </c>
      <c r="E144" s="2">
        <f t="shared" si="11"/>
        <v>-4.6975235042722883</v>
      </c>
      <c r="O144" s="59"/>
    </row>
    <row r="145" spans="2:15" x14ac:dyDescent="0.3">
      <c r="B145" s="2">
        <f t="shared" si="9"/>
        <v>280</v>
      </c>
      <c r="C145" s="2">
        <f t="shared" si="10"/>
        <v>4.8869219055841224</v>
      </c>
      <c r="D145" s="2">
        <f t="shared" si="8"/>
        <v>0.40588388990116608</v>
      </c>
      <c r="E145" s="2">
        <f t="shared" si="11"/>
        <v>-4.7238853126715705</v>
      </c>
      <c r="O145" s="59"/>
    </row>
    <row r="146" spans="2:15" x14ac:dyDescent="0.3">
      <c r="B146" s="2">
        <f t="shared" si="9"/>
        <v>282</v>
      </c>
      <c r="C146" s="2">
        <f t="shared" si="10"/>
        <v>4.9218284906240095</v>
      </c>
      <c r="D146" s="2">
        <f t="shared" si="8"/>
        <v>0.39078455438092963</v>
      </c>
      <c r="E146" s="2">
        <f t="shared" si="11"/>
        <v>-4.7435961544462275</v>
      </c>
      <c r="O146" s="59"/>
    </row>
    <row r="147" spans="2:15" x14ac:dyDescent="0.3">
      <c r="B147" s="2">
        <f t="shared" si="9"/>
        <v>284</v>
      </c>
      <c r="C147" s="2">
        <f t="shared" si="10"/>
        <v>4.9567350756638957</v>
      </c>
      <c r="D147" s="2">
        <f t="shared" si="8"/>
        <v>0.37564431916322594</v>
      </c>
      <c r="E147" s="2">
        <f t="shared" si="11"/>
        <v>-4.7564451733559379</v>
      </c>
      <c r="O147" s="59"/>
    </row>
    <row r="148" spans="2:15" x14ac:dyDescent="0.3">
      <c r="B148" s="2">
        <f t="shared" si="9"/>
        <v>286</v>
      </c>
      <c r="C148" s="2">
        <f t="shared" si="10"/>
        <v>4.9916416607037828</v>
      </c>
      <c r="D148" s="2">
        <f t="shared" si="8"/>
        <v>0.36048564807216876</v>
      </c>
      <c r="E148" s="2">
        <f t="shared" si="11"/>
        <v>-4.7622369737849191</v>
      </c>
      <c r="O148" s="59"/>
    </row>
    <row r="149" spans="2:15" x14ac:dyDescent="0.3">
      <c r="B149" s="2">
        <f t="shared" si="9"/>
        <v>288</v>
      </c>
      <c r="C149" s="2">
        <f t="shared" si="10"/>
        <v>5.026548245743669</v>
      </c>
      <c r="D149" s="2">
        <f t="shared" si="8"/>
        <v>0.34533157341303045</v>
      </c>
      <c r="E149" s="2">
        <f t="shared" si="11"/>
        <v>-4.7607929621100187</v>
      </c>
      <c r="O149" s="59"/>
    </row>
    <row r="150" spans="2:15" x14ac:dyDescent="0.3">
      <c r="B150" s="2">
        <f t="shared" si="9"/>
        <v>290</v>
      </c>
      <c r="C150" s="2">
        <f t="shared" si="10"/>
        <v>5.0614548307835561</v>
      </c>
      <c r="D150" s="2">
        <f t="shared" si="8"/>
        <v>0.33020563856226803</v>
      </c>
      <c r="E150" s="2">
        <f t="shared" si="11"/>
        <v>-4.7519525805833025</v>
      </c>
      <c r="O150" s="59"/>
    </row>
    <row r="151" spans="2:15" x14ac:dyDescent="0.3">
      <c r="B151" s="2">
        <f t="shared" si="9"/>
        <v>292</v>
      </c>
      <c r="C151" s="2">
        <f t="shared" si="10"/>
        <v>5.0963614158234423</v>
      </c>
      <c r="D151" s="2">
        <f t="shared" si="8"/>
        <v>0.31513183700388381</v>
      </c>
      <c r="E151" s="2">
        <f t="shared" si="11"/>
        <v>-4.7355744237490258</v>
      </c>
      <c r="O151" s="59"/>
    </row>
    <row r="152" spans="2:15" x14ac:dyDescent="0.3">
      <c r="B152" s="2">
        <f t="shared" si="9"/>
        <v>294</v>
      </c>
      <c r="C152" s="2">
        <f t="shared" si="10"/>
        <v>5.1312680008633285</v>
      </c>
      <c r="D152" s="2">
        <f t="shared" si="8"/>
        <v>0.30013454821159047</v>
      </c>
      <c r="E152" s="2">
        <f t="shared" si="11"/>
        <v>-4.71153722936333</v>
      </c>
      <c r="O152" s="59"/>
    </row>
    <row r="153" spans="2:15" x14ac:dyDescent="0.3">
      <c r="B153" s="2">
        <f t="shared" si="9"/>
        <v>296</v>
      </c>
      <c r="C153" s="2">
        <f t="shared" si="10"/>
        <v>5.1661745859032155</v>
      </c>
      <c r="D153" s="2">
        <f t="shared" si="8"/>
        <v>0.28523847079551023</v>
      </c>
      <c r="E153" s="2">
        <f t="shared" si="11"/>
        <v>-4.6797407377662488</v>
      </c>
      <c r="O153" s="59"/>
    </row>
    <row r="154" spans="2:15" x14ac:dyDescent="0.3">
      <c r="B154" s="2">
        <f t="shared" si="9"/>
        <v>298</v>
      </c>
      <c r="C154" s="2">
        <f t="shared" si="10"/>
        <v>5.2010811709431017</v>
      </c>
      <c r="D154" s="2">
        <f t="shared" si="8"/>
        <v>0.27046855334498909</v>
      </c>
      <c r="E154" s="2">
        <f t="shared" si="11"/>
        <v>-4.640106415668491</v>
      </c>
      <c r="O154" s="59"/>
    </row>
    <row r="155" spans="2:15" x14ac:dyDescent="0.3">
      <c r="B155" s="2">
        <f t="shared" si="9"/>
        <v>300</v>
      </c>
      <c r="C155" s="2">
        <f t="shared" si="10"/>
        <v>5.2359877559829888</v>
      </c>
      <c r="D155" s="2">
        <f t="shared" si="8"/>
        <v>0.25584992340570611</v>
      </c>
      <c r="E155" s="2">
        <f t="shared" si="11"/>
        <v>-4.5925780422799214</v>
      </c>
      <c r="O155" s="59"/>
    </row>
    <row r="156" spans="2:15" x14ac:dyDescent="0.3">
      <c r="B156" s="2">
        <f t="shared" si="9"/>
        <v>302</v>
      </c>
      <c r="C156" s="2">
        <f t="shared" si="10"/>
        <v>5.270894341022875</v>
      </c>
      <c r="D156" s="2">
        <f t="shared" si="8"/>
        <v>0.24140781502992459</v>
      </c>
      <c r="E156" s="2">
        <f t="shared" si="11"/>
        <v>-4.5371221575702867</v>
      </c>
      <c r="O156" s="59"/>
    </row>
    <row r="157" spans="2:15" x14ac:dyDescent="0.3">
      <c r="B157" s="2">
        <f t="shared" si="9"/>
        <v>304</v>
      </c>
      <c r="C157" s="2">
        <f t="shared" si="10"/>
        <v>5.3058009260627621</v>
      </c>
      <c r="D157" s="2">
        <f t="shared" si="8"/>
        <v>0.22716749533378278</v>
      </c>
      <c r="E157" s="2">
        <f t="shared" si="11"/>
        <v>-4.4737283742169156</v>
      </c>
      <c r="O157" s="59"/>
    </row>
    <row r="158" spans="2:15" x14ac:dyDescent="0.3">
      <c r="B158" s="2">
        <f t="shared" si="9"/>
        <v>306</v>
      </c>
      <c r="C158" s="2">
        <f t="shared" si="10"/>
        <v>5.3407075111026483</v>
      </c>
      <c r="D158" s="2">
        <f t="shared" si="8"/>
        <v>0.21315419048556872</v>
      </c>
      <c r="E158" s="2">
        <f t="shared" si="11"/>
        <v>-4.4024095563663517</v>
      </c>
      <c r="O158" s="59"/>
    </row>
    <row r="159" spans="2:15" x14ac:dyDescent="0.3">
      <c r="B159" s="2">
        <f t="shared" si="9"/>
        <v>308</v>
      </c>
      <c r="C159" s="2">
        <f t="shared" si="10"/>
        <v>5.3756140961425354</v>
      </c>
      <c r="D159" s="2">
        <f t="shared" si="8"/>
        <v>0.19939301153444688</v>
      </c>
      <c r="E159" s="2">
        <f t="shared" si="11"/>
        <v>-4.3232018697578845</v>
      </c>
      <c r="O159" s="59"/>
    </row>
    <row r="160" spans="2:15" x14ac:dyDescent="0.3">
      <c r="B160" s="2">
        <f t="shared" si="9"/>
        <v>310</v>
      </c>
      <c r="C160" s="2">
        <f t="shared" si="10"/>
        <v>5.4105206811824216</v>
      </c>
      <c r="D160" s="2">
        <f t="shared" si="8"/>
        <v>0.18590888047085641</v>
      </c>
      <c r="E160" s="2">
        <f t="shared" si="11"/>
        <v>-4.2361647089417769</v>
      </c>
      <c r="O160" s="59"/>
    </row>
    <row r="161" spans="2:15" x14ac:dyDescent="0.3">
      <c r="B161" s="2">
        <f t="shared" si="9"/>
        <v>312</v>
      </c>
      <c r="C161" s="2">
        <f t="shared" si="10"/>
        <v>5.4454272662223078</v>
      </c>
      <c r="D161" s="2">
        <f t="shared" si="8"/>
        <v>0.17272645688833932</v>
      </c>
      <c r="E161" s="2">
        <f t="shared" si="11"/>
        <v>-4.1413805083344526</v>
      </c>
      <c r="O161" s="59"/>
    </row>
    <row r="162" spans="2:15" x14ac:dyDescent="0.3">
      <c r="B162" s="2">
        <f t="shared" si="9"/>
        <v>314</v>
      </c>
      <c r="C162" s="2">
        <f t="shared" si="10"/>
        <v>5.4803338512621949</v>
      </c>
      <c r="D162" s="2">
        <f t="shared" si="8"/>
        <v>0.15987006559267836</v>
      </c>
      <c r="E162" s="2">
        <f t="shared" si="11"/>
        <v>-4.0389544446124246</v>
      </c>
      <c r="O162" s="59"/>
    </row>
    <row r="163" spans="2:15" x14ac:dyDescent="0.3">
      <c r="B163" s="2">
        <f t="shared" si="9"/>
        <v>316</v>
      </c>
      <c r="C163" s="2">
        <f t="shared" si="10"/>
        <v>5.5152404363020811</v>
      </c>
      <c r="D163" s="2">
        <f t="shared" si="8"/>
        <v>0.14736362547849002</v>
      </c>
      <c r="E163" s="2">
        <f t="shared" si="11"/>
        <v>-3.9290140385294761</v>
      </c>
      <c r="O163" s="59"/>
    </row>
    <row r="164" spans="2:15" x14ac:dyDescent="0.3">
      <c r="B164" s="2">
        <f t="shared" si="9"/>
        <v>318</v>
      </c>
      <c r="C164" s="2">
        <f t="shared" si="10"/>
        <v>5.5501470213419681</v>
      </c>
      <c r="D164" s="2">
        <f t="shared" si="8"/>
        <v>0.13523057996655141</v>
      </c>
      <c r="E164" s="2">
        <f t="shared" si="11"/>
        <v>-3.8117086645976954</v>
      </c>
      <c r="O164" s="59"/>
    </row>
    <row r="165" spans="2:15" x14ac:dyDescent="0.3">
      <c r="B165" s="2">
        <f t="shared" si="9"/>
        <v>320</v>
      </c>
      <c r="C165" s="2">
        <f t="shared" si="10"/>
        <v>5.5850536063818543</v>
      </c>
      <c r="D165" s="2">
        <f t="shared" si="8"/>
        <v>0.1234938292677048</v>
      </c>
      <c r="E165" s="2">
        <f t="shared" si="11"/>
        <v>-3.6872089772511383</v>
      </c>
      <c r="O165" s="59"/>
    </row>
    <row r="166" spans="2:15" x14ac:dyDescent="0.3">
      <c r="B166" s="2">
        <f t="shared" si="9"/>
        <v>322</v>
      </c>
      <c r="C166" s="2">
        <f t="shared" si="10"/>
        <v>5.6199601914217414</v>
      </c>
      <c r="D166" s="2">
        <f t="shared" si="8"/>
        <v>0.11217566471169316</v>
      </c>
      <c r="E166" s="2">
        <f t="shared" si="11"/>
        <v>-3.5557062621286568</v>
      </c>
      <c r="O166" s="59"/>
    </row>
    <row r="167" spans="2:15" x14ac:dyDescent="0.3">
      <c r="B167" s="2">
        <f t="shared" si="9"/>
        <v>324</v>
      </c>
      <c r="C167" s="2">
        <f t="shared" si="10"/>
        <v>5.6548667764616276</v>
      </c>
      <c r="D167" s="2">
        <f t="shared" si="8"/>
        <v>0.10129770535228766</v>
      </c>
      <c r="E167" s="2">
        <f t="shared" si="11"/>
        <v>-3.4174117209556645</v>
      </c>
      <c r="O167" s="59"/>
    </row>
    <row r="168" spans="2:15" x14ac:dyDescent="0.3">
      <c r="B168" s="2">
        <f t="shared" si="9"/>
        <v>326</v>
      </c>
      <c r="C168" s="2">
        <f t="shared" si="10"/>
        <v>5.6897733615015147</v>
      </c>
      <c r="D168" s="2">
        <f t="shared" si="8"/>
        <v>9.0880837033898709E-2</v>
      </c>
      <c r="E168" s="2">
        <f t="shared" si="11"/>
        <v>-3.2725556982462987</v>
      </c>
      <c r="O168" s="59"/>
    </row>
    <row r="169" spans="2:15" x14ac:dyDescent="0.3">
      <c r="B169" s="2">
        <f t="shared" si="9"/>
        <v>328</v>
      </c>
      <c r="C169" s="2">
        <f t="shared" si="10"/>
        <v>5.7246799465414009</v>
      </c>
      <c r="D169" s="2">
        <f t="shared" si="8"/>
        <v>8.0945154079943071E-2</v>
      </c>
      <c r="E169" s="2">
        <f t="shared" si="11"/>
        <v>-3.121386857654437</v>
      </c>
      <c r="O169" s="59"/>
    </row>
    <row r="170" spans="2:15" x14ac:dyDescent="0.3">
      <c r="B170" s="2">
        <f t="shared" si="9"/>
        <v>330</v>
      </c>
      <c r="C170" s="2">
        <f t="shared" si="10"/>
        <v>5.7595865315812871</v>
      </c>
      <c r="D170" s="2">
        <f t="shared" si="8"/>
        <v>7.1509903739781944E-2</v>
      </c>
      <c r="E170" s="2">
        <f t="shared" si="11"/>
        <v>-2.9641713153430795</v>
      </c>
      <c r="O170" s="59"/>
    </row>
    <row r="171" spans="2:15" x14ac:dyDescent="0.3">
      <c r="B171" s="2">
        <f t="shared" si="9"/>
        <v>332</v>
      </c>
      <c r="C171" s="2">
        <f t="shared" si="10"/>
        <v>5.7944931166211742</v>
      </c>
      <c r="D171" s="2">
        <f t="shared" si="8"/>
        <v>6.2593433509304797E-2</v>
      </c>
      <c r="E171" s="2">
        <f t="shared" si="11"/>
        <v>-2.8011917372019095</v>
      </c>
      <c r="O171" s="59"/>
    </row>
    <row r="172" spans="2:15" x14ac:dyDescent="0.3">
      <c r="B172" s="2">
        <f t="shared" si="9"/>
        <v>334</v>
      </c>
      <c r="C172" s="2">
        <f t="shared" si="10"/>
        <v>5.8293997016610604</v>
      </c>
      <c r="D172" s="2">
        <f t="shared" si="8"/>
        <v>5.4213141420328848E-2</v>
      </c>
      <c r="E172" s="2">
        <f t="shared" si="11"/>
        <v>-2.6327464061663504</v>
      </c>
      <c r="O172" s="59"/>
    </row>
    <row r="173" spans="2:15" x14ac:dyDescent="0.3">
      <c r="B173" s="2">
        <f t="shared" si="9"/>
        <v>336</v>
      </c>
      <c r="C173" s="2">
        <f t="shared" si="10"/>
        <v>5.8643062867009474</v>
      </c>
      <c r="D173" s="2">
        <f t="shared" si="8"/>
        <v>4.6385429376030629E-2</v>
      </c>
      <c r="E173" s="2">
        <f t="shared" si="11"/>
        <v>-2.4591482652783627</v>
      </c>
      <c r="O173" s="59"/>
    </row>
    <row r="174" spans="2:15" x14ac:dyDescent="0.3">
      <c r="B174" s="2">
        <f t="shared" si="9"/>
        <v>338</v>
      </c>
      <c r="C174" s="2">
        <f t="shared" si="10"/>
        <v>5.8992128717408336</v>
      </c>
      <c r="D174" s="2">
        <f t="shared" si="8"/>
        <v>3.9125659593661766E-2</v>
      </c>
      <c r="E174" s="2">
        <f t="shared" si="11"/>
        <v>-2.2807239415043195</v>
      </c>
      <c r="O174" s="59"/>
    </row>
    <row r="175" spans="2:15" x14ac:dyDescent="0.3">
      <c r="B175" s="2">
        <f t="shared" si="9"/>
        <v>340</v>
      </c>
      <c r="C175" s="2">
        <f t="shared" si="10"/>
        <v>5.9341194567807207</v>
      </c>
      <c r="D175" s="2">
        <f t="shared" si="8"/>
        <v>3.2448114201797384E-2</v>
      </c>
      <c r="E175" s="2">
        <f t="shared" si="11"/>
        <v>-2.0978127547093517</v>
      </c>
      <c r="O175" s="59"/>
    </row>
    <row r="176" spans="2:15" x14ac:dyDescent="0.3">
      <c r="B176" s="2">
        <f t="shared" si="9"/>
        <v>342</v>
      </c>
      <c r="C176" s="2">
        <f t="shared" si="10"/>
        <v>5.9690260418206069</v>
      </c>
      <c r="D176" s="2">
        <f t="shared" si="8"/>
        <v>2.6365958027335434E-2</v>
      </c>
      <c r="E176" s="2">
        <f t="shared" si="11"/>
        <v>-1.9107657155675464</v>
      </c>
      <c r="O176" s="59"/>
    </row>
    <row r="177" spans="2:15" x14ac:dyDescent="0.3">
      <c r="B177" s="2">
        <f t="shared" si="9"/>
        <v>344</v>
      </c>
      <c r="C177" s="2">
        <f t="shared" si="10"/>
        <v>6.003932626860494</v>
      </c>
      <c r="D177" s="2">
        <f t="shared" si="8"/>
        <v>2.0891204597284885E-2</v>
      </c>
      <c r="E177" s="2">
        <f t="shared" si="11"/>
        <v>-1.719944515606233</v>
      </c>
      <c r="O177" s="59"/>
    </row>
    <row r="178" spans="2:15" x14ac:dyDescent="0.3">
      <c r="B178" s="2">
        <f t="shared" si="9"/>
        <v>346</v>
      </c>
      <c r="C178" s="2">
        <f t="shared" si="10"/>
        <v>6.0388392119003802</v>
      </c>
      <c r="D178" s="2">
        <f t="shared" si="8"/>
        <v>1.6034685371980828E-2</v>
      </c>
      <c r="E178" s="2">
        <f t="shared" si="11"/>
        <v>-1.525720512023282</v>
      </c>
      <c r="O178" s="59"/>
    </row>
    <row r="179" spans="2:15" x14ac:dyDescent="0.3">
      <c r="B179" s="2">
        <f t="shared" si="9"/>
        <v>348</v>
      </c>
      <c r="C179" s="2">
        <f t="shared" si="10"/>
        <v>6.0737457969402664</v>
      </c>
      <c r="D179" s="2">
        <f t="shared" si="8"/>
        <v>1.1806022219629675E-2</v>
      </c>
      <c r="E179" s="2">
        <f t="shared" si="11"/>
        <v>-1.328473709393224</v>
      </c>
      <c r="O179" s="59"/>
    </row>
    <row r="180" spans="2:15" x14ac:dyDescent="0.3">
      <c r="B180" s="2">
        <f t="shared" si="9"/>
        <v>350</v>
      </c>
      <c r="C180" s="2">
        <f t="shared" si="10"/>
        <v>6.1086523819801535</v>
      </c>
      <c r="D180" s="2">
        <f t="shared" si="8"/>
        <v>8.2136031368704732E-3</v>
      </c>
      <c r="E180" s="2">
        <f t="shared" si="11"/>
        <v>-1.1285917399012091</v>
      </c>
      <c r="O180" s="59"/>
    </row>
    <row r="181" spans="2:15" x14ac:dyDescent="0.3">
      <c r="B181" s="2">
        <f t="shared" si="9"/>
        <v>352</v>
      </c>
      <c r="C181" s="2">
        <f t="shared" si="10"/>
        <v>6.1435589670200397</v>
      </c>
      <c r="D181" s="2">
        <f t="shared" si="8"/>
        <v>5.2645612161994482E-3</v>
      </c>
      <c r="E181" s="2">
        <f t="shared" si="11"/>
        <v>-0.92646884331084256</v>
      </c>
      <c r="O181" s="59"/>
    </row>
    <row r="182" spans="2:15" x14ac:dyDescent="0.3">
      <c r="B182" s="2">
        <f t="shared" si="9"/>
        <v>354</v>
      </c>
      <c r="C182" s="2">
        <f t="shared" si="10"/>
        <v>6.1784655520599268</v>
      </c>
      <c r="D182" s="2">
        <f t="shared" si="8"/>
        <v>2.9647568584991735E-3</v>
      </c>
      <c r="E182" s="2">
        <f t="shared" si="11"/>
        <v>-0.72250484748449761</v>
      </c>
      <c r="O182" s="59"/>
    </row>
    <row r="183" spans="2:15" x14ac:dyDescent="0.3">
      <c r="B183" s="2">
        <f t="shared" si="9"/>
        <v>356</v>
      </c>
      <c r="C183" s="2">
        <f t="shared" si="10"/>
        <v>6.213372137099813</v>
      </c>
      <c r="D183" s="2">
        <f t="shared" si="8"/>
        <v>1.3187632273681249E-3</v>
      </c>
      <c r="E183" s="2">
        <f t="shared" si="11"/>
        <v>-0.51710414994168907</v>
      </c>
      <c r="O183" s="59"/>
    </row>
    <row r="184" spans="2:15" x14ac:dyDescent="0.3">
      <c r="B184" s="2">
        <f t="shared" si="9"/>
        <v>358</v>
      </c>
      <c r="C184" s="2">
        <f t="shared" si="10"/>
        <v>6.2482787221397</v>
      </c>
      <c r="D184" s="2">
        <f t="shared" si="8"/>
        <v>3.2985494131798632E-4</v>
      </c>
      <c r="E184" s="2">
        <f t="shared" si="11"/>
        <v>-0.31067470065291891</v>
      </c>
      <c r="O184" s="59"/>
    </row>
    <row r="185" spans="2:15" x14ac:dyDescent="0.3">
      <c r="B185" s="2">
        <f t="shared" si="9"/>
        <v>360</v>
      </c>
      <c r="C185" s="2">
        <f t="shared" si="10"/>
        <v>6.2831853071795862</v>
      </c>
      <c r="D185" s="2">
        <f t="shared" si="8"/>
        <v>0</v>
      </c>
      <c r="E185" s="2">
        <f t="shared" si="11"/>
        <v>-0.10362698603948782</v>
      </c>
      <c r="O185" s="59"/>
    </row>
    <row r="186" spans="2:15" x14ac:dyDescent="0.3">
      <c r="B186" s="2">
        <f t="shared" si="9"/>
        <v>362</v>
      </c>
      <c r="C186" s="2">
        <f t="shared" si="10"/>
        <v>6.3180918922194733</v>
      </c>
      <c r="D186" s="2">
        <f t="shared" si="8"/>
        <v>3.2985494131798632E-4</v>
      </c>
      <c r="E186" s="2">
        <f t="shared" si="11"/>
        <v>0.10362698603948782</v>
      </c>
      <c r="O186" s="59"/>
    </row>
    <row r="187" spans="2:15" x14ac:dyDescent="0.3">
      <c r="B187" s="2">
        <f t="shared" si="9"/>
        <v>364</v>
      </c>
      <c r="C187" s="2">
        <f t="shared" si="10"/>
        <v>6.3529984772593595</v>
      </c>
      <c r="D187" s="2">
        <f t="shared" si="8"/>
        <v>1.3187632273681249E-3</v>
      </c>
      <c r="E187" s="2">
        <f t="shared" si="11"/>
        <v>0.31067470065291891</v>
      </c>
      <c r="O187" s="59"/>
    </row>
    <row r="188" spans="2:15" x14ac:dyDescent="0.3">
      <c r="B188" s="2">
        <f t="shared" si="9"/>
        <v>366</v>
      </c>
      <c r="C188" s="2">
        <f t="shared" si="10"/>
        <v>6.3879050622992457</v>
      </c>
      <c r="D188" s="2">
        <f t="shared" si="8"/>
        <v>2.9647568584991735E-3</v>
      </c>
      <c r="E188" s="2">
        <f t="shared" si="11"/>
        <v>0.51710414994168907</v>
      </c>
      <c r="O188" s="59"/>
    </row>
    <row r="189" spans="2:15" x14ac:dyDescent="0.3">
      <c r="B189" s="2">
        <f t="shared" si="9"/>
        <v>368</v>
      </c>
      <c r="C189" s="2">
        <f t="shared" si="10"/>
        <v>6.4228116473391328</v>
      </c>
      <c r="D189" s="2">
        <f t="shared" si="8"/>
        <v>5.2645612161994482E-3</v>
      </c>
      <c r="E189" s="2">
        <f t="shared" si="11"/>
        <v>0.72250484748449761</v>
      </c>
      <c r="O189" s="59"/>
    </row>
    <row r="190" spans="2:15" x14ac:dyDescent="0.3">
      <c r="B190" s="2">
        <f t="shared" si="9"/>
        <v>370</v>
      </c>
      <c r="C190" s="2">
        <f t="shared" si="10"/>
        <v>6.457718232379019</v>
      </c>
      <c r="D190" s="2">
        <f t="shared" si="8"/>
        <v>8.2136031368704732E-3</v>
      </c>
      <c r="E190" s="2">
        <f t="shared" si="11"/>
        <v>0.92646884331084256</v>
      </c>
      <c r="O190" s="59"/>
    </row>
    <row r="191" spans="2:15" x14ac:dyDescent="0.3">
      <c r="B191" s="2">
        <f t="shared" si="9"/>
        <v>372</v>
      </c>
      <c r="C191" s="2">
        <f t="shared" si="10"/>
        <v>6.4926248174189061</v>
      </c>
      <c r="D191" s="2">
        <f t="shared" si="8"/>
        <v>1.1806022219629675E-2</v>
      </c>
      <c r="E191" s="2">
        <f t="shared" si="11"/>
        <v>1.1285917399012091</v>
      </c>
      <c r="O191" s="62"/>
    </row>
    <row r="192" spans="2:15" x14ac:dyDescent="0.3">
      <c r="B192" s="2">
        <f t="shared" si="9"/>
        <v>374</v>
      </c>
      <c r="C192" s="2">
        <f t="shared" si="10"/>
        <v>6.5275314024587923</v>
      </c>
      <c r="D192" s="2">
        <f t="shared" si="8"/>
        <v>1.6034685371980606E-2</v>
      </c>
      <c r="E192" s="2">
        <f t="shared" si="11"/>
        <v>1.3284737093931542</v>
      </c>
      <c r="O192" s="59"/>
    </row>
    <row r="193" spans="2:15" x14ac:dyDescent="0.3">
      <c r="B193" s="2">
        <f t="shared" si="9"/>
        <v>376</v>
      </c>
      <c r="C193" s="2">
        <f t="shared" si="10"/>
        <v>6.5624379874986793</v>
      </c>
      <c r="D193" s="2">
        <f t="shared" si="8"/>
        <v>2.0891204597284885E-2</v>
      </c>
      <c r="E193" s="2">
        <f t="shared" si="11"/>
        <v>1.5257205120233517</v>
      </c>
      <c r="O193" s="59"/>
    </row>
    <row r="194" spans="2:15" x14ac:dyDescent="0.3">
      <c r="B194" s="2">
        <f t="shared" si="9"/>
        <v>378</v>
      </c>
      <c r="C194" s="2">
        <f t="shared" si="10"/>
        <v>6.5973445725385655</v>
      </c>
      <c r="D194" s="2">
        <f t="shared" si="8"/>
        <v>2.6365958027335434E-2</v>
      </c>
      <c r="E194" s="2">
        <f t="shared" si="11"/>
        <v>1.719944515606233</v>
      </c>
      <c r="O194" s="59"/>
    </row>
    <row r="195" spans="2:15" x14ac:dyDescent="0.3">
      <c r="B195" s="2">
        <f t="shared" si="9"/>
        <v>380</v>
      </c>
      <c r="C195" s="2">
        <f t="shared" si="10"/>
        <v>6.6322511575784526</v>
      </c>
      <c r="D195" s="2">
        <f t="shared" si="8"/>
        <v>3.2448114201797384E-2</v>
      </c>
      <c r="E195" s="2">
        <f t="shared" si="11"/>
        <v>1.9107657155675464</v>
      </c>
      <c r="O195" s="59"/>
    </row>
    <row r="196" spans="2:15" x14ac:dyDescent="0.3">
      <c r="B196" s="2">
        <f t="shared" si="9"/>
        <v>382</v>
      </c>
      <c r="C196" s="2">
        <f t="shared" si="10"/>
        <v>6.6671577426183388</v>
      </c>
      <c r="D196" s="2">
        <f t="shared" si="8"/>
        <v>3.9125659593661766E-2</v>
      </c>
      <c r="E196" s="2">
        <f t="shared" si="11"/>
        <v>2.0978127547093517</v>
      </c>
      <c r="O196" s="59"/>
    </row>
    <row r="197" spans="2:15" x14ac:dyDescent="0.3">
      <c r="B197" s="2">
        <f t="shared" si="9"/>
        <v>384</v>
      </c>
      <c r="C197" s="2">
        <f t="shared" si="10"/>
        <v>6.7020643276582259</v>
      </c>
      <c r="D197" s="2">
        <f t="shared" ref="D197:D260" si="12">0.4155 + 1.37 - (0.4155*COS(C197) + SQRT(1.37^2 - (0.4155*SIN(C197))^2))</f>
        <v>4.6385429376030851E-2</v>
      </c>
      <c r="E197" s="2">
        <f t="shared" si="11"/>
        <v>2.2807239415043892</v>
      </c>
      <c r="O197" s="59"/>
    </row>
    <row r="198" spans="2:15" x14ac:dyDescent="0.3">
      <c r="B198" s="2">
        <f t="shared" ref="B198:B261" si="13">B197+2</f>
        <v>386</v>
      </c>
      <c r="C198" s="2">
        <f t="shared" ref="C198:C261" si="14">RADIANS(B198)</f>
        <v>6.7369709126981121</v>
      </c>
      <c r="D198" s="2">
        <f t="shared" si="12"/>
        <v>5.4213141420328625E-2</v>
      </c>
      <c r="E198" s="2">
        <f t="shared" ref="E198:E261" si="15">(D198 - D197)* (2*PI()*3000/60)</f>
        <v>2.4591482652782228</v>
      </c>
      <c r="O198" s="59"/>
    </row>
    <row r="199" spans="2:15" x14ac:dyDescent="0.3">
      <c r="B199" s="2">
        <f t="shared" si="13"/>
        <v>388</v>
      </c>
      <c r="C199" s="2">
        <f t="shared" si="14"/>
        <v>6.7718774977379983</v>
      </c>
      <c r="D199" s="2">
        <f t="shared" si="12"/>
        <v>6.2593433509304797E-2</v>
      </c>
      <c r="E199" s="2">
        <f t="shared" si="15"/>
        <v>2.6327464061664201</v>
      </c>
      <c r="O199" s="59"/>
    </row>
    <row r="200" spans="2:15" x14ac:dyDescent="0.3">
      <c r="B200" s="2">
        <f t="shared" si="13"/>
        <v>390</v>
      </c>
      <c r="C200" s="2">
        <f t="shared" si="14"/>
        <v>6.8067840827778854</v>
      </c>
      <c r="D200" s="2">
        <f t="shared" si="12"/>
        <v>7.1509903739781722E-2</v>
      </c>
      <c r="E200" s="2">
        <f t="shared" si="15"/>
        <v>2.8011917372018398</v>
      </c>
      <c r="O200" s="59"/>
    </row>
    <row r="201" spans="2:15" x14ac:dyDescent="0.3">
      <c r="B201" s="2">
        <f t="shared" si="13"/>
        <v>392</v>
      </c>
      <c r="C201" s="2">
        <f t="shared" si="14"/>
        <v>6.8416906678177716</v>
      </c>
      <c r="D201" s="2">
        <f t="shared" si="12"/>
        <v>8.0945154079942627E-2</v>
      </c>
      <c r="E201" s="2">
        <f t="shared" si="15"/>
        <v>2.9641713153430098</v>
      </c>
      <c r="O201" s="59"/>
    </row>
    <row r="202" spans="2:15" x14ac:dyDescent="0.3">
      <c r="B202" s="2">
        <f t="shared" si="13"/>
        <v>394</v>
      </c>
      <c r="C202" s="2">
        <f t="shared" si="14"/>
        <v>6.8765972528576587</v>
      </c>
      <c r="D202" s="2">
        <f t="shared" si="12"/>
        <v>9.0880837033898931E-2</v>
      </c>
      <c r="E202" s="2">
        <f t="shared" si="15"/>
        <v>3.1213868576546462</v>
      </c>
      <c r="O202" s="59"/>
    </row>
    <row r="203" spans="2:15" x14ac:dyDescent="0.3">
      <c r="B203" s="2">
        <f t="shared" si="13"/>
        <v>396</v>
      </c>
      <c r="C203" s="2">
        <f t="shared" si="14"/>
        <v>6.9115038378975449</v>
      </c>
      <c r="D203" s="2">
        <f t="shared" si="12"/>
        <v>0.10129770535228766</v>
      </c>
      <c r="E203" s="2">
        <f t="shared" si="15"/>
        <v>3.2725556982462289</v>
      </c>
      <c r="O203" s="59"/>
    </row>
    <row r="204" spans="2:15" x14ac:dyDescent="0.3">
      <c r="B204" s="2">
        <f t="shared" si="13"/>
        <v>398</v>
      </c>
      <c r="C204" s="2">
        <f t="shared" si="14"/>
        <v>6.9464104229374319</v>
      </c>
      <c r="D204" s="2">
        <f t="shared" si="12"/>
        <v>0.11217566471169316</v>
      </c>
      <c r="E204" s="2">
        <f t="shared" si="15"/>
        <v>3.4174117209556645</v>
      </c>
      <c r="O204" s="59"/>
    </row>
    <row r="205" spans="2:15" x14ac:dyDescent="0.3">
      <c r="B205" s="2">
        <f t="shared" si="13"/>
        <v>400</v>
      </c>
      <c r="C205" s="2">
        <f t="shared" si="14"/>
        <v>6.9813170079773181</v>
      </c>
      <c r="D205" s="2">
        <f t="shared" si="12"/>
        <v>0.12349382926770436</v>
      </c>
      <c r="E205" s="2">
        <f t="shared" si="15"/>
        <v>3.5557062621285174</v>
      </c>
      <c r="O205" s="59"/>
    </row>
    <row r="206" spans="2:15" x14ac:dyDescent="0.3">
      <c r="B206" s="2">
        <f t="shared" si="13"/>
        <v>402</v>
      </c>
      <c r="C206" s="2">
        <f t="shared" si="14"/>
        <v>7.0162235930172052</v>
      </c>
      <c r="D206" s="2">
        <f t="shared" si="12"/>
        <v>0.13523057996655163</v>
      </c>
      <c r="E206" s="2">
        <f t="shared" si="15"/>
        <v>3.6872089772513474</v>
      </c>
      <c r="O206" s="59"/>
    </row>
    <row r="207" spans="2:15" x14ac:dyDescent="0.3">
      <c r="B207" s="2">
        <f t="shared" si="13"/>
        <v>404</v>
      </c>
      <c r="C207" s="2">
        <f t="shared" si="14"/>
        <v>7.0511301780570914</v>
      </c>
      <c r="D207" s="2">
        <f t="shared" si="12"/>
        <v>0.1473636254784898</v>
      </c>
      <c r="E207" s="2">
        <f t="shared" si="15"/>
        <v>3.811708664597556</v>
      </c>
      <c r="O207" s="59"/>
    </row>
    <row r="208" spans="2:15" x14ac:dyDescent="0.3">
      <c r="B208" s="2">
        <f t="shared" si="13"/>
        <v>406</v>
      </c>
      <c r="C208" s="2">
        <f t="shared" si="14"/>
        <v>7.0860367630969776</v>
      </c>
      <c r="D208" s="2">
        <f t="shared" si="12"/>
        <v>0.15987006559267836</v>
      </c>
      <c r="E208" s="2">
        <f t="shared" si="15"/>
        <v>3.9290140385295458</v>
      </c>
      <c r="O208" s="59"/>
    </row>
    <row r="209" spans="2:15" x14ac:dyDescent="0.3">
      <c r="B209" s="2">
        <f t="shared" si="13"/>
        <v>408</v>
      </c>
      <c r="C209" s="2">
        <f t="shared" si="14"/>
        <v>7.1209433481368647</v>
      </c>
      <c r="D209" s="2">
        <f t="shared" si="12"/>
        <v>0.1727264568883391</v>
      </c>
      <c r="E209" s="2">
        <f t="shared" si="15"/>
        <v>4.0389544446123544</v>
      </c>
      <c r="O209" s="59"/>
    </row>
    <row r="210" spans="2:15" x14ac:dyDescent="0.3">
      <c r="B210" s="2">
        <f t="shared" si="13"/>
        <v>410</v>
      </c>
      <c r="C210" s="2">
        <f t="shared" si="14"/>
        <v>7.1558499331767509</v>
      </c>
      <c r="D210" s="2">
        <f t="shared" si="12"/>
        <v>0.18590888047085596</v>
      </c>
      <c r="E210" s="2">
        <f t="shared" si="15"/>
        <v>4.1413805083343833</v>
      </c>
      <c r="O210" s="59"/>
    </row>
    <row r="211" spans="2:15" x14ac:dyDescent="0.3">
      <c r="B211" s="2">
        <f t="shared" si="13"/>
        <v>412</v>
      </c>
      <c r="C211" s="2">
        <f t="shared" si="14"/>
        <v>7.190756518216638</v>
      </c>
      <c r="D211" s="2">
        <f t="shared" si="12"/>
        <v>0.19939301153444711</v>
      </c>
      <c r="E211" s="2">
        <f t="shared" si="15"/>
        <v>4.2361647089419856</v>
      </c>
      <c r="O211" s="59"/>
    </row>
    <row r="212" spans="2:15" x14ac:dyDescent="0.3">
      <c r="B212" s="2">
        <f t="shared" si="13"/>
        <v>414</v>
      </c>
      <c r="C212" s="2">
        <f t="shared" si="14"/>
        <v>7.2256631032565242</v>
      </c>
      <c r="D212" s="2">
        <f t="shared" si="12"/>
        <v>0.21315419048556872</v>
      </c>
      <c r="E212" s="2">
        <f t="shared" si="15"/>
        <v>4.3232018697578152</v>
      </c>
      <c r="O212" s="59"/>
    </row>
    <row r="213" spans="2:15" x14ac:dyDescent="0.3">
      <c r="B213" s="2">
        <f t="shared" si="13"/>
        <v>416</v>
      </c>
      <c r="C213" s="2">
        <f t="shared" si="14"/>
        <v>7.2605696882964113</v>
      </c>
      <c r="D213" s="2">
        <f t="shared" si="12"/>
        <v>0.22716749533378278</v>
      </c>
      <c r="E213" s="2">
        <f t="shared" si="15"/>
        <v>4.4024095563663517</v>
      </c>
      <c r="O213" s="59"/>
    </row>
    <row r="214" spans="2:15" x14ac:dyDescent="0.3">
      <c r="B214" s="2">
        <f t="shared" si="13"/>
        <v>418</v>
      </c>
      <c r="C214" s="2">
        <f t="shared" si="14"/>
        <v>7.2954762733362974</v>
      </c>
      <c r="D214" s="2">
        <f t="shared" si="12"/>
        <v>0.24140781502992414</v>
      </c>
      <c r="E214" s="2">
        <f t="shared" si="15"/>
        <v>4.4737283742167762</v>
      </c>
      <c r="O214" s="59"/>
    </row>
    <row r="215" spans="2:15" x14ac:dyDescent="0.3">
      <c r="B215" s="2">
        <f t="shared" si="13"/>
        <v>420</v>
      </c>
      <c r="C215" s="2">
        <f t="shared" si="14"/>
        <v>7.3303828583761845</v>
      </c>
      <c r="D215" s="2">
        <f t="shared" si="12"/>
        <v>0.25584992340570634</v>
      </c>
      <c r="E215" s="2">
        <f t="shared" si="15"/>
        <v>4.5371221575704954</v>
      </c>
      <c r="O215" s="59"/>
    </row>
    <row r="216" spans="2:15" x14ac:dyDescent="0.3">
      <c r="B216" s="2">
        <f t="shared" si="13"/>
        <v>422</v>
      </c>
      <c r="C216" s="2">
        <f t="shared" si="14"/>
        <v>7.3652894434160707</v>
      </c>
      <c r="D216" s="2">
        <f t="shared" si="12"/>
        <v>0.27046855334498887</v>
      </c>
      <c r="E216" s="2">
        <f t="shared" si="15"/>
        <v>4.5925780422797819</v>
      </c>
      <c r="O216" s="59"/>
    </row>
    <row r="217" spans="2:15" x14ac:dyDescent="0.3">
      <c r="B217" s="2">
        <f t="shared" si="13"/>
        <v>424</v>
      </c>
      <c r="C217" s="2">
        <f t="shared" si="14"/>
        <v>7.4001960284559569</v>
      </c>
      <c r="D217" s="2">
        <f t="shared" si="12"/>
        <v>0.28523847079551001</v>
      </c>
      <c r="E217" s="2">
        <f t="shared" si="15"/>
        <v>4.640106415668491</v>
      </c>
      <c r="O217" s="59"/>
    </row>
    <row r="218" spans="2:15" x14ac:dyDescent="0.3">
      <c r="B218" s="2">
        <f t="shared" si="13"/>
        <v>426</v>
      </c>
      <c r="C218" s="2">
        <f t="shared" si="14"/>
        <v>7.435102613495844</v>
      </c>
      <c r="D218" s="2">
        <f t="shared" si="12"/>
        <v>0.30013454821159025</v>
      </c>
      <c r="E218" s="2">
        <f t="shared" si="15"/>
        <v>4.6797407377662488</v>
      </c>
      <c r="O218" s="59"/>
    </row>
    <row r="219" spans="2:15" x14ac:dyDescent="0.3">
      <c r="B219" s="2">
        <f t="shared" si="13"/>
        <v>428</v>
      </c>
      <c r="C219" s="2">
        <f t="shared" si="14"/>
        <v>7.4700091985357302</v>
      </c>
      <c r="D219" s="2">
        <f t="shared" si="12"/>
        <v>0.31513183700388381</v>
      </c>
      <c r="E219" s="2">
        <f t="shared" si="15"/>
        <v>4.7115372293633992</v>
      </c>
      <c r="O219" s="59"/>
    </row>
    <row r="220" spans="2:15" x14ac:dyDescent="0.3">
      <c r="B220" s="2">
        <f t="shared" si="13"/>
        <v>430</v>
      </c>
      <c r="C220" s="2">
        <f t="shared" si="14"/>
        <v>7.5049157835756173</v>
      </c>
      <c r="D220" s="2">
        <f t="shared" si="12"/>
        <v>0.33020563856226826</v>
      </c>
      <c r="E220" s="2">
        <f t="shared" si="15"/>
        <v>4.735574423749096</v>
      </c>
      <c r="O220" s="59"/>
    </row>
    <row r="221" spans="2:15" x14ac:dyDescent="0.3">
      <c r="B221" s="2">
        <f t="shared" si="13"/>
        <v>432</v>
      </c>
      <c r="C221" s="2">
        <f t="shared" si="14"/>
        <v>7.5398223686155035</v>
      </c>
      <c r="D221" s="2">
        <f t="shared" si="12"/>
        <v>0.34533157341303022</v>
      </c>
      <c r="E221" s="2">
        <f t="shared" si="15"/>
        <v>4.7519525805831622</v>
      </c>
      <c r="O221" s="59"/>
    </row>
    <row r="222" spans="2:15" x14ac:dyDescent="0.3">
      <c r="B222" s="2">
        <f t="shared" si="13"/>
        <v>434</v>
      </c>
      <c r="C222" s="2">
        <f t="shared" si="14"/>
        <v>7.5747289536553906</v>
      </c>
      <c r="D222" s="2">
        <f t="shared" si="12"/>
        <v>0.36048564807216898</v>
      </c>
      <c r="E222" s="2">
        <f t="shared" si="15"/>
        <v>4.7607929621101581</v>
      </c>
      <c r="O222" s="59"/>
    </row>
    <row r="223" spans="2:15" x14ac:dyDescent="0.3">
      <c r="B223" s="2">
        <f t="shared" si="13"/>
        <v>436</v>
      </c>
      <c r="C223" s="2">
        <f t="shared" si="14"/>
        <v>7.6096355386952768</v>
      </c>
      <c r="D223" s="2">
        <f t="shared" si="12"/>
        <v>0.37564431916322572</v>
      </c>
      <c r="E223" s="2">
        <f t="shared" si="15"/>
        <v>4.7622369737847796</v>
      </c>
      <c r="O223" s="59"/>
    </row>
    <row r="224" spans="2:15" x14ac:dyDescent="0.3">
      <c r="B224" s="2">
        <f t="shared" si="13"/>
        <v>438</v>
      </c>
      <c r="C224" s="2">
        <f t="shared" si="14"/>
        <v>7.6445421237351638</v>
      </c>
      <c r="D224" s="2">
        <f t="shared" si="12"/>
        <v>0.39078455438092963</v>
      </c>
      <c r="E224" s="2">
        <f t="shared" si="15"/>
        <v>4.7564451733560071</v>
      </c>
      <c r="O224" s="59"/>
    </row>
    <row r="225" spans="2:15" x14ac:dyDescent="0.3">
      <c r="B225" s="2">
        <f t="shared" si="13"/>
        <v>440</v>
      </c>
      <c r="C225" s="2">
        <f t="shared" si="14"/>
        <v>7.67944870877505</v>
      </c>
      <c r="D225" s="2">
        <f t="shared" si="12"/>
        <v>0.40588388990116586</v>
      </c>
      <c r="E225" s="2">
        <f t="shared" si="15"/>
        <v>4.7435961544461573</v>
      </c>
      <c r="O225" s="59"/>
    </row>
    <row r="226" spans="2:15" x14ac:dyDescent="0.3">
      <c r="B226" s="2">
        <f t="shared" si="13"/>
        <v>442</v>
      </c>
      <c r="C226" s="2">
        <f t="shared" si="14"/>
        <v>7.7143552938149362</v>
      </c>
      <c r="D226" s="2">
        <f t="shared" si="12"/>
        <v>0.42092048386338354</v>
      </c>
      <c r="E226" s="2">
        <f t="shared" si="15"/>
        <v>4.7238853126715705</v>
      </c>
      <c r="O226" s="59"/>
    </row>
    <row r="227" spans="2:15" x14ac:dyDescent="0.3">
      <c r="B227" s="2">
        <f t="shared" si="13"/>
        <v>444</v>
      </c>
      <c r="C227" s="2">
        <f t="shared" si="14"/>
        <v>7.7492618788548233</v>
      </c>
      <c r="D227" s="2">
        <f t="shared" si="12"/>
        <v>0.43587316558328948</v>
      </c>
      <c r="E227" s="2">
        <f t="shared" si="15"/>
        <v>4.6975235042722883</v>
      </c>
      <c r="O227" s="59"/>
    </row>
    <row r="228" spans="2:15" x14ac:dyDescent="0.3">
      <c r="B228" s="2">
        <f t="shared" si="13"/>
        <v>446</v>
      </c>
      <c r="C228" s="2">
        <f t="shared" si="14"/>
        <v>7.7841684638947095</v>
      </c>
      <c r="D228" s="2">
        <f t="shared" si="12"/>
        <v>0.45072148019121894</v>
      </c>
      <c r="E228" s="2">
        <f t="shared" si="15"/>
        <v>4.6647356090461196</v>
      </c>
      <c r="O228" s="59"/>
    </row>
    <row r="229" spans="2:15" x14ac:dyDescent="0.3">
      <c r="B229" s="2">
        <f t="shared" si="13"/>
        <v>448</v>
      </c>
      <c r="C229" s="2">
        <f t="shared" si="14"/>
        <v>7.8190750489345966</v>
      </c>
      <c r="D229" s="2">
        <f t="shared" si="12"/>
        <v>0.46544572843434628</v>
      </c>
      <c r="E229" s="2">
        <f t="shared" si="15"/>
        <v>4.6257590110241296</v>
      </c>
      <c r="O229" s="59"/>
    </row>
    <row r="230" spans="2:15" x14ac:dyDescent="0.3">
      <c r="B230" s="2">
        <f t="shared" si="13"/>
        <v>450</v>
      </c>
      <c r="C230" s="2">
        <f t="shared" si="14"/>
        <v>7.8539816339744828</v>
      </c>
      <c r="D230" s="2">
        <f t="shared" si="12"/>
        <v>0.48002700142821775</v>
      </c>
      <c r="E230" s="2">
        <f t="shared" si="15"/>
        <v>4.5808420117533837</v>
      </c>
      <c r="O230" s="59"/>
    </row>
    <row r="231" spans="2:15" x14ac:dyDescent="0.3">
      <c r="B231" s="2">
        <f t="shared" si="13"/>
        <v>452</v>
      </c>
      <c r="C231" s="2">
        <f t="shared" si="14"/>
        <v>7.8888882190143699</v>
      </c>
      <c r="D231" s="2">
        <f t="shared" si="12"/>
        <v>0.49444721019412463</v>
      </c>
      <c r="E231" s="2">
        <f t="shared" si="15"/>
        <v>4.5302421922204203</v>
      </c>
      <c r="O231" s="59"/>
    </row>
    <row r="232" spans="2:15" x14ac:dyDescent="0.3">
      <c r="B232" s="2">
        <f t="shared" si="13"/>
        <v>454</v>
      </c>
      <c r="C232" s="2">
        <f t="shared" si="14"/>
        <v>7.9237948040542561</v>
      </c>
      <c r="D232" s="2">
        <f t="shared" si="12"/>
        <v>0.5086891098725872</v>
      </c>
      <c r="E232" s="2">
        <f t="shared" si="15"/>
        <v>4.4742247403020841</v>
      </c>
      <c r="O232" s="59"/>
    </row>
    <row r="233" spans="2:15" x14ac:dyDescent="0.3">
      <c r="B233" s="2">
        <f t="shared" si="13"/>
        <v>456</v>
      </c>
      <c r="C233" s="2">
        <f t="shared" si="14"/>
        <v>7.9587013890941432</v>
      </c>
      <c r="D233" s="2">
        <f t="shared" si="12"/>
        <v>0.52273631855870972</v>
      </c>
      <c r="E233" s="2">
        <f t="shared" si="15"/>
        <v>4.413060761176526</v>
      </c>
      <c r="O233" s="59"/>
    </row>
    <row r="234" spans="2:15" x14ac:dyDescent="0.3">
      <c r="B234" s="2">
        <f t="shared" si="13"/>
        <v>458</v>
      </c>
      <c r="C234" s="2">
        <f t="shared" si="14"/>
        <v>7.9936079741340293</v>
      </c>
      <c r="D234" s="2">
        <f t="shared" si="12"/>
        <v>0.53657333076119818</v>
      </c>
      <c r="E234" s="2">
        <f t="shared" si="15"/>
        <v>4.3470255882970044</v>
      </c>
      <c r="O234" s="59"/>
    </row>
    <row r="235" spans="2:15" x14ac:dyDescent="0.3">
      <c r="B235" s="2">
        <f t="shared" si="13"/>
        <v>460</v>
      </c>
      <c r="C235" s="2">
        <f t="shared" si="14"/>
        <v>8.0285145591739155</v>
      </c>
      <c r="D235" s="2">
        <f t="shared" si="12"/>
        <v>0.55018552554238487</v>
      </c>
      <c r="E235" s="2">
        <f t="shared" si="15"/>
        <v>4.2763971123809439</v>
      </c>
      <c r="O235" s="59"/>
    </row>
    <row r="236" spans="2:15" x14ac:dyDescent="0.3">
      <c r="B236" s="2">
        <f t="shared" si="13"/>
        <v>462</v>
      </c>
      <c r="C236" s="2">
        <f t="shared" si="14"/>
        <v>8.0634211442138017</v>
      </c>
      <c r="D236" s="2">
        <f t="shared" si="12"/>
        <v>0.56355916945048734</v>
      </c>
      <c r="E236" s="2">
        <f t="shared" si="15"/>
        <v>4.201454145342062</v>
      </c>
      <c r="O236" s="59"/>
    </row>
    <row r="237" spans="2:15" x14ac:dyDescent="0.3">
      <c r="B237" s="2">
        <f t="shared" si="13"/>
        <v>464</v>
      </c>
      <c r="C237" s="2">
        <f t="shared" si="14"/>
        <v>8.0983277292536897</v>
      </c>
      <c r="D237" s="2">
        <f t="shared" si="12"/>
        <v>0.57668141440654996</v>
      </c>
      <c r="E237" s="2">
        <f t="shared" si="15"/>
        <v>4.122474835257206</v>
      </c>
      <c r="O237" s="59"/>
    </row>
    <row r="238" spans="2:15" x14ac:dyDescent="0.3">
      <c r="B238" s="2">
        <f t="shared" si="13"/>
        <v>466</v>
      </c>
      <c r="C238" s="2">
        <f t="shared" si="14"/>
        <v>8.1332343142935759</v>
      </c>
      <c r="D238" s="2">
        <f t="shared" si="12"/>
        <v>0.58954029075609538</v>
      </c>
      <c r="E238" s="2">
        <f t="shared" si="15"/>
        <v>4.0397351473151408</v>
      </c>
      <c r="O238" s="59"/>
    </row>
    <row r="239" spans="2:15" x14ac:dyDescent="0.3">
      <c r="B239" s="2">
        <f t="shared" si="13"/>
        <v>468</v>
      </c>
      <c r="C239" s="2">
        <f t="shared" si="14"/>
        <v>8.1681408993334621</v>
      </c>
      <c r="D239" s="2">
        <f t="shared" si="12"/>
        <v>0.60212469573861171</v>
      </c>
      <c r="E239" s="2">
        <f t="shared" si="15"/>
        <v>3.9535074242872121</v>
      </c>
      <c r="O239" s="59"/>
    </row>
    <row r="240" spans="2:15" x14ac:dyDescent="0.3">
      <c r="B240" s="2">
        <f t="shared" si="13"/>
        <v>470</v>
      </c>
      <c r="C240" s="2">
        <f t="shared" si="14"/>
        <v>8.2030474843733483</v>
      </c>
      <c r="D240" s="2">
        <f t="shared" si="12"/>
        <v>0.61442437766589886</v>
      </c>
      <c r="E240" s="2">
        <f t="shared" si="15"/>
        <v>3.8640590384256437</v>
      </c>
      <c r="O240" s="59"/>
    </row>
    <row r="241" spans="2:15" x14ac:dyDescent="0.3">
      <c r="B241" s="2">
        <f t="shared" si="13"/>
        <v>472</v>
      </c>
      <c r="C241" s="2">
        <f t="shared" si="14"/>
        <v>8.2379540694132363</v>
      </c>
      <c r="D241" s="2">
        <f t="shared" si="12"/>
        <v>0.62642991613250709</v>
      </c>
      <c r="E241" s="2">
        <f t="shared" si="15"/>
        <v>3.7716511449086099</v>
      </c>
      <c r="O241" s="59"/>
    </row>
    <row r="242" spans="2:15" x14ac:dyDescent="0.3">
      <c r="B242" s="2">
        <f t="shared" si="13"/>
        <v>474</v>
      </c>
      <c r="C242" s="2">
        <f t="shared" si="14"/>
        <v>8.2728606544531225</v>
      </c>
      <c r="D242" s="2">
        <f t="shared" si="12"/>
        <v>0.63813269860758037</v>
      </c>
      <c r="E242" s="2">
        <f t="shared" si="15"/>
        <v>3.67653754502496</v>
      </c>
      <c r="O242" s="59"/>
    </row>
    <row r="243" spans="2:15" x14ac:dyDescent="0.3">
      <c r="B243" s="2">
        <f t="shared" si="13"/>
        <v>476</v>
      </c>
      <c r="C243" s="2">
        <f t="shared" si="14"/>
        <v>8.3077672394930087</v>
      </c>
      <c r="D243" s="2">
        <f t="shared" si="12"/>
        <v>0.64952489377723355</v>
      </c>
      <c r="E243" s="2">
        <f t="shared" si="15"/>
        <v>3.5789636653243542</v>
      </c>
      <c r="O243" s="59"/>
    </row>
    <row r="244" spans="2:15" x14ac:dyDescent="0.3">
      <c r="B244" s="2">
        <f t="shared" si="13"/>
        <v>478</v>
      </c>
      <c r="C244" s="2">
        <f t="shared" si="14"/>
        <v>8.3426738245328949</v>
      </c>
      <c r="D244" s="2">
        <f t="shared" si="12"/>
        <v>0.66059942202006394</v>
      </c>
      <c r="E244" s="2">
        <f t="shared" si="15"/>
        <v>3.4791656569648652</v>
      </c>
      <c r="O244" s="59"/>
    </row>
    <row r="245" spans="2:15" x14ac:dyDescent="0.3">
      <c r="B245" s="2">
        <f t="shared" si="13"/>
        <v>480</v>
      </c>
      <c r="C245" s="2">
        <f t="shared" si="14"/>
        <v>8.3775804095727811</v>
      </c>
      <c r="D245" s="2">
        <f t="shared" si="12"/>
        <v>0.67134992340570587</v>
      </c>
      <c r="E245" s="2">
        <f t="shared" si="15"/>
        <v>3.377369617553958</v>
      </c>
      <c r="O245" s="59"/>
    </row>
    <row r="246" spans="2:15" x14ac:dyDescent="0.3">
      <c r="B246" s="2">
        <f t="shared" si="13"/>
        <v>482</v>
      </c>
      <c r="C246" s="2">
        <f t="shared" si="14"/>
        <v>8.412486994612669</v>
      </c>
      <c r="D246" s="2">
        <f t="shared" si="12"/>
        <v>0.68177072360771773</v>
      </c>
      <c r="E246" s="2">
        <f t="shared" si="15"/>
        <v>3.273790935916749</v>
      </c>
      <c r="O246" s="59"/>
    </row>
    <row r="247" spans="2:15" x14ac:dyDescent="0.3">
      <c r="B247" s="2">
        <f t="shared" si="13"/>
        <v>484</v>
      </c>
      <c r="C247" s="2">
        <f t="shared" si="14"/>
        <v>8.4473935796525552</v>
      </c>
      <c r="D247" s="2">
        <f t="shared" si="12"/>
        <v>0.69185679811797329</v>
      </c>
      <c r="E247" s="2">
        <f t="shared" si="15"/>
        <v>3.1686337584978141</v>
      </c>
      <c r="O247" s="59"/>
    </row>
    <row r="248" spans="2:15" x14ac:dyDescent="0.3">
      <c r="B248" s="2">
        <f t="shared" si="13"/>
        <v>486</v>
      </c>
      <c r="C248" s="2">
        <f t="shared" si="14"/>
        <v>8.4823001646924414</v>
      </c>
      <c r="D248" s="2">
        <f t="shared" si="12"/>
        <v>0.70160373514061392</v>
      </c>
      <c r="E248" s="2">
        <f t="shared" si="15"/>
        <v>3.0620905745330154</v>
      </c>
      <c r="O248" s="59"/>
    </row>
    <row r="249" spans="2:15" x14ac:dyDescent="0.3">
      <c r="B249" s="2">
        <f t="shared" si="13"/>
        <v>488</v>
      </c>
      <c r="C249" s="2">
        <f t="shared" si="14"/>
        <v>8.5172067497323276</v>
      </c>
      <c r="D249" s="2">
        <f t="shared" si="12"/>
        <v>0.71100769753006898</v>
      </c>
      <c r="E249" s="2">
        <f t="shared" si="15"/>
        <v>2.954341915734676</v>
      </c>
      <c r="O249" s="59"/>
    </row>
    <row r="250" spans="2:15" x14ac:dyDescent="0.3">
      <c r="B250" s="2">
        <f t="shared" si="13"/>
        <v>490</v>
      </c>
      <c r="C250" s="2">
        <f t="shared" si="14"/>
        <v>8.5521133347722156</v>
      </c>
      <c r="D250" s="2">
        <f t="shared" si="12"/>
        <v>0.72006538412037036</v>
      </c>
      <c r="E250" s="2">
        <f t="shared" si="15"/>
        <v>2.8455561650609575</v>
      </c>
      <c r="O250" s="59"/>
    </row>
    <row r="251" spans="2:15" x14ac:dyDescent="0.3">
      <c r="B251" s="2">
        <f t="shared" si="13"/>
        <v>492</v>
      </c>
      <c r="C251" s="2">
        <f t="shared" si="14"/>
        <v>8.5870199198121018</v>
      </c>
      <c r="D251" s="2">
        <f t="shared" si="12"/>
        <v>0.72877399077255034</v>
      </c>
      <c r="E251" s="2">
        <f t="shared" si="15"/>
        <v>2.7358894681491841</v>
      </c>
      <c r="O251" s="59"/>
    </row>
    <row r="252" spans="2:15" x14ac:dyDescent="0.3">
      <c r="B252" s="2">
        <f t="shared" si="13"/>
        <v>494</v>
      </c>
      <c r="C252" s="2">
        <f t="shared" si="14"/>
        <v>8.621926504851988</v>
      </c>
      <c r="D252" s="2">
        <f t="shared" si="12"/>
        <v>0.73713117144410512</v>
      </c>
      <c r="E252" s="2">
        <f t="shared" si="15"/>
        <v>2.6254857402479099</v>
      </c>
      <c r="O252" s="59"/>
    </row>
    <row r="253" spans="2:15" x14ac:dyDescent="0.3">
      <c r="B253" s="2">
        <f t="shared" si="13"/>
        <v>496</v>
      </c>
      <c r="C253" s="2">
        <f t="shared" si="14"/>
        <v>8.6568330898918742</v>
      </c>
      <c r="D253" s="2">
        <f t="shared" si="12"/>
        <v>0.74513499955990903</v>
      </c>
      <c r="E253" s="2">
        <f t="shared" si="15"/>
        <v>2.514476760920501</v>
      </c>
      <c r="O253" s="59"/>
    </row>
    <row r="254" spans="2:15" x14ac:dyDescent="0.3">
      <c r="B254" s="2">
        <f t="shared" si="13"/>
        <v>498</v>
      </c>
      <c r="C254" s="2">
        <f t="shared" si="14"/>
        <v>8.6917396749317604</v>
      </c>
      <c r="D254" s="2">
        <f t="shared" si="12"/>
        <v>0.75278392993826571</v>
      </c>
      <c r="E254" s="2">
        <f t="shared" si="15"/>
        <v>2.4029823484465136</v>
      </c>
      <c r="O254" s="59"/>
    </row>
    <row r="255" spans="2:15" x14ac:dyDescent="0.3">
      <c r="B255" s="2">
        <f t="shared" si="13"/>
        <v>500</v>
      </c>
      <c r="C255" s="2">
        <f t="shared" si="14"/>
        <v>8.7266462599716483</v>
      </c>
      <c r="D255" s="2">
        <f t="shared" si="12"/>
        <v>0.76007676149957537</v>
      </c>
      <c r="E255" s="2">
        <f t="shared" si="15"/>
        <v>2.2911106056878228</v>
      </c>
      <c r="O255" s="59"/>
    </row>
    <row r="256" spans="2:15" x14ac:dyDescent="0.3">
      <c r="B256" s="2">
        <f t="shared" si="13"/>
        <v>502</v>
      </c>
      <c r="C256" s="2">
        <f t="shared" si="14"/>
        <v>8.7615528450115345</v>
      </c>
      <c r="D256" s="2">
        <f t="shared" si="12"/>
        <v>0.76701260095887913</v>
      </c>
      <c r="E256" s="2">
        <f t="shared" si="15"/>
        <v>2.1789582291826899</v>
      </c>
      <c r="O256" s="59"/>
    </row>
    <row r="257" spans="2:15" x14ac:dyDescent="0.3">
      <c r="B257" s="2">
        <f t="shared" si="13"/>
        <v>504</v>
      </c>
      <c r="C257" s="2">
        <f t="shared" si="14"/>
        <v>8.7964594300514207</v>
      </c>
      <c r="D257" s="2">
        <f t="shared" si="12"/>
        <v>0.77359082767786891</v>
      </c>
      <c r="E257" s="2">
        <f t="shared" si="15"/>
        <v>2.0666108734026372</v>
      </c>
      <c r="O257" s="59"/>
    </row>
    <row r="258" spans="2:15" x14ac:dyDescent="0.3">
      <c r="B258" s="2">
        <f t="shared" si="13"/>
        <v>506</v>
      </c>
      <c r="C258" s="2">
        <f t="shared" si="14"/>
        <v>8.8313660150913069</v>
      </c>
      <c r="D258" s="2">
        <f t="shared" si="12"/>
        <v>0.77981105982713816</v>
      </c>
      <c r="E258" s="2">
        <f t="shared" si="15"/>
        <v>1.9541435623767345</v>
      </c>
      <c r="O258" s="59"/>
    </row>
    <row r="259" spans="2:15" x14ac:dyDescent="0.3">
      <c r="B259" s="2">
        <f t="shared" si="13"/>
        <v>508</v>
      </c>
      <c r="C259" s="2">
        <f t="shared" si="14"/>
        <v>8.8662726001311949</v>
      </c>
      <c r="D259" s="2">
        <f t="shared" si="12"/>
        <v>0.78567312198593275</v>
      </c>
      <c r="E259" s="2">
        <f t="shared" si="15"/>
        <v>1.8416211412955807</v>
      </c>
      <c r="O259" s="59"/>
    </row>
    <row r="260" spans="2:15" x14ac:dyDescent="0.3">
      <c r="B260" s="2">
        <f t="shared" si="13"/>
        <v>510</v>
      </c>
      <c r="C260" s="2">
        <f t="shared" si="14"/>
        <v>8.9011791851710811</v>
      </c>
      <c r="D260" s="2">
        <f t="shared" si="12"/>
        <v>0.79117701428465037</v>
      </c>
      <c r="E260" s="2">
        <f t="shared" si="15"/>
        <v>1.7290987611800703</v>
      </c>
      <c r="O260" s="59"/>
    </row>
    <row r="261" spans="2:15" x14ac:dyDescent="0.3">
      <c r="B261" s="2">
        <f t="shared" si="13"/>
        <v>512</v>
      </c>
      <c r="C261" s="2">
        <f t="shared" si="14"/>
        <v>8.9360857702109673</v>
      </c>
      <c r="D261" s="2">
        <f t="shared" ref="D261:D324" si="16">0.4155 + 1.37 - (0.4155*COS(C261) + SQRT(1.37^2 - (0.4155*SIN(C261))^2))</f>
        <v>0.79632288317507316</v>
      </c>
      <c r="E261" s="2">
        <f t="shared" si="15"/>
        <v>1.6166223902488495</v>
      </c>
      <c r="O261" s="59"/>
    </row>
    <row r="262" spans="2:15" x14ac:dyDescent="0.3">
      <c r="B262" s="2">
        <f t="shared" ref="B262:B325" si="17">B261+2</f>
        <v>514</v>
      </c>
      <c r="C262" s="2">
        <f t="shared" ref="C262:C325" si="18">RADIANS(B262)</f>
        <v>8.9709923552508535</v>
      </c>
      <c r="D262" s="2">
        <f t="shared" si="16"/>
        <v>0.80111099389493656</v>
      </c>
      <c r="E262" s="2">
        <f t="shared" ref="E262:E325" si="19">(D262 - D261)* (2*PI()*3000/60)</f>
        <v>1.5042293462097405</v>
      </c>
      <c r="O262" s="59"/>
    </row>
    <row r="263" spans="2:15" x14ac:dyDescent="0.3">
      <c r="B263" s="2">
        <f t="shared" si="17"/>
        <v>516</v>
      </c>
      <c r="C263" s="2">
        <f t="shared" si="18"/>
        <v>9.0058989402907397</v>
      </c>
      <c r="D263" s="2">
        <f t="shared" si="16"/>
        <v>0.80554170467703212</v>
      </c>
      <c r="E263" s="2">
        <f t="shared" si="19"/>
        <v>1.3919488443212495</v>
      </c>
      <c r="O263" s="59"/>
    </row>
    <row r="264" spans="2:15" x14ac:dyDescent="0.3">
      <c r="B264" s="2">
        <f t="shared" si="17"/>
        <v>518</v>
      </c>
      <c r="C264" s="2">
        <f t="shared" si="18"/>
        <v>9.0408055253306276</v>
      </c>
      <c r="D264" s="2">
        <f t="shared" si="16"/>
        <v>0.80961544273866215</v>
      </c>
      <c r="E264" s="2">
        <f t="shared" si="19"/>
        <v>1.279802556706602</v>
      </c>
      <c r="O264" s="59"/>
    </row>
    <row r="265" spans="2:15" x14ac:dyDescent="0.3">
      <c r="B265" s="2">
        <f t="shared" si="17"/>
        <v>520</v>
      </c>
      <c r="C265" s="2">
        <f t="shared" si="18"/>
        <v>9.0757121103705138</v>
      </c>
      <c r="D265" s="2">
        <f t="shared" si="16"/>
        <v>0.81333268207488718</v>
      </c>
      <c r="E265" s="2">
        <f t="shared" si="19"/>
        <v>1.1678051790319557</v>
      </c>
      <c r="O265" s="59"/>
    </row>
    <row r="266" spans="2:15" x14ac:dyDescent="0.3">
      <c r="B266" s="2">
        <f t="shared" si="17"/>
        <v>522</v>
      </c>
      <c r="C266" s="2">
        <f t="shared" si="18"/>
        <v>9.1106186954104</v>
      </c>
      <c r="D266" s="2">
        <f t="shared" si="16"/>
        <v>0.816693923068608</v>
      </c>
      <c r="E266" s="2">
        <f t="shared" si="19"/>
        <v>1.0559650012818169</v>
      </c>
      <c r="O266" s="59"/>
    </row>
    <row r="267" spans="2:15" x14ac:dyDescent="0.3">
      <c r="B267" s="2">
        <f t="shared" si="17"/>
        <v>524</v>
      </c>
      <c r="C267" s="2">
        <f t="shared" si="18"/>
        <v>9.1455252804502862</v>
      </c>
      <c r="D267" s="2">
        <f t="shared" si="16"/>
        <v>0.81969967392202769</v>
      </c>
      <c r="E267" s="2">
        <f t="shared" si="19"/>
        <v>0.94428447996245735</v>
      </c>
      <c r="O267" s="59"/>
    </row>
    <row r="268" spans="2:15" x14ac:dyDescent="0.3">
      <c r="B268" s="2">
        <f t="shared" si="17"/>
        <v>526</v>
      </c>
      <c r="C268" s="2">
        <f t="shared" si="18"/>
        <v>9.1804318654901742</v>
      </c>
      <c r="D268" s="2">
        <f t="shared" si="16"/>
        <v>0.82235043390733364</v>
      </c>
      <c r="E268" s="2">
        <f t="shared" si="19"/>
        <v>0.83276080962669619</v>
      </c>
      <c r="O268" s="59"/>
    </row>
    <row r="269" spans="2:15" x14ac:dyDescent="0.3">
      <c r="B269" s="2">
        <f t="shared" si="17"/>
        <v>528</v>
      </c>
      <c r="C269" s="2">
        <f t="shared" si="18"/>
        <v>9.2153384505300604</v>
      </c>
      <c r="D269" s="2">
        <f t="shared" si="16"/>
        <v>0.82464667842942208</v>
      </c>
      <c r="E269" s="2">
        <f t="shared" si="19"/>
        <v>0.72138649214388206</v>
      </c>
      <c r="O269" s="59"/>
    </row>
    <row r="270" spans="2:15" x14ac:dyDescent="0.3">
      <c r="B270" s="2">
        <f t="shared" si="17"/>
        <v>530</v>
      </c>
      <c r="C270" s="2">
        <f t="shared" si="18"/>
        <v>9.2502450355699466</v>
      </c>
      <c r="D270" s="2">
        <f t="shared" si="16"/>
        <v>0.82658884589001524</v>
      </c>
      <c r="E270" s="2">
        <f t="shared" si="19"/>
        <v>0.61014990262406454</v>
      </c>
      <c r="O270" s="59"/>
    </row>
    <row r="271" spans="2:15" x14ac:dyDescent="0.3">
      <c r="B271" s="2">
        <f t="shared" si="17"/>
        <v>532</v>
      </c>
      <c r="C271" s="2">
        <f t="shared" si="18"/>
        <v>9.2851516206098328</v>
      </c>
      <c r="D271" s="2">
        <f t="shared" si="16"/>
        <v>0.82817732634044439</v>
      </c>
      <c r="E271" s="2">
        <f t="shared" si="19"/>
        <v>0.4990358513439197</v>
      </c>
      <c r="O271" s="59"/>
    </row>
    <row r="272" spans="2:15" x14ac:dyDescent="0.3">
      <c r="B272" s="2">
        <f t="shared" si="17"/>
        <v>534</v>
      </c>
      <c r="C272" s="2">
        <f t="shared" si="18"/>
        <v>9.320058205649719</v>
      </c>
      <c r="D272" s="2">
        <f t="shared" si="16"/>
        <v>0.82941245190953417</v>
      </c>
      <c r="E272" s="2">
        <f t="shared" si="19"/>
        <v>0.38802614141133618</v>
      </c>
      <c r="O272" s="59"/>
    </row>
    <row r="273" spans="2:15" x14ac:dyDescent="0.3">
      <c r="B273" s="2">
        <f t="shared" si="17"/>
        <v>536</v>
      </c>
      <c r="C273" s="2">
        <f t="shared" si="18"/>
        <v>9.354964790689607</v>
      </c>
      <c r="D273" s="2">
        <f t="shared" si="16"/>
        <v>0.83029448899328195</v>
      </c>
      <c r="E273" s="2">
        <f t="shared" si="19"/>
        <v>0.2771001222495818</v>
      </c>
      <c r="O273" s="59"/>
    </row>
    <row r="274" spans="2:15" x14ac:dyDescent="0.3">
      <c r="B274" s="2">
        <f t="shared" si="17"/>
        <v>538</v>
      </c>
      <c r="C274" s="2">
        <f t="shared" si="18"/>
        <v>9.3898713757294932</v>
      </c>
      <c r="D274" s="2">
        <f t="shared" si="16"/>
        <v>0.83082363219418642</v>
      </c>
      <c r="E274" s="2">
        <f t="shared" si="19"/>
        <v>0.16623523926584691</v>
      </c>
      <c r="O274" s="59"/>
    </row>
    <row r="275" spans="2:15" x14ac:dyDescent="0.3">
      <c r="B275" s="2">
        <f t="shared" si="17"/>
        <v>540</v>
      </c>
      <c r="C275" s="2">
        <f t="shared" si="18"/>
        <v>9.4247779607693793</v>
      </c>
      <c r="D275" s="2">
        <f t="shared" si="16"/>
        <v>0.83099999999999996</v>
      </c>
      <c r="E275" s="2">
        <f t="shared" si="19"/>
        <v>5.5407580307356097E-2</v>
      </c>
      <c r="O275" s="59"/>
    </row>
    <row r="276" spans="2:15" x14ac:dyDescent="0.3">
      <c r="B276" s="2">
        <f t="shared" si="17"/>
        <v>542</v>
      </c>
      <c r="C276" s="2">
        <f t="shared" si="18"/>
        <v>9.4596845458092655</v>
      </c>
      <c r="D276" s="2">
        <f t="shared" si="16"/>
        <v>0.83082363219418642</v>
      </c>
      <c r="E276" s="2">
        <f t="shared" si="19"/>
        <v>-5.5407580307356097E-2</v>
      </c>
      <c r="O276" s="59"/>
    </row>
    <row r="277" spans="2:15" x14ac:dyDescent="0.3">
      <c r="B277" s="2">
        <f t="shared" si="17"/>
        <v>544</v>
      </c>
      <c r="C277" s="2">
        <f t="shared" si="18"/>
        <v>9.4945911308491535</v>
      </c>
      <c r="D277" s="2">
        <f t="shared" si="16"/>
        <v>0.83029448899328195</v>
      </c>
      <c r="E277" s="2">
        <f t="shared" si="19"/>
        <v>-0.16623523926584691</v>
      </c>
      <c r="O277" s="59"/>
    </row>
    <row r="278" spans="2:15" x14ac:dyDescent="0.3">
      <c r="B278" s="2">
        <f t="shared" si="17"/>
        <v>546</v>
      </c>
      <c r="C278" s="2">
        <f t="shared" si="18"/>
        <v>9.5294977158890397</v>
      </c>
      <c r="D278" s="2">
        <f t="shared" si="16"/>
        <v>0.82941245190953417</v>
      </c>
      <c r="E278" s="2">
        <f t="shared" si="19"/>
        <v>-0.2771001222495818</v>
      </c>
      <c r="O278" s="59"/>
    </row>
    <row r="279" spans="2:15" x14ac:dyDescent="0.3">
      <c r="B279" s="2">
        <f t="shared" si="17"/>
        <v>548</v>
      </c>
      <c r="C279" s="2">
        <f t="shared" si="18"/>
        <v>9.5644043009289259</v>
      </c>
      <c r="D279" s="2">
        <f t="shared" si="16"/>
        <v>0.82817732634044439</v>
      </c>
      <c r="E279" s="2">
        <f t="shared" si="19"/>
        <v>-0.38802614141133618</v>
      </c>
      <c r="O279" s="59"/>
    </row>
    <row r="280" spans="2:15" x14ac:dyDescent="0.3">
      <c r="B280" s="2">
        <f t="shared" si="17"/>
        <v>550</v>
      </c>
      <c r="C280" s="2">
        <f t="shared" si="18"/>
        <v>9.5993108859688121</v>
      </c>
      <c r="D280" s="2">
        <f t="shared" si="16"/>
        <v>0.82658884589001524</v>
      </c>
      <c r="E280" s="2">
        <f t="shared" si="19"/>
        <v>-0.4990358513439197</v>
      </c>
      <c r="O280" s="59"/>
    </row>
    <row r="281" spans="2:15" x14ac:dyDescent="0.3">
      <c r="B281" s="2">
        <f t="shared" si="17"/>
        <v>552</v>
      </c>
      <c r="C281" s="2">
        <f t="shared" si="18"/>
        <v>9.6342174710086983</v>
      </c>
      <c r="D281" s="2">
        <f t="shared" si="16"/>
        <v>0.82464667842942219</v>
      </c>
      <c r="E281" s="2">
        <f t="shared" si="19"/>
        <v>-0.61014990262402968</v>
      </c>
      <c r="O281" s="59"/>
    </row>
    <row r="282" spans="2:15" x14ac:dyDescent="0.3">
      <c r="B282" s="2">
        <f t="shared" si="17"/>
        <v>554</v>
      </c>
      <c r="C282" s="2">
        <f t="shared" si="18"/>
        <v>9.6691240560485863</v>
      </c>
      <c r="D282" s="2">
        <f t="shared" si="16"/>
        <v>0.82235043390733376</v>
      </c>
      <c r="E282" s="2">
        <f t="shared" si="19"/>
        <v>-0.72138649214388206</v>
      </c>
      <c r="O282" s="59"/>
    </row>
    <row r="283" spans="2:15" x14ac:dyDescent="0.3">
      <c r="B283" s="2">
        <f t="shared" si="17"/>
        <v>556</v>
      </c>
      <c r="C283" s="2">
        <f t="shared" si="18"/>
        <v>9.7040306410884725</v>
      </c>
      <c r="D283" s="2">
        <f t="shared" si="16"/>
        <v>0.81969967392202769</v>
      </c>
      <c r="E283" s="2">
        <f t="shared" si="19"/>
        <v>-0.83276080962673116</v>
      </c>
      <c r="O283" s="59"/>
    </row>
    <row r="284" spans="2:15" x14ac:dyDescent="0.3">
      <c r="B284" s="2">
        <f t="shared" si="17"/>
        <v>558</v>
      </c>
      <c r="C284" s="2">
        <f t="shared" si="18"/>
        <v>9.7389372261283587</v>
      </c>
      <c r="D284" s="2">
        <f t="shared" si="16"/>
        <v>0.81669392306860811</v>
      </c>
      <c r="E284" s="2">
        <f t="shared" si="19"/>
        <v>-0.94428447996242248</v>
      </c>
      <c r="O284" s="59"/>
    </row>
    <row r="285" spans="2:15" x14ac:dyDescent="0.3">
      <c r="B285" s="2">
        <f t="shared" si="17"/>
        <v>560</v>
      </c>
      <c r="C285" s="2">
        <f t="shared" si="18"/>
        <v>9.7738438111682449</v>
      </c>
      <c r="D285" s="2">
        <f t="shared" si="16"/>
        <v>0.81333268207488707</v>
      </c>
      <c r="E285" s="2">
        <f t="shared" si="19"/>
        <v>-1.0559650012818869</v>
      </c>
      <c r="O285" s="59"/>
    </row>
    <row r="286" spans="2:15" x14ac:dyDescent="0.3">
      <c r="B286" s="2">
        <f t="shared" si="17"/>
        <v>562</v>
      </c>
      <c r="C286" s="2">
        <f t="shared" si="18"/>
        <v>9.8087503962081328</v>
      </c>
      <c r="D286" s="2">
        <f t="shared" si="16"/>
        <v>0.80961544273866226</v>
      </c>
      <c r="E286" s="2">
        <f t="shared" si="19"/>
        <v>-1.167805179031886</v>
      </c>
      <c r="O286" s="59"/>
    </row>
    <row r="287" spans="2:15" x14ac:dyDescent="0.3">
      <c r="B287" s="2">
        <f t="shared" si="17"/>
        <v>564</v>
      </c>
      <c r="C287" s="2">
        <f t="shared" si="18"/>
        <v>9.843656981248019</v>
      </c>
      <c r="D287" s="2">
        <f t="shared" si="16"/>
        <v>0.8055417046770319</v>
      </c>
      <c r="E287" s="2">
        <f t="shared" si="19"/>
        <v>-1.2798025567067066</v>
      </c>
      <c r="O287" s="59"/>
    </row>
    <row r="288" spans="2:15" x14ac:dyDescent="0.3">
      <c r="B288" s="2">
        <f t="shared" si="17"/>
        <v>566</v>
      </c>
      <c r="C288" s="2">
        <f t="shared" si="18"/>
        <v>9.8785635662879052</v>
      </c>
      <c r="D288" s="2">
        <f t="shared" si="16"/>
        <v>0.80111099389493656</v>
      </c>
      <c r="E288" s="2">
        <f t="shared" si="19"/>
        <v>-1.3919488443211798</v>
      </c>
      <c r="O288" s="59"/>
    </row>
    <row r="289" spans="2:15" x14ac:dyDescent="0.3">
      <c r="B289" s="2">
        <f t="shared" si="17"/>
        <v>568</v>
      </c>
      <c r="C289" s="2">
        <f t="shared" si="18"/>
        <v>9.9134701513277914</v>
      </c>
      <c r="D289" s="2">
        <f t="shared" si="16"/>
        <v>0.79632288317507327</v>
      </c>
      <c r="E289" s="2">
        <f t="shared" si="19"/>
        <v>-1.5042293462097056</v>
      </c>
      <c r="O289" s="59"/>
    </row>
    <row r="290" spans="2:15" x14ac:dyDescent="0.3">
      <c r="B290" s="2">
        <f t="shared" si="17"/>
        <v>570</v>
      </c>
      <c r="C290" s="2">
        <f t="shared" si="18"/>
        <v>9.9483767363676776</v>
      </c>
      <c r="D290" s="2">
        <f t="shared" si="16"/>
        <v>0.79117701428465048</v>
      </c>
      <c r="E290" s="2">
        <f t="shared" si="19"/>
        <v>-1.6166223902488495</v>
      </c>
      <c r="O290" s="59"/>
    </row>
    <row r="291" spans="2:15" x14ac:dyDescent="0.3">
      <c r="B291" s="2">
        <f t="shared" si="17"/>
        <v>572</v>
      </c>
      <c r="C291" s="2">
        <f t="shared" si="18"/>
        <v>9.9832833214075656</v>
      </c>
      <c r="D291" s="2">
        <f t="shared" si="16"/>
        <v>0.78567312198593275</v>
      </c>
      <c r="E291" s="2">
        <f t="shared" si="19"/>
        <v>-1.7290987611801052</v>
      </c>
      <c r="O291" s="59"/>
    </row>
    <row r="292" spans="2:15" x14ac:dyDescent="0.3">
      <c r="B292" s="2">
        <f t="shared" si="17"/>
        <v>574</v>
      </c>
      <c r="C292" s="2">
        <f t="shared" si="18"/>
        <v>10.018189906447452</v>
      </c>
      <c r="D292" s="2">
        <f t="shared" si="16"/>
        <v>0.77981105982713861</v>
      </c>
      <c r="E292" s="2">
        <f t="shared" si="19"/>
        <v>-1.8416211412954413</v>
      </c>
      <c r="O292" s="59"/>
    </row>
    <row r="293" spans="2:15" x14ac:dyDescent="0.3">
      <c r="B293" s="2">
        <f t="shared" si="17"/>
        <v>576</v>
      </c>
      <c r="C293" s="2">
        <f t="shared" si="18"/>
        <v>10.053096491487338</v>
      </c>
      <c r="D293" s="2">
        <f t="shared" si="16"/>
        <v>0.77359082767786913</v>
      </c>
      <c r="E293" s="2">
        <f t="shared" si="19"/>
        <v>-1.9541435623768042</v>
      </c>
      <c r="O293" s="59"/>
    </row>
    <row r="294" spans="2:15" x14ac:dyDescent="0.3">
      <c r="B294" s="2">
        <f t="shared" si="17"/>
        <v>578</v>
      </c>
      <c r="C294" s="2">
        <f t="shared" si="18"/>
        <v>10.088003076527224</v>
      </c>
      <c r="D294" s="2">
        <f t="shared" si="16"/>
        <v>0.76701260095887935</v>
      </c>
      <c r="E294" s="2">
        <f t="shared" si="19"/>
        <v>-2.0666108734026372</v>
      </c>
      <c r="O294" s="59"/>
    </row>
    <row r="295" spans="2:15" x14ac:dyDescent="0.3">
      <c r="B295" s="2">
        <f t="shared" si="17"/>
        <v>580</v>
      </c>
      <c r="C295" s="2">
        <f t="shared" si="18"/>
        <v>10.122909661567112</v>
      </c>
      <c r="D295" s="2">
        <f t="shared" si="16"/>
        <v>0.76007676149957537</v>
      </c>
      <c r="E295" s="2">
        <f t="shared" si="19"/>
        <v>-2.1789582291827596</v>
      </c>
      <c r="O295" s="59"/>
    </row>
    <row r="296" spans="2:15" x14ac:dyDescent="0.3">
      <c r="B296" s="2">
        <f t="shared" si="17"/>
        <v>582</v>
      </c>
      <c r="C296" s="2">
        <f t="shared" si="18"/>
        <v>10.157816246606998</v>
      </c>
      <c r="D296" s="2">
        <f t="shared" si="16"/>
        <v>0.75278392993826615</v>
      </c>
      <c r="E296" s="2">
        <f t="shared" si="19"/>
        <v>-2.2911106056876829</v>
      </c>
      <c r="O296" s="59"/>
    </row>
    <row r="297" spans="2:15" x14ac:dyDescent="0.3">
      <c r="B297" s="2">
        <f t="shared" si="17"/>
        <v>584</v>
      </c>
      <c r="C297" s="2">
        <f t="shared" si="18"/>
        <v>10.192722831646885</v>
      </c>
      <c r="D297" s="2">
        <f t="shared" si="16"/>
        <v>0.74513499955990903</v>
      </c>
      <c r="E297" s="2">
        <f t="shared" si="19"/>
        <v>-2.402982348446653</v>
      </c>
      <c r="O297" s="59"/>
    </row>
    <row r="298" spans="2:15" x14ac:dyDescent="0.3">
      <c r="B298" s="2">
        <f t="shared" si="17"/>
        <v>586</v>
      </c>
      <c r="C298" s="2">
        <f t="shared" si="18"/>
        <v>10.227629416686771</v>
      </c>
      <c r="D298" s="2">
        <f t="shared" si="16"/>
        <v>0.73713117144410534</v>
      </c>
      <c r="E298" s="2">
        <f t="shared" si="19"/>
        <v>-2.5144767609204313</v>
      </c>
      <c r="O298" s="59"/>
    </row>
    <row r="299" spans="2:15" x14ac:dyDescent="0.3">
      <c r="B299" s="2">
        <f t="shared" si="17"/>
        <v>588</v>
      </c>
      <c r="C299" s="2">
        <f t="shared" si="18"/>
        <v>10.262536001726657</v>
      </c>
      <c r="D299" s="2">
        <f t="shared" si="16"/>
        <v>0.72877399077255034</v>
      </c>
      <c r="E299" s="2">
        <f t="shared" si="19"/>
        <v>-2.6254857402479796</v>
      </c>
      <c r="O299" s="59"/>
    </row>
    <row r="300" spans="2:15" x14ac:dyDescent="0.3">
      <c r="B300" s="2">
        <f t="shared" si="17"/>
        <v>590</v>
      </c>
      <c r="C300" s="2">
        <f t="shared" si="18"/>
        <v>10.297442586766545</v>
      </c>
      <c r="D300" s="2">
        <f t="shared" si="16"/>
        <v>0.72006538412037036</v>
      </c>
      <c r="E300" s="2">
        <f t="shared" si="19"/>
        <v>-2.7358894681491841</v>
      </c>
      <c r="O300" s="59"/>
    </row>
    <row r="301" spans="2:15" x14ac:dyDescent="0.3">
      <c r="B301" s="2">
        <f t="shared" si="17"/>
        <v>592</v>
      </c>
      <c r="C301" s="2">
        <f t="shared" si="18"/>
        <v>10.332349171806431</v>
      </c>
      <c r="D301" s="2">
        <f t="shared" si="16"/>
        <v>0.71100769753006898</v>
      </c>
      <c r="E301" s="2">
        <f t="shared" si="19"/>
        <v>-2.8455561650609575</v>
      </c>
      <c r="O301" s="59"/>
    </row>
    <row r="302" spans="2:15" x14ac:dyDescent="0.3">
      <c r="B302" s="2">
        <f t="shared" si="17"/>
        <v>594</v>
      </c>
      <c r="C302" s="2">
        <f t="shared" si="18"/>
        <v>10.367255756846317</v>
      </c>
      <c r="D302" s="2">
        <f t="shared" si="16"/>
        <v>0.70160373514061392</v>
      </c>
      <c r="E302" s="2">
        <f t="shared" si="19"/>
        <v>-2.954341915734676</v>
      </c>
      <c r="O302" s="59"/>
    </row>
    <row r="303" spans="2:15" x14ac:dyDescent="0.3">
      <c r="B303" s="2">
        <f t="shared" si="17"/>
        <v>596</v>
      </c>
      <c r="C303" s="2">
        <f t="shared" si="18"/>
        <v>10.402162341886203</v>
      </c>
      <c r="D303" s="2">
        <f t="shared" si="16"/>
        <v>0.69185679811797351</v>
      </c>
      <c r="E303" s="2">
        <f t="shared" si="19"/>
        <v>-3.0620905745329456</v>
      </c>
      <c r="O303" s="59"/>
    </row>
    <row r="304" spans="2:15" x14ac:dyDescent="0.3">
      <c r="B304" s="2">
        <f t="shared" si="17"/>
        <v>598</v>
      </c>
      <c r="C304" s="2">
        <f t="shared" si="18"/>
        <v>10.437068926926091</v>
      </c>
      <c r="D304" s="2">
        <f t="shared" si="16"/>
        <v>0.68177072360771751</v>
      </c>
      <c r="E304" s="2">
        <f t="shared" si="19"/>
        <v>-3.1686337584979536</v>
      </c>
      <c r="O304" s="59"/>
    </row>
    <row r="305" spans="2:15" x14ac:dyDescent="0.3">
      <c r="B305" s="2">
        <f t="shared" si="17"/>
        <v>600</v>
      </c>
      <c r="C305" s="2">
        <f t="shared" si="18"/>
        <v>10.471975511965978</v>
      </c>
      <c r="D305" s="2">
        <f t="shared" si="16"/>
        <v>0.67134992340570609</v>
      </c>
      <c r="E305" s="2">
        <f t="shared" si="19"/>
        <v>-3.2737909359166095</v>
      </c>
      <c r="O305" s="59"/>
    </row>
    <row r="306" spans="2:15" x14ac:dyDescent="0.3">
      <c r="B306" s="2">
        <f t="shared" si="17"/>
        <v>602</v>
      </c>
      <c r="C306" s="2">
        <f t="shared" si="18"/>
        <v>10.506882097005864</v>
      </c>
      <c r="D306" s="2">
        <f t="shared" si="16"/>
        <v>0.66059942202006439</v>
      </c>
      <c r="E306" s="2">
        <f t="shared" si="19"/>
        <v>-3.3773696175538883</v>
      </c>
      <c r="O306" s="59"/>
    </row>
    <row r="307" spans="2:15" x14ac:dyDescent="0.3">
      <c r="B307" s="2">
        <f t="shared" si="17"/>
        <v>604</v>
      </c>
      <c r="C307" s="2">
        <f t="shared" si="18"/>
        <v>10.54178868204575</v>
      </c>
      <c r="D307" s="2">
        <f t="shared" si="16"/>
        <v>0.64952489377723377</v>
      </c>
      <c r="E307" s="2">
        <f t="shared" si="19"/>
        <v>-3.479165656964935</v>
      </c>
      <c r="O307" s="59"/>
    </row>
    <row r="308" spans="2:15" x14ac:dyDescent="0.3">
      <c r="B308" s="2">
        <f t="shared" si="17"/>
        <v>606</v>
      </c>
      <c r="C308" s="2">
        <f t="shared" si="18"/>
        <v>10.576695267085636</v>
      </c>
      <c r="D308" s="2">
        <f t="shared" si="16"/>
        <v>0.6381326986075806</v>
      </c>
      <c r="E308" s="2">
        <f t="shared" si="19"/>
        <v>-3.5789636653243542</v>
      </c>
      <c r="O308" s="59"/>
    </row>
    <row r="309" spans="2:15" x14ac:dyDescent="0.3">
      <c r="B309" s="2">
        <f t="shared" si="17"/>
        <v>608</v>
      </c>
      <c r="C309" s="2">
        <f t="shared" si="18"/>
        <v>10.611601852125524</v>
      </c>
      <c r="D309" s="2">
        <f t="shared" si="16"/>
        <v>0.62642991613250665</v>
      </c>
      <c r="E309" s="2">
        <f t="shared" si="19"/>
        <v>-3.6765375450251692</v>
      </c>
      <c r="O309" s="59"/>
    </row>
    <row r="310" spans="2:15" x14ac:dyDescent="0.3">
      <c r="B310" s="2">
        <f t="shared" si="17"/>
        <v>610</v>
      </c>
      <c r="C310" s="2">
        <f t="shared" si="18"/>
        <v>10.64650843716541</v>
      </c>
      <c r="D310" s="2">
        <f t="shared" si="16"/>
        <v>0.61442437766589908</v>
      </c>
      <c r="E310" s="2">
        <f t="shared" si="19"/>
        <v>-3.7716511449084007</v>
      </c>
      <c r="O310" s="59"/>
    </row>
    <row r="311" spans="2:15" x14ac:dyDescent="0.3">
      <c r="B311" s="2">
        <f t="shared" si="17"/>
        <v>612</v>
      </c>
      <c r="C311" s="2">
        <f t="shared" si="18"/>
        <v>10.681415022205297</v>
      </c>
      <c r="D311" s="2">
        <f t="shared" si="16"/>
        <v>0.60212469573861194</v>
      </c>
      <c r="E311" s="2">
        <f t="shared" si="19"/>
        <v>-3.8640590384256437</v>
      </c>
      <c r="O311" s="59"/>
    </row>
    <row r="312" spans="2:15" x14ac:dyDescent="0.3">
      <c r="B312" s="2">
        <f t="shared" si="17"/>
        <v>614</v>
      </c>
      <c r="C312" s="2">
        <f t="shared" si="18"/>
        <v>10.716321607245183</v>
      </c>
      <c r="D312" s="2">
        <f t="shared" si="16"/>
        <v>0.5895402907560956</v>
      </c>
      <c r="E312" s="2">
        <f t="shared" si="19"/>
        <v>-3.9535074242872121</v>
      </c>
      <c r="O312" s="59"/>
    </row>
    <row r="313" spans="2:15" x14ac:dyDescent="0.3">
      <c r="B313" s="2">
        <f t="shared" si="17"/>
        <v>616</v>
      </c>
      <c r="C313" s="2">
        <f t="shared" si="18"/>
        <v>10.751228192285071</v>
      </c>
      <c r="D313" s="2">
        <f t="shared" si="16"/>
        <v>0.57668141440654952</v>
      </c>
      <c r="E313" s="2">
        <f t="shared" si="19"/>
        <v>-4.0397351473153496</v>
      </c>
      <c r="O313" s="59"/>
    </row>
    <row r="314" spans="2:15" x14ac:dyDescent="0.3">
      <c r="B314" s="2">
        <f t="shared" si="17"/>
        <v>618</v>
      </c>
      <c r="C314" s="2">
        <f t="shared" si="18"/>
        <v>10.786134777324957</v>
      </c>
      <c r="D314" s="2">
        <f t="shared" si="16"/>
        <v>0.56355916945048756</v>
      </c>
      <c r="E314" s="2">
        <f t="shared" si="19"/>
        <v>-4.1224748352569964</v>
      </c>
      <c r="O314" s="59"/>
    </row>
    <row r="315" spans="2:15" x14ac:dyDescent="0.3">
      <c r="B315" s="2">
        <f t="shared" si="17"/>
        <v>620</v>
      </c>
      <c r="C315" s="2">
        <f t="shared" si="18"/>
        <v>10.821041362364843</v>
      </c>
      <c r="D315" s="2">
        <f t="shared" si="16"/>
        <v>0.55018552554238509</v>
      </c>
      <c r="E315" s="2">
        <f t="shared" si="19"/>
        <v>-4.201454145342062</v>
      </c>
      <c r="O315" s="59"/>
    </row>
    <row r="316" spans="2:15" x14ac:dyDescent="0.3">
      <c r="B316" s="2">
        <f t="shared" si="17"/>
        <v>622</v>
      </c>
      <c r="C316" s="2">
        <f t="shared" si="18"/>
        <v>10.855947947404729</v>
      </c>
      <c r="D316" s="2">
        <f t="shared" si="16"/>
        <v>0.5365733307611984</v>
      </c>
      <c r="E316" s="2">
        <f t="shared" si="19"/>
        <v>-4.2763971123809439</v>
      </c>
      <c r="O316" s="59"/>
    </row>
    <row r="317" spans="2:15" x14ac:dyDescent="0.3">
      <c r="B317" s="2">
        <f t="shared" si="17"/>
        <v>624</v>
      </c>
      <c r="C317" s="2">
        <f t="shared" si="18"/>
        <v>10.890854532444616</v>
      </c>
      <c r="D317" s="2">
        <f t="shared" si="16"/>
        <v>0.52273631855870994</v>
      </c>
      <c r="E317" s="2">
        <f t="shared" si="19"/>
        <v>-4.3470255882970044</v>
      </c>
      <c r="O317" s="59"/>
    </row>
    <row r="318" spans="2:15" x14ac:dyDescent="0.3">
      <c r="B318" s="2">
        <f t="shared" si="17"/>
        <v>626</v>
      </c>
      <c r="C318" s="2">
        <f t="shared" si="18"/>
        <v>10.925761117484504</v>
      </c>
      <c r="D318" s="2">
        <f t="shared" si="16"/>
        <v>0.5086891098725872</v>
      </c>
      <c r="E318" s="2">
        <f t="shared" si="19"/>
        <v>-4.4130607611765953</v>
      </c>
      <c r="O318" s="59"/>
    </row>
    <row r="319" spans="2:15" x14ac:dyDescent="0.3">
      <c r="B319" s="2">
        <f t="shared" si="17"/>
        <v>628</v>
      </c>
      <c r="C319" s="2">
        <f t="shared" si="18"/>
        <v>10.96066770252439</v>
      </c>
      <c r="D319" s="2">
        <f t="shared" si="16"/>
        <v>0.49444721019412463</v>
      </c>
      <c r="E319" s="2">
        <f t="shared" si="19"/>
        <v>-4.4742247403020841</v>
      </c>
      <c r="O319" s="59"/>
    </row>
    <row r="320" spans="2:15" x14ac:dyDescent="0.3">
      <c r="B320" s="2">
        <f t="shared" si="17"/>
        <v>630</v>
      </c>
      <c r="C320" s="2">
        <f t="shared" si="18"/>
        <v>10.995574287564276</v>
      </c>
      <c r="D320" s="2">
        <f t="shared" si="16"/>
        <v>0.48002700142821819</v>
      </c>
      <c r="E320" s="2">
        <f t="shared" si="19"/>
        <v>-4.5302421922202809</v>
      </c>
      <c r="O320" s="59"/>
    </row>
    <row r="321" spans="2:15" x14ac:dyDescent="0.3">
      <c r="B321" s="2">
        <f t="shared" si="17"/>
        <v>632</v>
      </c>
      <c r="C321" s="2">
        <f t="shared" si="18"/>
        <v>11.030480872604162</v>
      </c>
      <c r="D321" s="2">
        <f t="shared" si="16"/>
        <v>0.46544572843434673</v>
      </c>
      <c r="E321" s="2">
        <f t="shared" si="19"/>
        <v>-4.5808420117533837</v>
      </c>
      <c r="O321" s="59"/>
    </row>
    <row r="322" spans="2:15" x14ac:dyDescent="0.3">
      <c r="B322" s="2">
        <f t="shared" si="17"/>
        <v>634</v>
      </c>
      <c r="C322" s="2">
        <f t="shared" si="18"/>
        <v>11.06538745764405</v>
      </c>
      <c r="D322" s="2">
        <f t="shared" si="16"/>
        <v>0.45072148019121894</v>
      </c>
      <c r="E322" s="2">
        <f t="shared" si="19"/>
        <v>-4.625759011024269</v>
      </c>
      <c r="O322" s="59"/>
    </row>
    <row r="323" spans="2:15" x14ac:dyDescent="0.3">
      <c r="B323" s="2">
        <f t="shared" si="17"/>
        <v>636</v>
      </c>
      <c r="C323" s="2">
        <f t="shared" si="18"/>
        <v>11.100294042683936</v>
      </c>
      <c r="D323" s="2">
        <f t="shared" si="16"/>
        <v>0.43587316558328948</v>
      </c>
      <c r="E323" s="2">
        <f t="shared" si="19"/>
        <v>-4.6647356090461196</v>
      </c>
      <c r="O323" s="59"/>
    </row>
    <row r="324" spans="2:15" x14ac:dyDescent="0.3">
      <c r="B324" s="2">
        <f t="shared" si="17"/>
        <v>638</v>
      </c>
      <c r="C324" s="2">
        <f t="shared" si="18"/>
        <v>11.135200627723822</v>
      </c>
      <c r="D324" s="2">
        <f t="shared" si="16"/>
        <v>0.42092048386338399</v>
      </c>
      <c r="E324" s="2">
        <f t="shared" si="19"/>
        <v>-4.6975235042721488</v>
      </c>
      <c r="O324" s="59"/>
    </row>
    <row r="325" spans="2:15" x14ac:dyDescent="0.3">
      <c r="B325" s="2">
        <f t="shared" si="17"/>
        <v>640</v>
      </c>
      <c r="C325" s="2">
        <f t="shared" si="18"/>
        <v>11.170107212763709</v>
      </c>
      <c r="D325" s="2">
        <f t="shared" ref="D325:D365" si="20">0.4155 + 1.37 - (0.4155*COS(C325) + SQRT(1.37^2 - (0.4155*SIN(C325))^2))</f>
        <v>0.40588388990116608</v>
      </c>
      <c r="E325" s="2">
        <f t="shared" si="19"/>
        <v>-4.7238853126716407</v>
      </c>
      <c r="O325" s="59"/>
    </row>
    <row r="326" spans="2:15" x14ac:dyDescent="0.3">
      <c r="B326" s="2">
        <f t="shared" ref="B326:B365" si="21">B325+2</f>
        <v>642</v>
      </c>
      <c r="C326" s="2">
        <f t="shared" ref="C326:C365" si="22">RADIANS(B326)</f>
        <v>11.205013797803595</v>
      </c>
      <c r="D326" s="2">
        <f t="shared" si="20"/>
        <v>0.39078455438093007</v>
      </c>
      <c r="E326" s="2">
        <f t="shared" ref="E326:E365" si="23">(D326 - D325)* (2*PI()*3000/60)</f>
        <v>-4.7435961544460872</v>
      </c>
      <c r="O326" s="59"/>
    </row>
    <row r="327" spans="2:15" x14ac:dyDescent="0.3">
      <c r="B327" s="2">
        <f t="shared" si="21"/>
        <v>644</v>
      </c>
      <c r="C327" s="2">
        <f t="shared" si="22"/>
        <v>11.239920382843483</v>
      </c>
      <c r="D327" s="2">
        <f t="shared" si="20"/>
        <v>0.37564431916322572</v>
      </c>
      <c r="E327" s="2">
        <f t="shared" si="23"/>
        <v>-4.7564451733561475</v>
      </c>
      <c r="O327" s="59"/>
    </row>
    <row r="328" spans="2:15" x14ac:dyDescent="0.3">
      <c r="B328" s="2">
        <f t="shared" si="21"/>
        <v>646</v>
      </c>
      <c r="C328" s="2">
        <f t="shared" si="22"/>
        <v>11.274826967883369</v>
      </c>
      <c r="D328" s="2">
        <f t="shared" si="20"/>
        <v>0.36048564807216898</v>
      </c>
      <c r="E328" s="2">
        <f t="shared" si="23"/>
        <v>-4.7622369737847796</v>
      </c>
      <c r="O328" s="59"/>
    </row>
    <row r="329" spans="2:15" x14ac:dyDescent="0.3">
      <c r="B329" s="2">
        <f t="shared" si="21"/>
        <v>648</v>
      </c>
      <c r="C329" s="2">
        <f t="shared" si="22"/>
        <v>11.309733552923255</v>
      </c>
      <c r="D329" s="2">
        <f t="shared" si="20"/>
        <v>0.34533157341303067</v>
      </c>
      <c r="E329" s="2">
        <f t="shared" si="23"/>
        <v>-4.7607929621100187</v>
      </c>
      <c r="O329" s="59"/>
    </row>
    <row r="330" spans="2:15" x14ac:dyDescent="0.3">
      <c r="B330" s="2">
        <f t="shared" si="21"/>
        <v>650</v>
      </c>
      <c r="C330" s="2">
        <f t="shared" si="22"/>
        <v>11.344640137963141</v>
      </c>
      <c r="D330" s="2">
        <f t="shared" si="20"/>
        <v>0.3302056385622687</v>
      </c>
      <c r="E330" s="2">
        <f t="shared" si="23"/>
        <v>-4.7519525805831622</v>
      </c>
      <c r="O330" s="59"/>
    </row>
    <row r="331" spans="2:15" x14ac:dyDescent="0.3">
      <c r="B331" s="2">
        <f t="shared" si="21"/>
        <v>652</v>
      </c>
      <c r="C331" s="2">
        <f t="shared" si="22"/>
        <v>11.379546723003029</v>
      </c>
      <c r="D331" s="2">
        <f t="shared" si="20"/>
        <v>0.31513183700388381</v>
      </c>
      <c r="E331" s="2">
        <f t="shared" si="23"/>
        <v>-4.7355744237492354</v>
      </c>
      <c r="O331" s="59"/>
    </row>
    <row r="332" spans="2:15" x14ac:dyDescent="0.3">
      <c r="B332" s="2">
        <f t="shared" si="21"/>
        <v>654</v>
      </c>
      <c r="C332" s="2">
        <f t="shared" si="22"/>
        <v>11.414453308042916</v>
      </c>
      <c r="D332" s="2">
        <f t="shared" si="20"/>
        <v>0.30013454821159025</v>
      </c>
      <c r="E332" s="2">
        <f t="shared" si="23"/>
        <v>-4.7115372293633992</v>
      </c>
      <c r="O332" s="59"/>
    </row>
    <row r="333" spans="2:15" x14ac:dyDescent="0.3">
      <c r="B333" s="2">
        <f t="shared" si="21"/>
        <v>656</v>
      </c>
      <c r="C333" s="2">
        <f t="shared" si="22"/>
        <v>11.449359893082802</v>
      </c>
      <c r="D333" s="2">
        <f t="shared" si="20"/>
        <v>0.28523847079551023</v>
      </c>
      <c r="E333" s="2">
        <f t="shared" si="23"/>
        <v>-4.6797407377661795</v>
      </c>
      <c r="O333" s="59"/>
    </row>
    <row r="334" spans="2:15" x14ac:dyDescent="0.3">
      <c r="B334" s="2">
        <f t="shared" si="21"/>
        <v>658</v>
      </c>
      <c r="C334" s="2">
        <f t="shared" si="22"/>
        <v>11.484266478122688</v>
      </c>
      <c r="D334" s="2">
        <f t="shared" si="20"/>
        <v>0.27046855334498932</v>
      </c>
      <c r="E334" s="2">
        <f t="shared" si="23"/>
        <v>-4.6401064156684209</v>
      </c>
      <c r="O334" s="59"/>
    </row>
    <row r="335" spans="2:15" x14ac:dyDescent="0.3">
      <c r="B335" s="2">
        <f t="shared" si="21"/>
        <v>660</v>
      </c>
      <c r="C335" s="2">
        <f t="shared" si="22"/>
        <v>11.519173063162574</v>
      </c>
      <c r="D335" s="2">
        <f t="shared" si="20"/>
        <v>0.25584992340570656</v>
      </c>
      <c r="E335" s="2">
        <f t="shared" si="23"/>
        <v>-4.5925780422798512</v>
      </c>
      <c r="O335" s="59"/>
    </row>
    <row r="336" spans="2:15" x14ac:dyDescent="0.3">
      <c r="B336" s="2">
        <f t="shared" si="21"/>
        <v>662</v>
      </c>
      <c r="C336" s="2">
        <f t="shared" si="22"/>
        <v>11.554079648202462</v>
      </c>
      <c r="D336" s="2">
        <f t="shared" si="20"/>
        <v>0.24140781502992414</v>
      </c>
      <c r="E336" s="2">
        <f t="shared" si="23"/>
        <v>-4.5371221575705656</v>
      </c>
      <c r="O336" s="59"/>
    </row>
    <row r="337" spans="2:15" x14ac:dyDescent="0.3">
      <c r="B337" s="2">
        <f t="shared" si="21"/>
        <v>664</v>
      </c>
      <c r="C337" s="2">
        <f t="shared" si="22"/>
        <v>11.588986233242348</v>
      </c>
      <c r="D337" s="2">
        <f t="shared" si="20"/>
        <v>0.22716749533378278</v>
      </c>
      <c r="E337" s="2">
        <f t="shared" si="23"/>
        <v>-4.4737283742167762</v>
      </c>
      <c r="O337" s="59"/>
    </row>
    <row r="338" spans="2:15" x14ac:dyDescent="0.3">
      <c r="B338" s="2">
        <f t="shared" si="21"/>
        <v>666</v>
      </c>
      <c r="C338" s="2">
        <f t="shared" si="22"/>
        <v>11.623892818282235</v>
      </c>
      <c r="D338" s="2">
        <f t="shared" si="20"/>
        <v>0.21315419048556894</v>
      </c>
      <c r="E338" s="2">
        <f t="shared" si="23"/>
        <v>-4.4024095563662824</v>
      </c>
      <c r="O338" s="59"/>
    </row>
    <row r="339" spans="2:15" x14ac:dyDescent="0.3">
      <c r="B339" s="2">
        <f t="shared" si="21"/>
        <v>668</v>
      </c>
      <c r="C339" s="2">
        <f t="shared" si="22"/>
        <v>11.658799403322121</v>
      </c>
      <c r="D339" s="2">
        <f t="shared" si="20"/>
        <v>0.19939301153444755</v>
      </c>
      <c r="E339" s="2">
        <f t="shared" si="23"/>
        <v>-4.323201869757745</v>
      </c>
      <c r="O339" s="59"/>
    </row>
    <row r="340" spans="2:15" x14ac:dyDescent="0.3">
      <c r="B340" s="2">
        <f t="shared" si="21"/>
        <v>670</v>
      </c>
      <c r="C340" s="2">
        <f t="shared" si="22"/>
        <v>11.693705988362009</v>
      </c>
      <c r="D340" s="2">
        <f t="shared" si="20"/>
        <v>0.18590888047085596</v>
      </c>
      <c r="E340" s="2">
        <f t="shared" si="23"/>
        <v>-4.236164708942125</v>
      </c>
      <c r="O340" s="59"/>
    </row>
    <row r="341" spans="2:15" x14ac:dyDescent="0.3">
      <c r="B341" s="2">
        <f t="shared" si="21"/>
        <v>672</v>
      </c>
      <c r="C341" s="2">
        <f t="shared" si="22"/>
        <v>11.728612573401895</v>
      </c>
      <c r="D341" s="2">
        <f t="shared" si="20"/>
        <v>0.17272645688833888</v>
      </c>
      <c r="E341" s="2">
        <f t="shared" si="23"/>
        <v>-4.1413805083344526</v>
      </c>
      <c r="O341" s="59"/>
    </row>
    <row r="342" spans="2:15" x14ac:dyDescent="0.3">
      <c r="B342" s="2">
        <f t="shared" si="21"/>
        <v>674</v>
      </c>
      <c r="C342" s="2">
        <f t="shared" si="22"/>
        <v>11.763519158441781</v>
      </c>
      <c r="D342" s="2">
        <f t="shared" si="20"/>
        <v>0.15987006559267836</v>
      </c>
      <c r="E342" s="2">
        <f t="shared" si="23"/>
        <v>-4.0389544446122851</v>
      </c>
      <c r="O342" s="59"/>
    </row>
    <row r="343" spans="2:15" x14ac:dyDescent="0.3">
      <c r="B343" s="2">
        <f t="shared" si="21"/>
        <v>676</v>
      </c>
      <c r="C343" s="2">
        <f t="shared" si="22"/>
        <v>11.798425743481667</v>
      </c>
      <c r="D343" s="2">
        <f t="shared" si="20"/>
        <v>0.14736362547849025</v>
      </c>
      <c r="E343" s="2">
        <f t="shared" si="23"/>
        <v>-3.9290140385294063</v>
      </c>
      <c r="O343" s="59"/>
    </row>
    <row r="344" spans="2:15" x14ac:dyDescent="0.3">
      <c r="B344" s="2">
        <f t="shared" si="21"/>
        <v>678</v>
      </c>
      <c r="C344" s="2">
        <f t="shared" si="22"/>
        <v>11.833332328521553</v>
      </c>
      <c r="D344" s="2">
        <f t="shared" si="20"/>
        <v>0.13523057996655186</v>
      </c>
      <c r="E344" s="2">
        <f t="shared" si="23"/>
        <v>-3.8117086645976257</v>
      </c>
      <c r="O344" s="59"/>
    </row>
    <row r="345" spans="2:15" x14ac:dyDescent="0.3">
      <c r="B345" s="2">
        <f t="shared" si="21"/>
        <v>680</v>
      </c>
      <c r="C345" s="2">
        <f t="shared" si="22"/>
        <v>11.868238913561441</v>
      </c>
      <c r="D345" s="2">
        <f t="shared" si="20"/>
        <v>0.12349382926770436</v>
      </c>
      <c r="E345" s="2">
        <f t="shared" si="23"/>
        <v>-3.6872089772514172</v>
      </c>
      <c r="O345" s="59"/>
    </row>
    <row r="346" spans="2:15" x14ac:dyDescent="0.3">
      <c r="B346" s="2">
        <f t="shared" si="21"/>
        <v>682</v>
      </c>
      <c r="C346" s="2">
        <f t="shared" si="22"/>
        <v>11.903145498601328</v>
      </c>
      <c r="D346" s="2">
        <f t="shared" si="20"/>
        <v>0.11217566471169316</v>
      </c>
      <c r="E346" s="2">
        <f t="shared" si="23"/>
        <v>-3.5557062621285174</v>
      </c>
      <c r="O346" s="59"/>
    </row>
    <row r="347" spans="2:15" x14ac:dyDescent="0.3">
      <c r="B347" s="2">
        <f t="shared" si="21"/>
        <v>684</v>
      </c>
      <c r="C347" s="2">
        <f t="shared" si="22"/>
        <v>11.938052083641214</v>
      </c>
      <c r="D347" s="2">
        <f t="shared" si="20"/>
        <v>0.10129770535228788</v>
      </c>
      <c r="E347" s="2">
        <f t="shared" si="23"/>
        <v>-3.4174117209555948</v>
      </c>
      <c r="O347" s="59"/>
    </row>
    <row r="348" spans="2:15" x14ac:dyDescent="0.3">
      <c r="B348" s="2">
        <f t="shared" si="21"/>
        <v>686</v>
      </c>
      <c r="C348" s="2">
        <f t="shared" si="22"/>
        <v>11.9729586686811</v>
      </c>
      <c r="D348" s="2">
        <f t="shared" si="20"/>
        <v>9.0880837033899153E-2</v>
      </c>
      <c r="E348" s="2">
        <f t="shared" si="23"/>
        <v>-3.2725556982462289</v>
      </c>
      <c r="O348" s="59"/>
    </row>
    <row r="349" spans="2:15" x14ac:dyDescent="0.3">
      <c r="B349" s="2">
        <f t="shared" si="21"/>
        <v>688</v>
      </c>
      <c r="C349" s="2">
        <f t="shared" si="22"/>
        <v>12.007865253720988</v>
      </c>
      <c r="D349" s="2">
        <f t="shared" si="20"/>
        <v>8.0945154079942627E-2</v>
      </c>
      <c r="E349" s="2">
        <f t="shared" si="23"/>
        <v>-3.1213868576547159</v>
      </c>
      <c r="O349" s="59"/>
    </row>
    <row r="350" spans="2:15" x14ac:dyDescent="0.3">
      <c r="B350" s="2">
        <f t="shared" si="21"/>
        <v>690</v>
      </c>
      <c r="C350" s="2">
        <f t="shared" si="22"/>
        <v>12.042771838760874</v>
      </c>
      <c r="D350" s="2">
        <f t="shared" si="20"/>
        <v>7.1509903739781722E-2</v>
      </c>
      <c r="E350" s="2">
        <f t="shared" si="23"/>
        <v>-2.9641713153430098</v>
      </c>
      <c r="O350" s="59"/>
    </row>
    <row r="351" spans="2:15" x14ac:dyDescent="0.3">
      <c r="B351" s="2">
        <f t="shared" si="21"/>
        <v>692</v>
      </c>
      <c r="C351" s="2">
        <f t="shared" si="22"/>
        <v>12.07767842380076</v>
      </c>
      <c r="D351" s="2">
        <f t="shared" si="20"/>
        <v>6.2593433509305019E-2</v>
      </c>
      <c r="E351" s="2">
        <f t="shared" si="23"/>
        <v>-2.8011917372017701</v>
      </c>
      <c r="O351" s="59"/>
    </row>
    <row r="352" spans="2:15" x14ac:dyDescent="0.3">
      <c r="B352" s="2">
        <f t="shared" si="21"/>
        <v>694</v>
      </c>
      <c r="C352" s="2">
        <f t="shared" si="22"/>
        <v>12.112585008840647</v>
      </c>
      <c r="D352" s="2">
        <f t="shared" si="20"/>
        <v>5.421314142032907E-2</v>
      </c>
      <c r="E352" s="2">
        <f t="shared" si="23"/>
        <v>-2.6327464061663504</v>
      </c>
      <c r="O352" s="59"/>
    </row>
    <row r="353" spans="2:15" x14ac:dyDescent="0.3">
      <c r="B353" s="2">
        <f t="shared" si="21"/>
        <v>696</v>
      </c>
      <c r="C353" s="2">
        <f t="shared" si="22"/>
        <v>12.147491593880533</v>
      </c>
      <c r="D353" s="2">
        <f t="shared" si="20"/>
        <v>4.6385429376031073E-2</v>
      </c>
      <c r="E353" s="2">
        <f t="shared" si="23"/>
        <v>-2.459148265278293</v>
      </c>
      <c r="O353" s="59"/>
    </row>
    <row r="354" spans="2:15" x14ac:dyDescent="0.3">
      <c r="B354" s="2">
        <f t="shared" si="21"/>
        <v>698</v>
      </c>
      <c r="C354" s="2">
        <f t="shared" si="22"/>
        <v>12.182398178920421</v>
      </c>
      <c r="D354" s="2">
        <f t="shared" si="20"/>
        <v>3.9125659593661766E-2</v>
      </c>
      <c r="E354" s="2">
        <f t="shared" si="23"/>
        <v>-2.2807239415044589</v>
      </c>
      <c r="O354" s="59"/>
    </row>
    <row r="355" spans="2:15" x14ac:dyDescent="0.3">
      <c r="B355" s="2">
        <f t="shared" si="21"/>
        <v>700</v>
      </c>
      <c r="C355" s="2">
        <f t="shared" si="22"/>
        <v>12.217304763960307</v>
      </c>
      <c r="D355" s="2">
        <f t="shared" si="20"/>
        <v>3.2448114201797384E-2</v>
      </c>
      <c r="E355" s="2">
        <f t="shared" si="23"/>
        <v>-2.0978127547093517</v>
      </c>
      <c r="O355" s="59"/>
    </row>
    <row r="356" spans="2:15" x14ac:dyDescent="0.3">
      <c r="B356" s="2">
        <f t="shared" si="21"/>
        <v>702</v>
      </c>
      <c r="C356" s="2">
        <f t="shared" si="22"/>
        <v>12.252211349000193</v>
      </c>
      <c r="D356" s="2">
        <f t="shared" si="20"/>
        <v>2.6365958027335656E-2</v>
      </c>
      <c r="E356" s="2">
        <f t="shared" si="23"/>
        <v>-1.9107657155674767</v>
      </c>
      <c r="O356" s="59"/>
    </row>
    <row r="357" spans="2:15" x14ac:dyDescent="0.3">
      <c r="B357" s="2">
        <f t="shared" si="21"/>
        <v>704</v>
      </c>
      <c r="C357" s="2">
        <f t="shared" si="22"/>
        <v>12.287117934040079</v>
      </c>
      <c r="D357" s="2">
        <f t="shared" si="20"/>
        <v>2.0891204597284885E-2</v>
      </c>
      <c r="E357" s="2">
        <f t="shared" si="23"/>
        <v>-1.7199445156063027</v>
      </c>
      <c r="O357" s="59"/>
    </row>
    <row r="358" spans="2:15" x14ac:dyDescent="0.3">
      <c r="B358" s="2">
        <f t="shared" si="21"/>
        <v>706</v>
      </c>
      <c r="C358" s="2">
        <f t="shared" si="22"/>
        <v>12.322024519079967</v>
      </c>
      <c r="D358" s="2">
        <f t="shared" si="20"/>
        <v>1.6034685371980606E-2</v>
      </c>
      <c r="E358" s="2">
        <f t="shared" si="23"/>
        <v>-1.5257205120233517</v>
      </c>
      <c r="O358" s="59"/>
    </row>
    <row r="359" spans="2:15" x14ac:dyDescent="0.3">
      <c r="B359" s="2">
        <f t="shared" si="21"/>
        <v>708</v>
      </c>
      <c r="C359" s="2">
        <f t="shared" si="22"/>
        <v>12.356931104119854</v>
      </c>
      <c r="D359" s="2">
        <f t="shared" si="20"/>
        <v>1.1806022219629453E-2</v>
      </c>
      <c r="E359" s="2">
        <f t="shared" si="23"/>
        <v>-1.328473709393224</v>
      </c>
      <c r="O359" s="59"/>
    </row>
    <row r="360" spans="2:15" x14ac:dyDescent="0.3">
      <c r="B360" s="2">
        <f t="shared" si="21"/>
        <v>710</v>
      </c>
      <c r="C360" s="2">
        <f t="shared" si="22"/>
        <v>12.39183768915974</v>
      </c>
      <c r="D360" s="2">
        <f t="shared" si="20"/>
        <v>8.2136031368704732E-3</v>
      </c>
      <c r="E360" s="2">
        <f t="shared" si="23"/>
        <v>-1.1285917399011394</v>
      </c>
      <c r="O360" s="59"/>
    </row>
    <row r="361" spans="2:15" x14ac:dyDescent="0.3">
      <c r="B361" s="2">
        <f t="shared" si="21"/>
        <v>712</v>
      </c>
      <c r="C361" s="2">
        <f t="shared" si="22"/>
        <v>12.426744274199626</v>
      </c>
      <c r="D361" s="2">
        <f t="shared" si="20"/>
        <v>5.2645612161994482E-3</v>
      </c>
      <c r="E361" s="2">
        <f t="shared" si="23"/>
        <v>-0.92646884331084256</v>
      </c>
      <c r="O361" s="59"/>
    </row>
    <row r="362" spans="2:15" x14ac:dyDescent="0.3">
      <c r="B362" s="2">
        <f t="shared" si="21"/>
        <v>714</v>
      </c>
      <c r="C362" s="2">
        <f>RADIANS(B362)</f>
        <v>12.461650859239512</v>
      </c>
      <c r="D362" s="2">
        <f t="shared" si="20"/>
        <v>2.9647568584991735E-3</v>
      </c>
      <c r="E362" s="2">
        <f t="shared" si="23"/>
        <v>-0.72250484748449761</v>
      </c>
      <c r="O362" s="59"/>
    </row>
    <row r="363" spans="2:15" x14ac:dyDescent="0.3">
      <c r="B363" s="2">
        <f t="shared" si="21"/>
        <v>716</v>
      </c>
      <c r="C363" s="2">
        <f t="shared" si="22"/>
        <v>12.4965574442794</v>
      </c>
      <c r="D363" s="2">
        <f t="shared" si="20"/>
        <v>1.3187632273681249E-3</v>
      </c>
      <c r="E363" s="2">
        <f t="shared" si="23"/>
        <v>-0.51710414994168907</v>
      </c>
      <c r="O363" s="59"/>
    </row>
    <row r="364" spans="2:15" x14ac:dyDescent="0.3">
      <c r="B364" s="2">
        <f t="shared" si="21"/>
        <v>718</v>
      </c>
      <c r="C364" s="2">
        <f t="shared" si="22"/>
        <v>12.531464029319286</v>
      </c>
      <c r="D364" s="2">
        <f t="shared" si="20"/>
        <v>3.2985494131798632E-4</v>
      </c>
      <c r="E364" s="2">
        <f t="shared" si="23"/>
        <v>-0.31067470065291891</v>
      </c>
      <c r="O364" s="59"/>
    </row>
    <row r="365" spans="2:15" x14ac:dyDescent="0.3">
      <c r="B365" s="2">
        <f t="shared" si="21"/>
        <v>720</v>
      </c>
      <c r="C365" s="2">
        <f t="shared" si="22"/>
        <v>12.566370614359172</v>
      </c>
      <c r="D365" s="2">
        <f t="shared" si="20"/>
        <v>0</v>
      </c>
      <c r="E365" s="2">
        <f t="shared" si="23"/>
        <v>-0.10362698603948782</v>
      </c>
      <c r="O365" s="59"/>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821417-76B3-414A-9AC9-AAD7117981D5}">
  <dimension ref="B2:M367"/>
  <sheetViews>
    <sheetView zoomScale="70" zoomScaleNormal="70" workbookViewId="0">
      <selection activeCell="AF16" sqref="AF16"/>
    </sheetView>
  </sheetViews>
  <sheetFormatPr defaultRowHeight="14.4" x14ac:dyDescent="0.3"/>
  <sheetData>
    <row r="2" spans="2:13" x14ac:dyDescent="0.3">
      <c r="B2" s="44" t="s">
        <v>30</v>
      </c>
      <c r="C2" s="44"/>
      <c r="D2" s="44"/>
      <c r="E2" s="44"/>
      <c r="F2" s="44"/>
      <c r="I2" s="45" t="s">
        <v>0</v>
      </c>
      <c r="J2" s="45"/>
      <c r="K2" s="45"/>
      <c r="L2" s="45"/>
      <c r="M2" s="45"/>
    </row>
    <row r="3" spans="2:13" ht="15" customHeight="1" x14ac:dyDescent="0.3">
      <c r="B3" s="44" t="s">
        <v>1</v>
      </c>
      <c r="C3" s="44"/>
      <c r="D3" s="44"/>
      <c r="E3" s="44"/>
      <c r="F3" s="44"/>
      <c r="I3" s="45" t="s">
        <v>1</v>
      </c>
      <c r="J3" s="45"/>
      <c r="K3" s="45"/>
      <c r="L3" s="45"/>
      <c r="M3" s="45"/>
    </row>
    <row r="4" spans="2:13" x14ac:dyDescent="0.3">
      <c r="B4" s="1" t="s">
        <v>6</v>
      </c>
      <c r="C4" s="1" t="s">
        <v>7</v>
      </c>
      <c r="D4" s="2" t="s">
        <v>31</v>
      </c>
      <c r="E4" s="2" t="s">
        <v>32</v>
      </c>
      <c r="F4" s="1" t="s">
        <v>33</v>
      </c>
      <c r="I4" s="1" t="s">
        <v>6</v>
      </c>
      <c r="J4" s="1" t="s">
        <v>7</v>
      </c>
      <c r="K4" s="2" t="s">
        <v>31</v>
      </c>
      <c r="L4" s="2" t="s">
        <v>32</v>
      </c>
      <c r="M4" s="1" t="s">
        <v>33</v>
      </c>
    </row>
    <row r="5" spans="2:13" x14ac:dyDescent="0.3">
      <c r="B5" s="1"/>
      <c r="C5" s="1" t="s">
        <v>12</v>
      </c>
      <c r="D5" s="2" t="s">
        <v>36</v>
      </c>
      <c r="E5" s="2" t="s">
        <v>37</v>
      </c>
      <c r="F5" s="2" t="s">
        <v>38</v>
      </c>
      <c r="I5" s="6"/>
      <c r="J5" s="6" t="s">
        <v>12</v>
      </c>
      <c r="K5" s="7" t="s">
        <v>36</v>
      </c>
      <c r="L5" s="7" t="s">
        <v>37</v>
      </c>
      <c r="M5" s="7" t="s">
        <v>38</v>
      </c>
    </row>
    <row r="6" spans="2:13" x14ac:dyDescent="0.3">
      <c r="B6" s="20"/>
      <c r="C6" s="46"/>
      <c r="D6" s="46"/>
      <c r="E6" s="46"/>
      <c r="F6" s="21"/>
      <c r="I6" s="47"/>
      <c r="J6" s="48"/>
      <c r="K6" s="48"/>
      <c r="L6" s="48"/>
      <c r="M6" s="49"/>
    </row>
    <row r="7" spans="2:13" x14ac:dyDescent="0.3">
      <c r="B7" s="2">
        <v>0</v>
      </c>
      <c r="C7" s="2">
        <v>0</v>
      </c>
      <c r="D7" s="2">
        <f>(C7*(B7+(B7-B6))-C7*(B7-(B7-B6))/2*(B7-B6))</f>
        <v>0</v>
      </c>
      <c r="E7" s="2">
        <v>0</v>
      </c>
      <c r="F7" s="2">
        <f>(E7*(B7+(B7-B6))-E7*(B7-(B7-B6))/2*B7-B6)</f>
        <v>0</v>
      </c>
      <c r="G7" t="s">
        <v>34</v>
      </c>
      <c r="I7" s="8">
        <v>0</v>
      </c>
      <c r="J7" s="8">
        <v>0</v>
      </c>
      <c r="K7" s="8">
        <f>(J7*(I7+(I7-I6))-J7*(I7-(I7-I6))/2*(I7-I6))</f>
        <v>0</v>
      </c>
      <c r="L7" s="8">
        <v>0</v>
      </c>
      <c r="M7" s="8">
        <f>(L7*(I7+(I7-I6))-L7*(I7-(I7-I6))/2*I7-I6)</f>
        <v>0</v>
      </c>
    </row>
    <row r="8" spans="2:13" x14ac:dyDescent="0.3">
      <c r="B8" s="2">
        <f t="shared" ref="B8:B71" si="0">B7+2</f>
        <v>2</v>
      </c>
      <c r="C8" s="2">
        <v>0</v>
      </c>
      <c r="D8" s="2">
        <f>(C8*(B8+(B8-B7))-C8*(B8-(B8-B7))/2*(B8-B7))</f>
        <v>0</v>
      </c>
      <c r="E8" s="2">
        <f>(C8*(B8+(B8-B7))-2*C8*(B8)+C8*(B8-(B8-B7))/(B8-B7)^2)</f>
        <v>0</v>
      </c>
      <c r="F8" s="2">
        <f>(E8*(B8+(B8-B7))-E8*(B8-(B8-B7))/2*B8-B7)</f>
        <v>0</v>
      </c>
      <c r="I8" s="2">
        <f t="shared" ref="I8:I71" si="1">I7+2</f>
        <v>2</v>
      </c>
      <c r="J8" s="2">
        <v>0</v>
      </c>
      <c r="K8" s="2">
        <f>(J8*(I8+(I8-I7))-J8*(I8-(I8-I7))/2*(I8-I7))</f>
        <v>0</v>
      </c>
      <c r="L8" s="2">
        <f>(J8*(I8+(I8-I7))-2*J8*(I8)+J8*(I8-(I8-I7))/(I8-I7)^2)</f>
        <v>0</v>
      </c>
      <c r="M8" s="2">
        <f t="shared" ref="M8:M71" si="2">(L8*(I8+(I8-I7))-L8*(I8-(I8-I7))/2*I8-I7)</f>
        <v>0</v>
      </c>
    </row>
    <row r="9" spans="2:13" x14ac:dyDescent="0.3">
      <c r="B9" s="2">
        <f t="shared" si="0"/>
        <v>4</v>
      </c>
      <c r="C9" s="2">
        <v>0</v>
      </c>
      <c r="D9" s="2">
        <f t="shared" ref="D9:D72" si="3">(C9*(B9+(B9-B8))-C9*(B9-(B9-B8))/2*(B9-B8))</f>
        <v>0</v>
      </c>
      <c r="E9" s="2">
        <f>(C9*(B9+(B9-B8))-2*C9*(B9)+C9*(B9-(B9-B8))/(B9-B8)^2)</f>
        <v>0</v>
      </c>
      <c r="F9" s="2">
        <f t="shared" ref="F9:F72" si="4">(E9*(B9+(B9-B8))-E9*(B9-(B9-B8))/2*B9-B8)</f>
        <v>-2</v>
      </c>
      <c r="I9" s="2">
        <f t="shared" si="1"/>
        <v>4</v>
      </c>
      <c r="J9" s="2">
        <v>0</v>
      </c>
      <c r="K9" s="2">
        <f t="shared" ref="K9:K72" si="5">(J9*(I9+(I9-I8))-J9*(I9-(I9-I8))/2*(I9-I8))</f>
        <v>0</v>
      </c>
      <c r="L9" s="2">
        <f t="shared" ref="L9:L72" si="6">(J9*(I9+(I9-I8))-2*J9*(I9)+J9*(I9-(I9-I8))/(I9-I8)^2)</f>
        <v>0</v>
      </c>
      <c r="M9" s="2">
        <f t="shared" si="2"/>
        <v>-2</v>
      </c>
    </row>
    <row r="10" spans="2:13" x14ac:dyDescent="0.3">
      <c r="B10" s="2">
        <f t="shared" si="0"/>
        <v>6</v>
      </c>
      <c r="C10" s="2">
        <v>0</v>
      </c>
      <c r="D10" s="2">
        <f t="shared" si="3"/>
        <v>0</v>
      </c>
      <c r="E10" s="2">
        <f t="shared" ref="E10:E73" si="7">(C10*(B10+(B10-B9))-2*C10*(B10)+C10*(B10-(B10-B9))/(B10-B9)^2)</f>
        <v>0</v>
      </c>
      <c r="F10" s="2">
        <f t="shared" si="4"/>
        <v>-4</v>
      </c>
      <c r="I10" s="2">
        <f t="shared" si="1"/>
        <v>6</v>
      </c>
      <c r="J10" s="2">
        <v>0</v>
      </c>
      <c r="K10" s="2">
        <f>(J10*(I10+(I10-I9))-J10*(I10-(I10-I9))/2*(I10-I9))</f>
        <v>0</v>
      </c>
      <c r="L10" s="2">
        <f t="shared" si="6"/>
        <v>0</v>
      </c>
      <c r="M10" s="2">
        <f t="shared" si="2"/>
        <v>-4</v>
      </c>
    </row>
    <row r="11" spans="2:13" x14ac:dyDescent="0.3">
      <c r="B11" s="2">
        <f t="shared" si="0"/>
        <v>8</v>
      </c>
      <c r="C11" s="2">
        <v>0</v>
      </c>
      <c r="D11" s="2">
        <f t="shared" si="3"/>
        <v>0</v>
      </c>
      <c r="E11" s="2">
        <f t="shared" si="7"/>
        <v>0</v>
      </c>
      <c r="F11" s="2">
        <f t="shared" si="4"/>
        <v>-6</v>
      </c>
      <c r="I11" s="2">
        <f t="shared" si="1"/>
        <v>8</v>
      </c>
      <c r="J11" s="2">
        <v>0</v>
      </c>
      <c r="K11" s="2">
        <f t="shared" si="5"/>
        <v>0</v>
      </c>
      <c r="L11" s="2">
        <f t="shared" si="6"/>
        <v>0</v>
      </c>
      <c r="M11" s="2">
        <f t="shared" si="2"/>
        <v>-6</v>
      </c>
    </row>
    <row r="12" spans="2:13" x14ac:dyDescent="0.3">
      <c r="B12" s="2">
        <f t="shared" si="0"/>
        <v>10</v>
      </c>
      <c r="C12" s="2">
        <v>0.01</v>
      </c>
      <c r="D12" s="2">
        <f>(C12*(B12+(B12-B11))-C12*(B12-(B12-B11))/2*(B12-B11))</f>
        <v>3.9999999999999994E-2</v>
      </c>
      <c r="E12" s="2">
        <f>(C12*(B12+(B12-B11))-2*C12*(B12)+C12*(B12-(B12-B11))/(B12-B11)^2)</f>
        <v>-6.0000000000000012E-2</v>
      </c>
      <c r="F12" s="2">
        <f t="shared" si="4"/>
        <v>-6.32</v>
      </c>
      <c r="I12" s="2">
        <f t="shared" si="1"/>
        <v>10</v>
      </c>
      <c r="J12" s="2">
        <v>0</v>
      </c>
      <c r="K12" s="2">
        <f t="shared" si="5"/>
        <v>0</v>
      </c>
      <c r="L12" s="2">
        <f t="shared" si="6"/>
        <v>0</v>
      </c>
      <c r="M12" s="2">
        <f t="shared" si="2"/>
        <v>-8</v>
      </c>
    </row>
    <row r="13" spans="2:13" x14ac:dyDescent="0.3">
      <c r="B13" s="2">
        <f t="shared" si="0"/>
        <v>12</v>
      </c>
      <c r="C13" s="2">
        <v>0.01</v>
      </c>
      <c r="D13" s="2">
        <f t="shared" si="3"/>
        <v>4.0000000000000008E-2</v>
      </c>
      <c r="E13" s="2">
        <f t="shared" si="7"/>
        <v>-7.4999999999999983E-2</v>
      </c>
      <c r="F13" s="2">
        <f t="shared" si="4"/>
        <v>-6.5500000000000016</v>
      </c>
      <c r="I13" s="2">
        <f t="shared" si="1"/>
        <v>12</v>
      </c>
      <c r="J13" s="2">
        <v>0.01</v>
      </c>
      <c r="K13" s="2">
        <f t="shared" si="5"/>
        <v>4.0000000000000008E-2</v>
      </c>
      <c r="L13" s="2">
        <f t="shared" si="6"/>
        <v>-7.4999999999999983E-2</v>
      </c>
      <c r="M13" s="2">
        <f t="shared" si="2"/>
        <v>-6.5500000000000016</v>
      </c>
    </row>
    <row r="14" spans="2:13" x14ac:dyDescent="0.3">
      <c r="B14" s="2">
        <f t="shared" si="0"/>
        <v>14</v>
      </c>
      <c r="C14" s="2">
        <v>0.01</v>
      </c>
      <c r="D14" s="2">
        <f t="shared" si="3"/>
        <v>4.0000000000000008E-2</v>
      </c>
      <c r="E14" s="2">
        <f t="shared" si="7"/>
        <v>-9.0000000000000024E-2</v>
      </c>
      <c r="F14" s="2">
        <f t="shared" si="4"/>
        <v>-5.8799999999999981</v>
      </c>
      <c r="I14" s="2">
        <f t="shared" si="1"/>
        <v>14</v>
      </c>
      <c r="J14" s="2">
        <v>0.01</v>
      </c>
      <c r="K14" s="2">
        <f t="shared" si="5"/>
        <v>4.0000000000000008E-2</v>
      </c>
      <c r="L14" s="2">
        <f t="shared" si="6"/>
        <v>-9.0000000000000024E-2</v>
      </c>
      <c r="M14" s="2">
        <f t="shared" si="2"/>
        <v>-5.8799999999999981</v>
      </c>
    </row>
    <row r="15" spans="2:13" x14ac:dyDescent="0.3">
      <c r="B15" s="2">
        <f t="shared" si="0"/>
        <v>16</v>
      </c>
      <c r="C15" s="2">
        <v>0.01</v>
      </c>
      <c r="D15" s="2">
        <f t="shared" si="3"/>
        <v>3.999999999999998E-2</v>
      </c>
      <c r="E15" s="2">
        <f t="shared" si="7"/>
        <v>-0.10500000000000001</v>
      </c>
      <c r="F15" s="2">
        <f t="shared" si="4"/>
        <v>-4.129999999999999</v>
      </c>
      <c r="I15" s="2">
        <f t="shared" si="1"/>
        <v>16</v>
      </c>
      <c r="J15" s="2">
        <v>0.01</v>
      </c>
      <c r="K15" s="2">
        <f t="shared" si="5"/>
        <v>3.999999999999998E-2</v>
      </c>
      <c r="L15" s="2">
        <f t="shared" si="6"/>
        <v>-0.10500000000000001</v>
      </c>
      <c r="M15" s="2">
        <f t="shared" si="2"/>
        <v>-4.129999999999999</v>
      </c>
    </row>
    <row r="16" spans="2:13" x14ac:dyDescent="0.3">
      <c r="B16" s="2">
        <f t="shared" si="0"/>
        <v>18</v>
      </c>
      <c r="C16" s="2">
        <v>0.01</v>
      </c>
      <c r="D16" s="2">
        <f t="shared" si="3"/>
        <v>4.0000000000000008E-2</v>
      </c>
      <c r="E16" s="2">
        <f t="shared" si="7"/>
        <v>-0.11999999999999997</v>
      </c>
      <c r="F16" s="2">
        <f t="shared" si="4"/>
        <v>-1.1200000000000045</v>
      </c>
      <c r="I16" s="2">
        <f t="shared" si="1"/>
        <v>18</v>
      </c>
      <c r="J16" s="2">
        <v>0.01</v>
      </c>
      <c r="K16" s="2">
        <f t="shared" si="5"/>
        <v>4.0000000000000008E-2</v>
      </c>
      <c r="L16" s="2">
        <f t="shared" si="6"/>
        <v>-0.11999999999999997</v>
      </c>
      <c r="M16" s="2">
        <f t="shared" si="2"/>
        <v>-1.1200000000000045</v>
      </c>
    </row>
    <row r="17" spans="2:13" x14ac:dyDescent="0.3">
      <c r="B17" s="2">
        <f t="shared" si="0"/>
        <v>20</v>
      </c>
      <c r="C17" s="2">
        <v>0.01</v>
      </c>
      <c r="D17" s="2">
        <f t="shared" si="3"/>
        <v>4.0000000000000008E-2</v>
      </c>
      <c r="E17" s="2">
        <f t="shared" si="7"/>
        <v>-0.13500000000000001</v>
      </c>
      <c r="F17" s="2">
        <f t="shared" si="4"/>
        <v>3.3300000000000018</v>
      </c>
      <c r="I17" s="2">
        <f t="shared" si="1"/>
        <v>20</v>
      </c>
      <c r="J17" s="2">
        <v>0.01</v>
      </c>
      <c r="K17" s="2">
        <f t="shared" si="5"/>
        <v>4.0000000000000008E-2</v>
      </c>
      <c r="L17" s="2">
        <f t="shared" si="6"/>
        <v>-0.13500000000000001</v>
      </c>
      <c r="M17" s="2">
        <f t="shared" si="2"/>
        <v>3.3300000000000018</v>
      </c>
    </row>
    <row r="18" spans="2:13" x14ac:dyDescent="0.3">
      <c r="B18" s="2">
        <f t="shared" si="0"/>
        <v>22</v>
      </c>
      <c r="C18" s="2">
        <v>0.02</v>
      </c>
      <c r="D18" s="2">
        <f t="shared" si="3"/>
        <v>7.999999999999996E-2</v>
      </c>
      <c r="E18" s="2">
        <f t="shared" si="7"/>
        <v>-0.30000000000000004</v>
      </c>
      <c r="F18" s="2">
        <f t="shared" si="4"/>
        <v>38.800000000000011</v>
      </c>
      <c r="I18" s="2">
        <f t="shared" si="1"/>
        <v>22</v>
      </c>
      <c r="J18" s="2">
        <v>0.01</v>
      </c>
      <c r="K18" s="2">
        <f t="shared" si="5"/>
        <v>3.999999999999998E-2</v>
      </c>
      <c r="L18" s="2">
        <f t="shared" si="6"/>
        <v>-0.15000000000000002</v>
      </c>
      <c r="M18" s="2">
        <f t="shared" si="2"/>
        <v>9.4000000000000057</v>
      </c>
    </row>
    <row r="19" spans="2:13" x14ac:dyDescent="0.3">
      <c r="B19" s="2">
        <f t="shared" si="0"/>
        <v>24</v>
      </c>
      <c r="C19" s="2">
        <v>0.02</v>
      </c>
      <c r="D19" s="2">
        <f t="shared" si="3"/>
        <v>8.0000000000000016E-2</v>
      </c>
      <c r="E19" s="2">
        <f t="shared" si="7"/>
        <v>-0.32999999999999996</v>
      </c>
      <c r="F19" s="2">
        <f t="shared" si="4"/>
        <v>56.539999999999992</v>
      </c>
      <c r="I19" s="2">
        <f t="shared" si="1"/>
        <v>24</v>
      </c>
      <c r="J19" s="2">
        <v>0.01</v>
      </c>
      <c r="K19" s="2">
        <f t="shared" si="5"/>
        <v>4.0000000000000008E-2</v>
      </c>
      <c r="L19" s="2">
        <f t="shared" si="6"/>
        <v>-0.16499999999999998</v>
      </c>
      <c r="M19" s="2">
        <f t="shared" si="2"/>
        <v>17.269999999999996</v>
      </c>
    </row>
    <row r="20" spans="2:13" x14ac:dyDescent="0.3">
      <c r="B20" s="2">
        <f t="shared" si="0"/>
        <v>26</v>
      </c>
      <c r="C20" s="2">
        <v>0.02</v>
      </c>
      <c r="D20" s="2">
        <f t="shared" si="3"/>
        <v>8.0000000000000071E-2</v>
      </c>
      <c r="E20" s="2">
        <f t="shared" si="7"/>
        <v>-0.36</v>
      </c>
      <c r="F20" s="2">
        <f t="shared" si="4"/>
        <v>78.240000000000009</v>
      </c>
      <c r="I20" s="2">
        <f t="shared" si="1"/>
        <v>26</v>
      </c>
      <c r="J20" s="2">
        <v>0.01</v>
      </c>
      <c r="K20" s="2">
        <f t="shared" si="5"/>
        <v>4.0000000000000036E-2</v>
      </c>
      <c r="L20" s="2">
        <f t="shared" si="6"/>
        <v>-0.18</v>
      </c>
      <c r="M20" s="2">
        <f t="shared" si="2"/>
        <v>27.120000000000005</v>
      </c>
    </row>
    <row r="21" spans="2:13" x14ac:dyDescent="0.3">
      <c r="B21" s="2">
        <f t="shared" si="0"/>
        <v>28</v>
      </c>
      <c r="C21" s="2">
        <v>0.02</v>
      </c>
      <c r="D21" s="2">
        <f t="shared" si="3"/>
        <v>7.999999999999996E-2</v>
      </c>
      <c r="E21" s="2">
        <f t="shared" si="7"/>
        <v>-0.39000000000000012</v>
      </c>
      <c r="F21" s="2">
        <f t="shared" si="4"/>
        <v>104.26000000000005</v>
      </c>
      <c r="I21" s="2">
        <f t="shared" si="1"/>
        <v>28</v>
      </c>
      <c r="J21" s="2">
        <v>0.01</v>
      </c>
      <c r="K21" s="2">
        <f t="shared" si="5"/>
        <v>3.999999999999998E-2</v>
      </c>
      <c r="L21" s="2">
        <f t="shared" si="6"/>
        <v>-0.19500000000000006</v>
      </c>
      <c r="M21" s="2">
        <f t="shared" si="2"/>
        <v>39.130000000000024</v>
      </c>
    </row>
    <row r="22" spans="2:13" x14ac:dyDescent="0.3">
      <c r="B22" s="2">
        <f t="shared" si="0"/>
        <v>30</v>
      </c>
      <c r="C22" s="2">
        <v>0.02</v>
      </c>
      <c r="D22" s="2">
        <f t="shared" si="3"/>
        <v>7.999999999999996E-2</v>
      </c>
      <c r="E22" s="2">
        <f t="shared" si="7"/>
        <v>-0.41999999999999993</v>
      </c>
      <c r="F22" s="2">
        <f t="shared" si="4"/>
        <v>134.95999999999998</v>
      </c>
      <c r="I22" s="2">
        <f t="shared" si="1"/>
        <v>30</v>
      </c>
      <c r="J22" s="2">
        <v>0.01</v>
      </c>
      <c r="K22" s="2">
        <f t="shared" si="5"/>
        <v>3.999999999999998E-2</v>
      </c>
      <c r="L22" s="2">
        <f t="shared" si="6"/>
        <v>-0.20999999999999996</v>
      </c>
      <c r="M22" s="2">
        <f t="shared" si="2"/>
        <v>53.47999999999999</v>
      </c>
    </row>
    <row r="23" spans="2:13" x14ac:dyDescent="0.3">
      <c r="B23" s="2">
        <f t="shared" si="0"/>
        <v>32</v>
      </c>
      <c r="C23" s="2">
        <v>0.02</v>
      </c>
      <c r="D23" s="2">
        <f t="shared" si="3"/>
        <v>8.0000000000000071E-2</v>
      </c>
      <c r="E23" s="2">
        <f t="shared" si="7"/>
        <v>-0.44999999999999996</v>
      </c>
      <c r="F23" s="2">
        <f t="shared" si="4"/>
        <v>170.69999999999996</v>
      </c>
      <c r="I23" s="2">
        <f t="shared" si="1"/>
        <v>32</v>
      </c>
      <c r="J23" s="2">
        <v>0</v>
      </c>
      <c r="K23" s="2">
        <f t="shared" si="5"/>
        <v>0</v>
      </c>
      <c r="L23" s="2">
        <f t="shared" si="6"/>
        <v>0</v>
      </c>
      <c r="M23" s="2">
        <f t="shared" si="2"/>
        <v>-30</v>
      </c>
    </row>
    <row r="24" spans="2:13" x14ac:dyDescent="0.3">
      <c r="B24" s="2">
        <f t="shared" si="0"/>
        <v>34</v>
      </c>
      <c r="C24" s="2">
        <v>0.03</v>
      </c>
      <c r="D24" s="2">
        <f t="shared" si="3"/>
        <v>0.12000000000000011</v>
      </c>
      <c r="E24" s="2">
        <f t="shared" si="7"/>
        <v>-0.72</v>
      </c>
      <c r="F24" s="2">
        <f t="shared" si="4"/>
        <v>333.76</v>
      </c>
      <c r="I24" s="2">
        <f t="shared" si="1"/>
        <v>34</v>
      </c>
      <c r="J24" s="2">
        <v>0</v>
      </c>
      <c r="K24" s="2">
        <f t="shared" si="5"/>
        <v>0</v>
      </c>
      <c r="L24" s="2">
        <f t="shared" si="6"/>
        <v>0</v>
      </c>
      <c r="M24" s="2">
        <f t="shared" si="2"/>
        <v>-32</v>
      </c>
    </row>
    <row r="25" spans="2:13" x14ac:dyDescent="0.3">
      <c r="B25" s="2">
        <f t="shared" si="0"/>
        <v>36</v>
      </c>
      <c r="C25" s="2">
        <v>0.03</v>
      </c>
      <c r="D25" s="2">
        <f t="shared" si="3"/>
        <v>0.11999999999999988</v>
      </c>
      <c r="E25" s="2">
        <f t="shared" si="7"/>
        <v>-0.76500000000000024</v>
      </c>
      <c r="F25" s="2">
        <f t="shared" si="4"/>
        <v>405.11000000000018</v>
      </c>
      <c r="I25" s="2">
        <f t="shared" si="1"/>
        <v>36</v>
      </c>
      <c r="J25" s="2">
        <v>0</v>
      </c>
      <c r="K25" s="2">
        <f t="shared" si="5"/>
        <v>0</v>
      </c>
      <c r="L25" s="2">
        <f t="shared" si="6"/>
        <v>0</v>
      </c>
      <c r="M25" s="2">
        <f t="shared" si="2"/>
        <v>-34</v>
      </c>
    </row>
    <row r="26" spans="2:13" x14ac:dyDescent="0.3">
      <c r="B26" s="2">
        <f t="shared" si="0"/>
        <v>38</v>
      </c>
      <c r="C26" s="2">
        <v>0.03</v>
      </c>
      <c r="D26" s="2">
        <f t="shared" si="3"/>
        <v>0.11999999999999988</v>
      </c>
      <c r="E26" s="2">
        <f t="shared" si="7"/>
        <v>-0.80999999999999983</v>
      </c>
      <c r="F26" s="2">
        <f t="shared" si="4"/>
        <v>485.63999999999987</v>
      </c>
      <c r="I26" s="2">
        <f t="shared" si="1"/>
        <v>38</v>
      </c>
      <c r="J26" s="2">
        <v>0</v>
      </c>
      <c r="K26" s="2">
        <f t="shared" si="5"/>
        <v>0</v>
      </c>
      <c r="L26" s="2">
        <f t="shared" si="6"/>
        <v>0</v>
      </c>
      <c r="M26" s="2">
        <f t="shared" si="2"/>
        <v>-36</v>
      </c>
    </row>
    <row r="27" spans="2:13" x14ac:dyDescent="0.3">
      <c r="B27" s="2">
        <f t="shared" si="0"/>
        <v>40</v>
      </c>
      <c r="C27" s="2">
        <v>0.03</v>
      </c>
      <c r="D27" s="2">
        <f t="shared" si="3"/>
        <v>0.12000000000000011</v>
      </c>
      <c r="E27" s="2">
        <f t="shared" si="7"/>
        <v>-0.85499999999999998</v>
      </c>
      <c r="F27" s="2">
        <f t="shared" si="4"/>
        <v>575.8900000000001</v>
      </c>
      <c r="I27" s="2">
        <f t="shared" si="1"/>
        <v>40</v>
      </c>
      <c r="J27" s="2">
        <v>0</v>
      </c>
      <c r="K27" s="2">
        <f t="shared" si="5"/>
        <v>0</v>
      </c>
      <c r="L27" s="2">
        <f t="shared" si="6"/>
        <v>0</v>
      </c>
      <c r="M27" s="2">
        <f t="shared" si="2"/>
        <v>-38</v>
      </c>
    </row>
    <row r="28" spans="2:13" x14ac:dyDescent="0.3">
      <c r="B28" s="2">
        <f t="shared" si="0"/>
        <v>42</v>
      </c>
      <c r="C28" s="2">
        <v>0.03</v>
      </c>
      <c r="D28" s="2">
        <f t="shared" si="3"/>
        <v>0.11999999999999988</v>
      </c>
      <c r="E28" s="2">
        <f t="shared" si="7"/>
        <v>-0.90000000000000013</v>
      </c>
      <c r="F28" s="2">
        <f t="shared" si="4"/>
        <v>676.40000000000009</v>
      </c>
      <c r="I28" s="2">
        <f t="shared" si="1"/>
        <v>42</v>
      </c>
      <c r="J28" s="2">
        <v>0</v>
      </c>
      <c r="K28" s="2">
        <f t="shared" si="5"/>
        <v>0</v>
      </c>
      <c r="L28" s="2">
        <f t="shared" si="6"/>
        <v>0</v>
      </c>
      <c r="M28" s="2">
        <f t="shared" si="2"/>
        <v>-40</v>
      </c>
    </row>
    <row r="29" spans="2:13" x14ac:dyDescent="0.3">
      <c r="B29" s="2">
        <f t="shared" si="0"/>
        <v>44</v>
      </c>
      <c r="C29" s="2">
        <v>0.03</v>
      </c>
      <c r="D29" s="2">
        <f t="shared" si="3"/>
        <v>0.11999999999999988</v>
      </c>
      <c r="E29" s="2">
        <f t="shared" si="7"/>
        <v>-0.94499999999999984</v>
      </c>
      <c r="F29" s="2">
        <f t="shared" si="4"/>
        <v>787.70999999999981</v>
      </c>
      <c r="I29" s="2">
        <f t="shared" si="1"/>
        <v>44</v>
      </c>
      <c r="J29" s="2">
        <v>0</v>
      </c>
      <c r="K29" s="2">
        <f t="shared" si="5"/>
        <v>0</v>
      </c>
      <c r="L29" s="2">
        <f t="shared" si="6"/>
        <v>0</v>
      </c>
      <c r="M29" s="2">
        <f t="shared" si="2"/>
        <v>-42</v>
      </c>
    </row>
    <row r="30" spans="2:13" x14ac:dyDescent="0.3">
      <c r="B30" s="2">
        <f t="shared" si="0"/>
        <v>46</v>
      </c>
      <c r="C30" s="2">
        <v>0.04</v>
      </c>
      <c r="D30" s="2">
        <f t="shared" si="3"/>
        <v>0.15999999999999992</v>
      </c>
      <c r="E30" s="2">
        <f t="shared" si="7"/>
        <v>-1.3200000000000003</v>
      </c>
      <c r="F30" s="2">
        <f t="shared" si="4"/>
        <v>1228.4800000000005</v>
      </c>
      <c r="I30" s="2">
        <f t="shared" si="1"/>
        <v>46</v>
      </c>
      <c r="J30" s="2">
        <v>0</v>
      </c>
      <c r="K30" s="2">
        <f t="shared" si="5"/>
        <v>0</v>
      </c>
      <c r="L30" s="2">
        <f t="shared" si="6"/>
        <v>0</v>
      </c>
      <c r="M30" s="2">
        <f t="shared" si="2"/>
        <v>-44</v>
      </c>
    </row>
    <row r="31" spans="2:13" x14ac:dyDescent="0.3">
      <c r="B31" s="2">
        <f t="shared" si="0"/>
        <v>48</v>
      </c>
      <c r="C31" s="2">
        <v>0.04</v>
      </c>
      <c r="D31" s="2">
        <f t="shared" si="3"/>
        <v>0.15999999999999992</v>
      </c>
      <c r="E31" s="2">
        <f t="shared" si="7"/>
        <v>-1.38</v>
      </c>
      <c r="F31" s="2">
        <f t="shared" si="4"/>
        <v>1408.52</v>
      </c>
      <c r="I31" s="2">
        <f t="shared" si="1"/>
        <v>48</v>
      </c>
      <c r="J31" s="2">
        <v>0</v>
      </c>
      <c r="K31" s="2">
        <f t="shared" si="5"/>
        <v>0</v>
      </c>
      <c r="L31" s="2">
        <f t="shared" si="6"/>
        <v>0</v>
      </c>
      <c r="M31" s="2">
        <f t="shared" si="2"/>
        <v>-46</v>
      </c>
    </row>
    <row r="32" spans="2:13" x14ac:dyDescent="0.3">
      <c r="B32" s="2">
        <f t="shared" si="0"/>
        <v>50</v>
      </c>
      <c r="C32" s="2">
        <v>0.04</v>
      </c>
      <c r="D32" s="2">
        <f t="shared" si="3"/>
        <v>0.16000000000000014</v>
      </c>
      <c r="E32" s="2">
        <f t="shared" si="7"/>
        <v>-1.44</v>
      </c>
      <c r="F32" s="2">
        <f t="shared" si="4"/>
        <v>1605.12</v>
      </c>
      <c r="I32" s="2">
        <f t="shared" si="1"/>
        <v>50</v>
      </c>
      <c r="J32" s="2">
        <v>0</v>
      </c>
      <c r="K32" s="2">
        <f t="shared" si="5"/>
        <v>0</v>
      </c>
      <c r="L32" s="2">
        <f t="shared" si="6"/>
        <v>0</v>
      </c>
      <c r="M32" s="2">
        <f t="shared" si="2"/>
        <v>-48</v>
      </c>
    </row>
    <row r="33" spans="2:13" x14ac:dyDescent="0.3">
      <c r="B33" s="2">
        <f t="shared" si="0"/>
        <v>52</v>
      </c>
      <c r="C33" s="2">
        <v>0.04</v>
      </c>
      <c r="D33" s="2">
        <f t="shared" si="3"/>
        <v>0.16000000000000014</v>
      </c>
      <c r="E33" s="2">
        <f t="shared" si="7"/>
        <v>-1.5</v>
      </c>
      <c r="F33" s="2">
        <f t="shared" si="4"/>
        <v>1819</v>
      </c>
      <c r="I33" s="2">
        <f t="shared" si="1"/>
        <v>52</v>
      </c>
      <c r="J33" s="2">
        <v>0</v>
      </c>
      <c r="K33" s="2">
        <f t="shared" si="5"/>
        <v>0</v>
      </c>
      <c r="L33" s="2">
        <f t="shared" si="6"/>
        <v>0</v>
      </c>
      <c r="M33" s="2">
        <f t="shared" si="2"/>
        <v>-50</v>
      </c>
    </row>
    <row r="34" spans="2:13" x14ac:dyDescent="0.3">
      <c r="B34" s="2">
        <f t="shared" si="0"/>
        <v>54</v>
      </c>
      <c r="C34" s="2">
        <v>0.04</v>
      </c>
      <c r="D34" s="2">
        <f t="shared" si="3"/>
        <v>0.16000000000000014</v>
      </c>
      <c r="E34" s="2">
        <f t="shared" si="7"/>
        <v>-1.56</v>
      </c>
      <c r="F34" s="2">
        <f t="shared" si="4"/>
        <v>2050.88</v>
      </c>
      <c r="I34" s="2">
        <f t="shared" si="1"/>
        <v>54</v>
      </c>
      <c r="J34" s="2">
        <v>0</v>
      </c>
      <c r="K34" s="2">
        <f t="shared" si="5"/>
        <v>0</v>
      </c>
      <c r="L34" s="2">
        <f t="shared" si="6"/>
        <v>0</v>
      </c>
      <c r="M34" s="2">
        <f t="shared" si="2"/>
        <v>-52</v>
      </c>
    </row>
    <row r="35" spans="2:13" x14ac:dyDescent="0.3">
      <c r="B35" s="2">
        <f t="shared" si="0"/>
        <v>56</v>
      </c>
      <c r="C35" s="2">
        <v>0.04</v>
      </c>
      <c r="D35" s="2">
        <f t="shared" si="3"/>
        <v>0.1599999999999997</v>
      </c>
      <c r="E35" s="2">
        <f t="shared" si="7"/>
        <v>-1.6200000000000006</v>
      </c>
      <c r="F35" s="2">
        <f t="shared" si="4"/>
        <v>2301.4800000000009</v>
      </c>
      <c r="I35" s="2">
        <f t="shared" si="1"/>
        <v>56</v>
      </c>
      <c r="J35" s="2">
        <v>0</v>
      </c>
      <c r="K35" s="2">
        <f t="shared" si="5"/>
        <v>0</v>
      </c>
      <c r="L35" s="2">
        <f t="shared" si="6"/>
        <v>0</v>
      </c>
      <c r="M35" s="2">
        <f t="shared" si="2"/>
        <v>-54</v>
      </c>
    </row>
    <row r="36" spans="2:13" x14ac:dyDescent="0.3">
      <c r="B36" s="2">
        <f t="shared" si="0"/>
        <v>58</v>
      </c>
      <c r="C36" s="2">
        <v>0.05</v>
      </c>
      <c r="D36" s="2">
        <f t="shared" si="3"/>
        <v>0.19999999999999973</v>
      </c>
      <c r="E36" s="2">
        <f t="shared" si="7"/>
        <v>-2.1000000000000005</v>
      </c>
      <c r="F36" s="2">
        <f t="shared" si="4"/>
        <v>3228.4000000000005</v>
      </c>
      <c r="I36" s="2">
        <f t="shared" si="1"/>
        <v>58</v>
      </c>
      <c r="J36" s="2">
        <v>0</v>
      </c>
      <c r="K36" s="2">
        <f t="shared" si="5"/>
        <v>0</v>
      </c>
      <c r="L36" s="2">
        <f t="shared" si="6"/>
        <v>0</v>
      </c>
      <c r="M36" s="2">
        <f t="shared" si="2"/>
        <v>-56</v>
      </c>
    </row>
    <row r="37" spans="2:13" x14ac:dyDescent="0.3">
      <c r="B37" s="2">
        <f t="shared" si="0"/>
        <v>60</v>
      </c>
      <c r="C37" s="2">
        <v>0.05</v>
      </c>
      <c r="D37" s="2">
        <f t="shared" si="3"/>
        <v>0.19999999999999973</v>
      </c>
      <c r="E37" s="2">
        <f t="shared" si="7"/>
        <v>-2.1749999999999998</v>
      </c>
      <c r="F37" s="2">
        <f t="shared" si="4"/>
        <v>3591.6499999999996</v>
      </c>
      <c r="I37" s="2">
        <f t="shared" si="1"/>
        <v>60</v>
      </c>
      <c r="J37" s="2">
        <v>0</v>
      </c>
      <c r="K37" s="2">
        <f t="shared" si="5"/>
        <v>0</v>
      </c>
      <c r="L37" s="2">
        <f t="shared" si="6"/>
        <v>0</v>
      </c>
      <c r="M37" s="2">
        <f t="shared" si="2"/>
        <v>-58</v>
      </c>
    </row>
    <row r="38" spans="2:13" x14ac:dyDescent="0.3">
      <c r="B38" s="2">
        <f t="shared" si="0"/>
        <v>62</v>
      </c>
      <c r="C38" s="2">
        <v>0.05</v>
      </c>
      <c r="D38" s="2">
        <f t="shared" si="3"/>
        <v>0.20000000000000018</v>
      </c>
      <c r="E38" s="2">
        <f t="shared" si="7"/>
        <v>-2.25</v>
      </c>
      <c r="F38" s="2">
        <f t="shared" si="4"/>
        <v>3981</v>
      </c>
      <c r="I38" s="2">
        <f t="shared" si="1"/>
        <v>62</v>
      </c>
      <c r="J38" s="2">
        <v>0</v>
      </c>
      <c r="K38" s="2">
        <f t="shared" si="5"/>
        <v>0</v>
      </c>
      <c r="L38" s="2">
        <f t="shared" si="6"/>
        <v>0</v>
      </c>
      <c r="M38" s="2">
        <f t="shared" si="2"/>
        <v>-60</v>
      </c>
    </row>
    <row r="39" spans="2:13" x14ac:dyDescent="0.3">
      <c r="B39" s="2">
        <f t="shared" si="0"/>
        <v>64</v>
      </c>
      <c r="C39" s="2">
        <v>0.05</v>
      </c>
      <c r="D39" s="2">
        <f t="shared" si="3"/>
        <v>0.20000000000000018</v>
      </c>
      <c r="E39" s="2">
        <f t="shared" si="7"/>
        <v>-2.3250000000000002</v>
      </c>
      <c r="F39" s="2">
        <f t="shared" si="4"/>
        <v>4397.3500000000004</v>
      </c>
      <c r="I39" s="2">
        <f t="shared" si="1"/>
        <v>64</v>
      </c>
      <c r="J39" s="2">
        <v>0</v>
      </c>
      <c r="K39" s="2">
        <f t="shared" si="5"/>
        <v>0</v>
      </c>
      <c r="L39" s="2">
        <f t="shared" si="6"/>
        <v>0</v>
      </c>
      <c r="M39" s="2">
        <f t="shared" si="2"/>
        <v>-62</v>
      </c>
    </row>
    <row r="40" spans="2:13" x14ac:dyDescent="0.3">
      <c r="B40" s="2">
        <f t="shared" si="0"/>
        <v>66</v>
      </c>
      <c r="C40" s="2">
        <v>0.05</v>
      </c>
      <c r="D40" s="2">
        <f t="shared" si="3"/>
        <v>0.20000000000000018</v>
      </c>
      <c r="E40" s="2">
        <f t="shared" si="7"/>
        <v>-2.4000000000000004</v>
      </c>
      <c r="F40" s="2">
        <f t="shared" si="4"/>
        <v>4841.6000000000013</v>
      </c>
      <c r="I40" s="2">
        <f t="shared" si="1"/>
        <v>66</v>
      </c>
      <c r="J40" s="2">
        <v>0</v>
      </c>
      <c r="K40" s="2">
        <f t="shared" si="5"/>
        <v>0</v>
      </c>
      <c r="L40" s="2">
        <f t="shared" si="6"/>
        <v>0</v>
      </c>
      <c r="M40" s="2">
        <f t="shared" si="2"/>
        <v>-64</v>
      </c>
    </row>
    <row r="41" spans="2:13" x14ac:dyDescent="0.3">
      <c r="B41" s="2">
        <f t="shared" si="0"/>
        <v>68</v>
      </c>
      <c r="C41" s="2">
        <v>0.05</v>
      </c>
      <c r="D41" s="2">
        <f t="shared" si="3"/>
        <v>0.19999999999999973</v>
      </c>
      <c r="E41" s="2">
        <f t="shared" si="7"/>
        <v>-2.4750000000000005</v>
      </c>
      <c r="F41" s="2">
        <f t="shared" si="4"/>
        <v>5314.6500000000005</v>
      </c>
      <c r="I41" s="2">
        <f t="shared" si="1"/>
        <v>68</v>
      </c>
      <c r="J41" s="2">
        <v>0</v>
      </c>
      <c r="K41" s="2">
        <f t="shared" si="5"/>
        <v>0</v>
      </c>
      <c r="L41" s="2">
        <f t="shared" si="6"/>
        <v>0</v>
      </c>
      <c r="M41" s="2">
        <f t="shared" si="2"/>
        <v>-66</v>
      </c>
    </row>
    <row r="42" spans="2:13" x14ac:dyDescent="0.3">
      <c r="B42" s="2">
        <f t="shared" si="0"/>
        <v>70</v>
      </c>
      <c r="C42" s="2">
        <v>0.06</v>
      </c>
      <c r="D42" s="2">
        <f t="shared" si="3"/>
        <v>0.24000000000000021</v>
      </c>
      <c r="E42" s="2">
        <f t="shared" si="7"/>
        <v>-3.06</v>
      </c>
      <c r="F42" s="2">
        <f t="shared" si="4"/>
        <v>6994.4800000000005</v>
      </c>
      <c r="I42" s="2">
        <f t="shared" si="1"/>
        <v>70</v>
      </c>
      <c r="J42" s="2">
        <v>0</v>
      </c>
      <c r="K42" s="2">
        <f t="shared" si="5"/>
        <v>0</v>
      </c>
      <c r="L42" s="2">
        <f t="shared" si="6"/>
        <v>0</v>
      </c>
      <c r="M42" s="2">
        <f t="shared" si="2"/>
        <v>-68</v>
      </c>
    </row>
    <row r="43" spans="2:13" x14ac:dyDescent="0.3">
      <c r="B43" s="2">
        <f t="shared" si="0"/>
        <v>72</v>
      </c>
      <c r="C43" s="2">
        <v>0.06</v>
      </c>
      <c r="D43" s="2">
        <f t="shared" si="3"/>
        <v>0.23999999999999932</v>
      </c>
      <c r="E43" s="2">
        <f t="shared" si="7"/>
        <v>-3.1500000000000012</v>
      </c>
      <c r="F43" s="2">
        <f t="shared" si="4"/>
        <v>7634.9000000000024</v>
      </c>
      <c r="I43" s="2">
        <f t="shared" si="1"/>
        <v>72</v>
      </c>
      <c r="J43" s="2">
        <v>0</v>
      </c>
      <c r="K43" s="2">
        <f t="shared" si="5"/>
        <v>0</v>
      </c>
      <c r="L43" s="2">
        <f t="shared" si="6"/>
        <v>0</v>
      </c>
      <c r="M43" s="2">
        <f t="shared" si="2"/>
        <v>-70</v>
      </c>
    </row>
    <row r="44" spans="2:13" x14ac:dyDescent="0.3">
      <c r="B44" s="2">
        <f t="shared" si="0"/>
        <v>74</v>
      </c>
      <c r="C44" s="2">
        <v>0.06</v>
      </c>
      <c r="D44" s="2">
        <f t="shared" si="3"/>
        <v>0.23999999999999932</v>
      </c>
      <c r="E44" s="2">
        <f t="shared" si="7"/>
        <v>-3.2399999999999993</v>
      </c>
      <c r="F44" s="2">
        <f t="shared" si="4"/>
        <v>8313.119999999999</v>
      </c>
      <c r="I44" s="2">
        <f t="shared" si="1"/>
        <v>74</v>
      </c>
      <c r="J44" s="2">
        <v>0</v>
      </c>
      <c r="K44" s="2">
        <f t="shared" si="5"/>
        <v>0</v>
      </c>
      <c r="L44" s="2">
        <f t="shared" si="6"/>
        <v>0</v>
      </c>
      <c r="M44" s="2">
        <f t="shared" si="2"/>
        <v>-72</v>
      </c>
    </row>
    <row r="45" spans="2:13" x14ac:dyDescent="0.3">
      <c r="B45" s="2">
        <f t="shared" si="0"/>
        <v>76</v>
      </c>
      <c r="C45" s="2">
        <v>0.06</v>
      </c>
      <c r="D45" s="2">
        <f t="shared" si="3"/>
        <v>0.24000000000000021</v>
      </c>
      <c r="E45" s="2">
        <f t="shared" si="7"/>
        <v>-3.3299999999999996</v>
      </c>
      <c r="F45" s="2">
        <f t="shared" si="4"/>
        <v>9030.2199999999993</v>
      </c>
      <c r="I45" s="2">
        <f t="shared" si="1"/>
        <v>76</v>
      </c>
      <c r="J45" s="2">
        <v>0</v>
      </c>
      <c r="K45" s="2">
        <f t="shared" si="5"/>
        <v>0</v>
      </c>
      <c r="L45" s="2">
        <f t="shared" si="6"/>
        <v>0</v>
      </c>
      <c r="M45" s="2">
        <f t="shared" si="2"/>
        <v>-74</v>
      </c>
    </row>
    <row r="46" spans="2:13" x14ac:dyDescent="0.3">
      <c r="B46" s="2">
        <f t="shared" si="0"/>
        <v>78</v>
      </c>
      <c r="C46" s="2">
        <v>0.06</v>
      </c>
      <c r="D46" s="2">
        <f t="shared" si="3"/>
        <v>0.24000000000000021</v>
      </c>
      <c r="E46" s="2">
        <f t="shared" si="7"/>
        <v>-3.42</v>
      </c>
      <c r="F46" s="2">
        <f t="shared" si="4"/>
        <v>9787.2800000000007</v>
      </c>
      <c r="I46" s="2">
        <f t="shared" si="1"/>
        <v>78</v>
      </c>
      <c r="J46" s="2">
        <v>0</v>
      </c>
      <c r="K46" s="2">
        <f t="shared" si="5"/>
        <v>0</v>
      </c>
      <c r="L46" s="2">
        <f t="shared" si="6"/>
        <v>0</v>
      </c>
      <c r="M46" s="2">
        <f t="shared" si="2"/>
        <v>-76</v>
      </c>
    </row>
    <row r="47" spans="2:13" x14ac:dyDescent="0.3">
      <c r="B47" s="2">
        <f t="shared" si="0"/>
        <v>80</v>
      </c>
      <c r="C47" s="2">
        <v>0.06</v>
      </c>
      <c r="D47" s="2">
        <f t="shared" si="3"/>
        <v>0.24000000000000021</v>
      </c>
      <c r="E47" s="2">
        <f t="shared" si="7"/>
        <v>-3.51</v>
      </c>
      <c r="F47" s="2">
        <f t="shared" si="4"/>
        <v>10585.38</v>
      </c>
      <c r="I47" s="2">
        <f t="shared" si="1"/>
        <v>80</v>
      </c>
      <c r="J47" s="2">
        <v>0</v>
      </c>
      <c r="K47" s="2">
        <f t="shared" si="5"/>
        <v>0</v>
      </c>
      <c r="L47" s="2">
        <f t="shared" si="6"/>
        <v>0</v>
      </c>
      <c r="M47" s="2">
        <f t="shared" si="2"/>
        <v>-78</v>
      </c>
    </row>
    <row r="48" spans="2:13" x14ac:dyDescent="0.3">
      <c r="B48" s="2">
        <f t="shared" si="0"/>
        <v>82</v>
      </c>
      <c r="C48" s="2">
        <v>7.0000000000000007E-2</v>
      </c>
      <c r="D48" s="2">
        <f t="shared" si="3"/>
        <v>0.28000000000000025</v>
      </c>
      <c r="E48" s="2">
        <f t="shared" si="7"/>
        <v>-4.1999999999999993</v>
      </c>
      <c r="F48" s="2">
        <f t="shared" si="4"/>
        <v>13343.199999999999</v>
      </c>
      <c r="I48" s="2">
        <f t="shared" si="1"/>
        <v>82</v>
      </c>
      <c r="J48" s="2">
        <v>0</v>
      </c>
      <c r="K48" s="2">
        <f t="shared" si="5"/>
        <v>0</v>
      </c>
      <c r="L48" s="2">
        <f t="shared" si="6"/>
        <v>0</v>
      </c>
      <c r="M48" s="2">
        <f t="shared" si="2"/>
        <v>-80</v>
      </c>
    </row>
    <row r="49" spans="2:13" x14ac:dyDescent="0.3">
      <c r="B49" s="2">
        <f t="shared" si="0"/>
        <v>84</v>
      </c>
      <c r="C49" s="2">
        <v>7.0000000000000007E-2</v>
      </c>
      <c r="D49" s="2">
        <f t="shared" si="3"/>
        <v>0.28000000000000025</v>
      </c>
      <c r="E49" s="2">
        <f t="shared" si="7"/>
        <v>-4.3050000000000015</v>
      </c>
      <c r="F49" s="2">
        <f t="shared" si="4"/>
        <v>14374.190000000004</v>
      </c>
      <c r="I49" s="2">
        <f t="shared" si="1"/>
        <v>84</v>
      </c>
      <c r="J49" s="2">
        <v>0</v>
      </c>
      <c r="K49" s="2">
        <f t="shared" si="5"/>
        <v>0</v>
      </c>
      <c r="L49" s="2">
        <f t="shared" si="6"/>
        <v>0</v>
      </c>
      <c r="M49" s="2">
        <f t="shared" si="2"/>
        <v>-82</v>
      </c>
    </row>
    <row r="50" spans="2:13" x14ac:dyDescent="0.3">
      <c r="B50" s="2">
        <f t="shared" si="0"/>
        <v>86</v>
      </c>
      <c r="C50" s="2">
        <v>7.0000000000000007E-2</v>
      </c>
      <c r="D50" s="2">
        <f t="shared" si="3"/>
        <v>0.27999999999999936</v>
      </c>
      <c r="E50" s="2">
        <f t="shared" si="7"/>
        <v>-4.41</v>
      </c>
      <c r="F50" s="2">
        <f t="shared" si="4"/>
        <v>15456.84</v>
      </c>
      <c r="I50" s="2">
        <f t="shared" si="1"/>
        <v>86</v>
      </c>
      <c r="J50" s="2">
        <v>0</v>
      </c>
      <c r="K50" s="2">
        <f t="shared" si="5"/>
        <v>0</v>
      </c>
      <c r="L50" s="2">
        <f t="shared" si="6"/>
        <v>0</v>
      </c>
      <c r="M50" s="2">
        <f t="shared" si="2"/>
        <v>-84</v>
      </c>
    </row>
    <row r="51" spans="2:13" x14ac:dyDescent="0.3">
      <c r="B51" s="2">
        <f t="shared" si="0"/>
        <v>88</v>
      </c>
      <c r="C51" s="2">
        <v>7.0000000000000007E-2</v>
      </c>
      <c r="D51" s="2">
        <f t="shared" si="3"/>
        <v>0.28000000000000025</v>
      </c>
      <c r="E51" s="2">
        <f t="shared" si="7"/>
        <v>-4.5149999999999997</v>
      </c>
      <c r="F51" s="2">
        <f t="shared" si="4"/>
        <v>16592.41</v>
      </c>
      <c r="I51" s="2">
        <f t="shared" si="1"/>
        <v>88</v>
      </c>
      <c r="J51" s="2">
        <v>0</v>
      </c>
      <c r="K51" s="2">
        <f t="shared" si="5"/>
        <v>0</v>
      </c>
      <c r="L51" s="2">
        <f t="shared" si="6"/>
        <v>0</v>
      </c>
      <c r="M51" s="2">
        <f t="shared" si="2"/>
        <v>-86</v>
      </c>
    </row>
    <row r="52" spans="2:13" x14ac:dyDescent="0.3">
      <c r="B52" s="2">
        <f t="shared" si="0"/>
        <v>90</v>
      </c>
      <c r="C52" s="2">
        <v>7.0000000000000007E-2</v>
      </c>
      <c r="D52" s="2">
        <f t="shared" si="3"/>
        <v>0.28000000000000025</v>
      </c>
      <c r="E52" s="2">
        <f t="shared" si="7"/>
        <v>-4.620000000000001</v>
      </c>
      <c r="F52" s="2">
        <f t="shared" si="4"/>
        <v>17782.160000000003</v>
      </c>
      <c r="I52" s="2">
        <f t="shared" si="1"/>
        <v>90</v>
      </c>
      <c r="J52" s="2">
        <v>0</v>
      </c>
      <c r="K52" s="2">
        <f t="shared" si="5"/>
        <v>0</v>
      </c>
      <c r="L52" s="2">
        <f t="shared" si="6"/>
        <v>0</v>
      </c>
      <c r="M52" s="2">
        <f t="shared" si="2"/>
        <v>-88</v>
      </c>
    </row>
    <row r="53" spans="2:13" x14ac:dyDescent="0.3">
      <c r="B53" s="2">
        <f t="shared" si="0"/>
        <v>92</v>
      </c>
      <c r="C53" s="2">
        <v>7.0000000000000007E-2</v>
      </c>
      <c r="D53" s="2">
        <f t="shared" si="3"/>
        <v>0.28000000000000025</v>
      </c>
      <c r="E53" s="2">
        <f t="shared" si="7"/>
        <v>-4.7249999999999996</v>
      </c>
      <c r="F53" s="2">
        <f t="shared" si="4"/>
        <v>19027.349999999995</v>
      </c>
      <c r="I53" s="2">
        <f t="shared" si="1"/>
        <v>92</v>
      </c>
      <c r="J53" s="2">
        <v>0</v>
      </c>
      <c r="K53" s="2">
        <f t="shared" si="5"/>
        <v>0</v>
      </c>
      <c r="L53" s="2">
        <f t="shared" si="6"/>
        <v>0</v>
      </c>
      <c r="M53" s="2">
        <f t="shared" si="2"/>
        <v>-90</v>
      </c>
    </row>
    <row r="54" spans="2:13" x14ac:dyDescent="0.3">
      <c r="B54" s="2">
        <f t="shared" si="0"/>
        <v>94</v>
      </c>
      <c r="C54" s="2">
        <v>0.08</v>
      </c>
      <c r="D54" s="2">
        <f t="shared" si="3"/>
        <v>0.3199999999999994</v>
      </c>
      <c r="E54" s="2">
        <f t="shared" si="7"/>
        <v>-5.5200000000000014</v>
      </c>
      <c r="F54" s="2">
        <f t="shared" si="4"/>
        <v>23246.560000000005</v>
      </c>
      <c r="I54" s="2">
        <f t="shared" si="1"/>
        <v>94</v>
      </c>
      <c r="J54" s="2">
        <v>0</v>
      </c>
      <c r="K54" s="2">
        <f t="shared" si="5"/>
        <v>0</v>
      </c>
      <c r="L54" s="2">
        <f t="shared" si="6"/>
        <v>0</v>
      </c>
      <c r="M54" s="2">
        <f t="shared" si="2"/>
        <v>-92</v>
      </c>
    </row>
    <row r="55" spans="2:13" x14ac:dyDescent="0.3">
      <c r="B55" s="2">
        <f t="shared" si="0"/>
        <v>96</v>
      </c>
      <c r="C55" s="2">
        <v>0.08</v>
      </c>
      <c r="D55" s="2">
        <f t="shared" si="3"/>
        <v>0.3199999999999994</v>
      </c>
      <c r="E55" s="2">
        <f t="shared" si="7"/>
        <v>-5.64</v>
      </c>
      <c r="F55" s="2">
        <f t="shared" si="4"/>
        <v>24800.959999999999</v>
      </c>
      <c r="I55" s="2">
        <f t="shared" si="1"/>
        <v>96</v>
      </c>
      <c r="J55" s="2">
        <v>0</v>
      </c>
      <c r="K55" s="2">
        <f t="shared" si="5"/>
        <v>0</v>
      </c>
      <c r="L55" s="2">
        <f t="shared" si="6"/>
        <v>0</v>
      </c>
      <c r="M55" s="2">
        <f t="shared" si="2"/>
        <v>-94</v>
      </c>
    </row>
    <row r="56" spans="2:13" x14ac:dyDescent="0.3">
      <c r="B56" s="2">
        <f t="shared" si="0"/>
        <v>98</v>
      </c>
      <c r="C56" s="2">
        <v>0.08</v>
      </c>
      <c r="D56" s="2">
        <f t="shared" si="3"/>
        <v>0.32000000000000028</v>
      </c>
      <c r="E56" s="2">
        <f t="shared" si="7"/>
        <v>-5.76</v>
      </c>
      <c r="F56" s="2">
        <f t="shared" si="4"/>
        <v>26423.040000000001</v>
      </c>
      <c r="I56" s="2">
        <f t="shared" si="1"/>
        <v>98</v>
      </c>
      <c r="J56" s="2">
        <v>0</v>
      </c>
      <c r="K56" s="2">
        <f t="shared" si="5"/>
        <v>0</v>
      </c>
      <c r="L56" s="2">
        <f t="shared" si="6"/>
        <v>0</v>
      </c>
      <c r="M56" s="2">
        <f t="shared" si="2"/>
        <v>-96</v>
      </c>
    </row>
    <row r="57" spans="2:13" x14ac:dyDescent="0.3">
      <c r="B57" s="2">
        <f t="shared" si="0"/>
        <v>100</v>
      </c>
      <c r="C57" s="2">
        <v>0.08</v>
      </c>
      <c r="D57" s="2">
        <f t="shared" si="3"/>
        <v>0.32000000000000028</v>
      </c>
      <c r="E57" s="2">
        <f t="shared" si="7"/>
        <v>-5.88</v>
      </c>
      <c r="F57" s="2">
        <f t="shared" si="4"/>
        <v>28114.240000000002</v>
      </c>
      <c r="I57" s="2">
        <f t="shared" si="1"/>
        <v>100</v>
      </c>
      <c r="J57" s="2">
        <v>0</v>
      </c>
      <c r="K57" s="2">
        <f t="shared" si="5"/>
        <v>0</v>
      </c>
      <c r="L57" s="2">
        <f t="shared" si="6"/>
        <v>0</v>
      </c>
      <c r="M57" s="2">
        <f t="shared" si="2"/>
        <v>-98</v>
      </c>
    </row>
    <row r="58" spans="2:13" x14ac:dyDescent="0.3">
      <c r="B58" s="2">
        <f t="shared" si="0"/>
        <v>102</v>
      </c>
      <c r="C58" s="2">
        <v>0.08</v>
      </c>
      <c r="D58" s="2">
        <f t="shared" si="3"/>
        <v>0.32000000000000028</v>
      </c>
      <c r="E58" s="2">
        <f t="shared" si="7"/>
        <v>-6</v>
      </c>
      <c r="F58" s="2">
        <f t="shared" si="4"/>
        <v>29876</v>
      </c>
      <c r="I58" s="2">
        <f t="shared" si="1"/>
        <v>102</v>
      </c>
      <c r="J58" s="2">
        <v>0</v>
      </c>
      <c r="K58" s="2">
        <f t="shared" si="5"/>
        <v>0</v>
      </c>
      <c r="L58" s="2">
        <f t="shared" si="6"/>
        <v>0</v>
      </c>
      <c r="M58" s="2">
        <f t="shared" si="2"/>
        <v>-100</v>
      </c>
    </row>
    <row r="59" spans="2:13" x14ac:dyDescent="0.3">
      <c r="B59" s="2">
        <f t="shared" si="0"/>
        <v>104</v>
      </c>
      <c r="C59" s="2">
        <v>0.08</v>
      </c>
      <c r="D59" s="2">
        <f t="shared" si="3"/>
        <v>0.32000000000000028</v>
      </c>
      <c r="E59" s="2">
        <f t="shared" si="7"/>
        <v>-6.12</v>
      </c>
      <c r="F59" s="2">
        <f t="shared" si="4"/>
        <v>31709.759999999998</v>
      </c>
      <c r="I59" s="2">
        <f t="shared" si="1"/>
        <v>104</v>
      </c>
      <c r="J59" s="2">
        <v>0</v>
      </c>
      <c r="K59" s="2">
        <f t="shared" si="5"/>
        <v>0</v>
      </c>
      <c r="L59" s="2">
        <f t="shared" si="6"/>
        <v>0</v>
      </c>
      <c r="M59" s="2">
        <f t="shared" si="2"/>
        <v>-102</v>
      </c>
    </row>
    <row r="60" spans="2:13" x14ac:dyDescent="0.3">
      <c r="B60" s="2">
        <f t="shared" si="0"/>
        <v>106</v>
      </c>
      <c r="C60" s="2">
        <v>0.08</v>
      </c>
      <c r="D60" s="2">
        <f t="shared" si="3"/>
        <v>0.32000000000000028</v>
      </c>
      <c r="E60" s="2">
        <f t="shared" si="7"/>
        <v>-6.24</v>
      </c>
      <c r="F60" s="2">
        <f t="shared" si="4"/>
        <v>33616.960000000006</v>
      </c>
      <c r="I60" s="2">
        <f t="shared" si="1"/>
        <v>106</v>
      </c>
      <c r="J60" s="2">
        <v>0</v>
      </c>
      <c r="K60" s="2">
        <f t="shared" si="5"/>
        <v>0</v>
      </c>
      <c r="L60" s="2">
        <f t="shared" si="6"/>
        <v>0</v>
      </c>
      <c r="M60" s="2">
        <f t="shared" si="2"/>
        <v>-104</v>
      </c>
    </row>
    <row r="61" spans="2:13" x14ac:dyDescent="0.3">
      <c r="B61" s="2">
        <f t="shared" si="0"/>
        <v>108</v>
      </c>
      <c r="C61" s="2">
        <v>0.08</v>
      </c>
      <c r="D61" s="2">
        <f t="shared" si="3"/>
        <v>0.32000000000000028</v>
      </c>
      <c r="E61" s="2">
        <f t="shared" si="7"/>
        <v>-6.36</v>
      </c>
      <c r="F61" s="2">
        <f t="shared" si="4"/>
        <v>35599.040000000008</v>
      </c>
      <c r="I61" s="2">
        <f t="shared" si="1"/>
        <v>108</v>
      </c>
      <c r="J61" s="2">
        <v>0</v>
      </c>
      <c r="K61" s="2">
        <f t="shared" si="5"/>
        <v>0</v>
      </c>
      <c r="L61" s="2">
        <f t="shared" si="6"/>
        <v>0</v>
      </c>
      <c r="M61" s="2">
        <f t="shared" si="2"/>
        <v>-106</v>
      </c>
    </row>
    <row r="62" spans="2:13" x14ac:dyDescent="0.3">
      <c r="B62" s="2">
        <f t="shared" si="0"/>
        <v>110</v>
      </c>
      <c r="C62" s="2">
        <v>0.08</v>
      </c>
      <c r="D62" s="2">
        <f t="shared" si="3"/>
        <v>0.32000000000000028</v>
      </c>
      <c r="E62" s="2">
        <f t="shared" si="7"/>
        <v>-6.48</v>
      </c>
      <c r="F62" s="2">
        <f t="shared" si="4"/>
        <v>37657.440000000002</v>
      </c>
      <c r="I62" s="2">
        <f t="shared" si="1"/>
        <v>110</v>
      </c>
      <c r="J62" s="2">
        <v>0</v>
      </c>
      <c r="K62" s="2">
        <f t="shared" si="5"/>
        <v>0</v>
      </c>
      <c r="L62" s="2">
        <f t="shared" si="6"/>
        <v>0</v>
      </c>
      <c r="M62" s="2">
        <f t="shared" si="2"/>
        <v>-108</v>
      </c>
    </row>
    <row r="63" spans="2:13" x14ac:dyDescent="0.3">
      <c r="B63" s="2">
        <f t="shared" si="0"/>
        <v>112</v>
      </c>
      <c r="C63" s="2">
        <v>0.09</v>
      </c>
      <c r="D63" s="2">
        <f t="shared" si="3"/>
        <v>0.35999999999999943</v>
      </c>
      <c r="E63" s="2">
        <f t="shared" si="7"/>
        <v>-7.4250000000000007</v>
      </c>
      <c r="F63" s="2">
        <f t="shared" si="4"/>
        <v>44781.55000000001</v>
      </c>
      <c r="I63" s="2">
        <f t="shared" si="1"/>
        <v>112</v>
      </c>
      <c r="J63" s="2">
        <v>0</v>
      </c>
      <c r="K63" s="2">
        <f t="shared" si="5"/>
        <v>0</v>
      </c>
      <c r="L63" s="2">
        <f t="shared" si="6"/>
        <v>0</v>
      </c>
      <c r="M63" s="2">
        <f t="shared" si="2"/>
        <v>-110</v>
      </c>
    </row>
    <row r="64" spans="2:13" x14ac:dyDescent="0.3">
      <c r="B64" s="2">
        <f t="shared" si="0"/>
        <v>114</v>
      </c>
      <c r="C64" s="2">
        <v>0.09</v>
      </c>
      <c r="D64" s="2">
        <f t="shared" si="3"/>
        <v>0.35999999999999943</v>
      </c>
      <c r="E64" s="2">
        <f t="shared" si="7"/>
        <v>-7.5600000000000005</v>
      </c>
      <c r="F64" s="2">
        <f t="shared" si="4"/>
        <v>47274.080000000002</v>
      </c>
      <c r="I64" s="2">
        <f t="shared" si="1"/>
        <v>114</v>
      </c>
      <c r="J64" s="2">
        <v>0</v>
      </c>
      <c r="K64" s="2">
        <f t="shared" si="5"/>
        <v>0</v>
      </c>
      <c r="L64" s="2">
        <f t="shared" si="6"/>
        <v>0</v>
      </c>
      <c r="M64" s="2">
        <f t="shared" si="2"/>
        <v>-112</v>
      </c>
    </row>
    <row r="65" spans="2:13" x14ac:dyDescent="0.3">
      <c r="B65" s="2">
        <f t="shared" si="0"/>
        <v>116</v>
      </c>
      <c r="C65" s="2">
        <v>0.09</v>
      </c>
      <c r="D65" s="2">
        <f t="shared" si="3"/>
        <v>0.35999999999999943</v>
      </c>
      <c r="E65" s="2">
        <f t="shared" si="7"/>
        <v>-7.6950000000000003</v>
      </c>
      <c r="F65" s="2">
        <f t="shared" si="4"/>
        <v>49857.33</v>
      </c>
      <c r="I65" s="2">
        <f t="shared" si="1"/>
        <v>116</v>
      </c>
      <c r="J65" s="2">
        <v>0</v>
      </c>
      <c r="K65" s="2">
        <f t="shared" si="5"/>
        <v>0</v>
      </c>
      <c r="L65" s="2">
        <f t="shared" si="6"/>
        <v>0</v>
      </c>
      <c r="M65" s="2">
        <f t="shared" si="2"/>
        <v>-114</v>
      </c>
    </row>
    <row r="66" spans="2:13" x14ac:dyDescent="0.3">
      <c r="B66" s="2">
        <f t="shared" si="0"/>
        <v>118</v>
      </c>
      <c r="C66" s="2">
        <v>0.09</v>
      </c>
      <c r="D66" s="2">
        <f t="shared" si="3"/>
        <v>0.35999999999999943</v>
      </c>
      <c r="E66" s="2">
        <f t="shared" si="7"/>
        <v>-7.83</v>
      </c>
      <c r="F66" s="2">
        <f t="shared" si="4"/>
        <v>52532.92</v>
      </c>
      <c r="I66" s="2">
        <f t="shared" si="1"/>
        <v>118</v>
      </c>
      <c r="J66" s="2">
        <v>0</v>
      </c>
      <c r="K66" s="2">
        <f t="shared" si="5"/>
        <v>0</v>
      </c>
      <c r="L66" s="2">
        <f t="shared" si="6"/>
        <v>0</v>
      </c>
      <c r="M66" s="2">
        <f t="shared" si="2"/>
        <v>-116</v>
      </c>
    </row>
    <row r="67" spans="2:13" x14ac:dyDescent="0.3">
      <c r="B67" s="2">
        <f t="shared" si="0"/>
        <v>120</v>
      </c>
      <c r="C67" s="2">
        <v>0.09</v>
      </c>
      <c r="D67" s="2">
        <f t="shared" si="3"/>
        <v>0.36000000000000121</v>
      </c>
      <c r="E67" s="2">
        <f t="shared" si="7"/>
        <v>-7.9649999999999981</v>
      </c>
      <c r="F67" s="2">
        <f t="shared" si="4"/>
        <v>55302.469999999987</v>
      </c>
      <c r="I67" s="2">
        <f t="shared" si="1"/>
        <v>120</v>
      </c>
      <c r="J67" s="2">
        <v>0</v>
      </c>
      <c r="K67" s="2">
        <f t="shared" si="5"/>
        <v>0</v>
      </c>
      <c r="L67" s="2">
        <f t="shared" si="6"/>
        <v>0</v>
      </c>
      <c r="M67" s="2">
        <f t="shared" si="2"/>
        <v>-118</v>
      </c>
    </row>
    <row r="68" spans="2:13" x14ac:dyDescent="0.3">
      <c r="B68" s="2">
        <f t="shared" si="0"/>
        <v>122</v>
      </c>
      <c r="C68" s="2">
        <v>0.09</v>
      </c>
      <c r="D68" s="2">
        <f t="shared" si="3"/>
        <v>0.36000000000000121</v>
      </c>
      <c r="E68" s="2">
        <f t="shared" si="7"/>
        <v>-8.1000000000000014</v>
      </c>
      <c r="F68" s="2">
        <f t="shared" si="4"/>
        <v>58167.600000000013</v>
      </c>
      <c r="I68" s="2">
        <f t="shared" si="1"/>
        <v>122</v>
      </c>
      <c r="J68" s="2">
        <v>0</v>
      </c>
      <c r="K68" s="2">
        <f t="shared" si="5"/>
        <v>0</v>
      </c>
      <c r="L68" s="2">
        <f t="shared" si="6"/>
        <v>0</v>
      </c>
      <c r="M68" s="2">
        <f t="shared" si="2"/>
        <v>-120</v>
      </c>
    </row>
    <row r="69" spans="2:13" x14ac:dyDescent="0.3">
      <c r="B69" s="2">
        <f t="shared" si="0"/>
        <v>124</v>
      </c>
      <c r="C69" s="2">
        <v>0.1</v>
      </c>
      <c r="D69" s="2">
        <f t="shared" si="3"/>
        <v>0.40000000000000036</v>
      </c>
      <c r="E69" s="2">
        <f t="shared" si="7"/>
        <v>-9.1499999999999986</v>
      </c>
      <c r="F69" s="2">
        <f t="shared" si="4"/>
        <v>67935.699999999983</v>
      </c>
      <c r="I69" s="2">
        <f t="shared" si="1"/>
        <v>124</v>
      </c>
      <c r="J69" s="2">
        <v>0</v>
      </c>
      <c r="K69" s="2">
        <f t="shared" si="5"/>
        <v>0</v>
      </c>
      <c r="L69" s="2">
        <f t="shared" si="6"/>
        <v>0</v>
      </c>
      <c r="M69" s="2">
        <f t="shared" si="2"/>
        <v>-122</v>
      </c>
    </row>
    <row r="70" spans="2:13" x14ac:dyDescent="0.3">
      <c r="B70" s="2">
        <f t="shared" si="0"/>
        <v>126</v>
      </c>
      <c r="C70" s="2">
        <v>0.1</v>
      </c>
      <c r="D70" s="2">
        <f t="shared" si="3"/>
        <v>0.40000000000000036</v>
      </c>
      <c r="E70" s="2">
        <f t="shared" si="7"/>
        <v>-9.3000000000000025</v>
      </c>
      <c r="F70" s="2">
        <f t="shared" si="4"/>
        <v>71337.200000000026</v>
      </c>
      <c r="I70" s="2">
        <f t="shared" si="1"/>
        <v>126</v>
      </c>
      <c r="J70" s="2">
        <v>0</v>
      </c>
      <c r="K70" s="2">
        <f t="shared" si="5"/>
        <v>0</v>
      </c>
      <c r="L70" s="2">
        <f t="shared" si="6"/>
        <v>0</v>
      </c>
      <c r="M70" s="2">
        <f t="shared" si="2"/>
        <v>-124</v>
      </c>
    </row>
    <row r="71" spans="2:13" x14ac:dyDescent="0.3">
      <c r="B71" s="2">
        <f t="shared" si="0"/>
        <v>128</v>
      </c>
      <c r="C71" s="2">
        <v>0.1</v>
      </c>
      <c r="D71" s="2">
        <f t="shared" si="3"/>
        <v>0.39999999999999858</v>
      </c>
      <c r="E71" s="2">
        <f t="shared" si="7"/>
        <v>-9.4500000000000011</v>
      </c>
      <c r="F71" s="2">
        <f t="shared" si="4"/>
        <v>74850.3</v>
      </c>
      <c r="I71" s="2">
        <f t="shared" si="1"/>
        <v>128</v>
      </c>
      <c r="J71" s="2">
        <v>0</v>
      </c>
      <c r="K71" s="2">
        <f t="shared" si="5"/>
        <v>0</v>
      </c>
      <c r="L71" s="2">
        <f t="shared" si="6"/>
        <v>0</v>
      </c>
      <c r="M71" s="2">
        <f t="shared" si="2"/>
        <v>-126</v>
      </c>
    </row>
    <row r="72" spans="2:13" x14ac:dyDescent="0.3">
      <c r="B72" s="2">
        <f t="shared" ref="B72:B135" si="8">B71+2</f>
        <v>130</v>
      </c>
      <c r="C72" s="2">
        <v>0.1</v>
      </c>
      <c r="D72" s="2">
        <f t="shared" si="3"/>
        <v>0.40000000000000036</v>
      </c>
      <c r="E72" s="2">
        <f t="shared" si="7"/>
        <v>-9.5999999999999979</v>
      </c>
      <c r="F72" s="2">
        <f t="shared" si="4"/>
        <v>78476.799999999988</v>
      </c>
      <c r="I72" s="2">
        <f t="shared" ref="I72:I135" si="9">I71+2</f>
        <v>130</v>
      </c>
      <c r="J72" s="2">
        <v>0</v>
      </c>
      <c r="K72" s="2">
        <f t="shared" si="5"/>
        <v>0</v>
      </c>
      <c r="L72" s="2">
        <f t="shared" si="6"/>
        <v>0</v>
      </c>
      <c r="M72" s="2">
        <f t="shared" ref="M72:M135" si="10">(L72*(I72+(I72-I71))-L72*(I72-(I72-I71))/2*I72-I71)</f>
        <v>-128</v>
      </c>
    </row>
    <row r="73" spans="2:13" x14ac:dyDescent="0.3">
      <c r="B73" s="2">
        <f t="shared" si="8"/>
        <v>132</v>
      </c>
      <c r="C73" s="2">
        <v>0.1</v>
      </c>
      <c r="D73" s="2">
        <f t="shared" ref="D73:D136" si="11">(C73*(B73+(B73-B72))-C73*(B73-(B73-B72))/2*(B73-B72))</f>
        <v>0.40000000000000036</v>
      </c>
      <c r="E73" s="2">
        <f t="shared" si="7"/>
        <v>-9.7500000000000018</v>
      </c>
      <c r="F73" s="2">
        <f t="shared" ref="F73:F136" si="12">(E73*(B73+(B73-B72))-E73*(B73-(B73-B72))/2*B73-B72)</f>
        <v>82218.500000000015</v>
      </c>
      <c r="I73" s="2">
        <f t="shared" si="9"/>
        <v>132</v>
      </c>
      <c r="J73" s="2">
        <v>0.01</v>
      </c>
      <c r="K73" s="2">
        <f t="shared" ref="K73:K136" si="13">(J73*(I73+(I73-I72))-J73*(I73-(I73-I72))/2*(I73-I72))</f>
        <v>4.0000000000000036E-2</v>
      </c>
      <c r="L73" s="2">
        <f t="shared" ref="L73:L136" si="14">(J73*(I73+(I73-I72))-2*J73*(I73)+J73*(I73-(I73-I72))/(I73-I72)^2)</f>
        <v>-0.97500000000000009</v>
      </c>
      <c r="M73" s="2">
        <f t="shared" si="10"/>
        <v>8104.8500000000022</v>
      </c>
    </row>
    <row r="74" spans="2:13" x14ac:dyDescent="0.3">
      <c r="B74" s="2">
        <f t="shared" si="8"/>
        <v>134</v>
      </c>
      <c r="C74" s="2">
        <v>0.1</v>
      </c>
      <c r="D74" s="2">
        <f t="shared" si="11"/>
        <v>0.40000000000000036</v>
      </c>
      <c r="E74" s="2">
        <f t="shared" ref="E74:E137" si="15">(C74*(B74+(B74-B73))-2*C74*(B74)+C74*(B74-(B74-B73))/(B74-B73)^2)</f>
        <v>-9.8999999999999986</v>
      </c>
      <c r="F74" s="2">
        <f t="shared" si="12"/>
        <v>86077.199999999983</v>
      </c>
      <c r="I74" s="2">
        <f t="shared" si="9"/>
        <v>134</v>
      </c>
      <c r="J74" s="2">
        <v>0.01</v>
      </c>
      <c r="K74" s="2">
        <f t="shared" si="13"/>
        <v>4.0000000000000036E-2</v>
      </c>
      <c r="L74" s="2">
        <f t="shared" si="14"/>
        <v>-0.99</v>
      </c>
      <c r="M74" s="2">
        <f t="shared" si="10"/>
        <v>8488.9200000000019</v>
      </c>
    </row>
    <row r="75" spans="2:13" x14ac:dyDescent="0.3">
      <c r="B75" s="2">
        <f t="shared" si="8"/>
        <v>136</v>
      </c>
      <c r="C75" s="2">
        <v>0.1</v>
      </c>
      <c r="D75" s="2">
        <f t="shared" si="11"/>
        <v>0.40000000000000036</v>
      </c>
      <c r="E75" s="2">
        <f t="shared" si="15"/>
        <v>-10.050000000000002</v>
      </c>
      <c r="F75" s="2">
        <f t="shared" si="12"/>
        <v>90054.700000000026</v>
      </c>
      <c r="I75" s="2">
        <f t="shared" si="9"/>
        <v>136</v>
      </c>
      <c r="J75" s="2">
        <v>0.01</v>
      </c>
      <c r="K75" s="2">
        <f t="shared" si="13"/>
        <v>4.0000000000000036E-2</v>
      </c>
      <c r="L75" s="2">
        <f t="shared" si="14"/>
        <v>-1.0050000000000001</v>
      </c>
      <c r="M75" s="2">
        <f t="shared" si="10"/>
        <v>8884.8700000000008</v>
      </c>
    </row>
    <row r="76" spans="2:13" x14ac:dyDescent="0.3">
      <c r="B76" s="2">
        <f t="shared" si="8"/>
        <v>138</v>
      </c>
      <c r="C76" s="2">
        <v>0.1</v>
      </c>
      <c r="D76" s="2">
        <f t="shared" si="11"/>
        <v>0.39999999999999858</v>
      </c>
      <c r="E76" s="2">
        <f t="shared" si="15"/>
        <v>-10.200000000000001</v>
      </c>
      <c r="F76" s="2">
        <f t="shared" si="12"/>
        <v>94152.8</v>
      </c>
      <c r="I76" s="2">
        <f t="shared" si="9"/>
        <v>138</v>
      </c>
      <c r="J76" s="2">
        <v>0.01</v>
      </c>
      <c r="K76" s="2">
        <f t="shared" si="13"/>
        <v>4.0000000000000036E-2</v>
      </c>
      <c r="L76" s="2">
        <f t="shared" si="14"/>
        <v>-1.02</v>
      </c>
      <c r="M76" s="2">
        <f t="shared" si="10"/>
        <v>9292.880000000001</v>
      </c>
    </row>
    <row r="77" spans="2:13" x14ac:dyDescent="0.3">
      <c r="B77" s="2">
        <f t="shared" si="8"/>
        <v>140</v>
      </c>
      <c r="C77" s="2">
        <v>0.1</v>
      </c>
      <c r="D77" s="2">
        <f t="shared" si="11"/>
        <v>0.40000000000000036</v>
      </c>
      <c r="E77" s="2">
        <f t="shared" si="15"/>
        <v>-10.349999999999998</v>
      </c>
      <c r="F77" s="2">
        <f t="shared" si="12"/>
        <v>98373.299999999988</v>
      </c>
      <c r="I77" s="2">
        <f t="shared" si="9"/>
        <v>140</v>
      </c>
      <c r="J77" s="2">
        <v>0.01</v>
      </c>
      <c r="K77" s="2">
        <f t="shared" si="13"/>
        <v>3.9999999999999813E-2</v>
      </c>
      <c r="L77" s="2">
        <f t="shared" si="14"/>
        <v>-1.0350000000000004</v>
      </c>
      <c r="M77" s="2">
        <f t="shared" si="10"/>
        <v>9713.1300000000028</v>
      </c>
    </row>
    <row r="78" spans="2:13" x14ac:dyDescent="0.3">
      <c r="B78" s="2">
        <f t="shared" si="8"/>
        <v>142</v>
      </c>
      <c r="C78" s="2">
        <v>0.1</v>
      </c>
      <c r="D78" s="2">
        <f t="shared" si="11"/>
        <v>0.40000000000000036</v>
      </c>
      <c r="E78" s="2">
        <f t="shared" si="15"/>
        <v>-10.500000000000002</v>
      </c>
      <c r="F78" s="2">
        <f t="shared" si="12"/>
        <v>102718.00000000001</v>
      </c>
      <c r="I78" s="2">
        <f t="shared" si="9"/>
        <v>142</v>
      </c>
      <c r="J78" s="2">
        <v>0.01</v>
      </c>
      <c r="K78" s="2">
        <f t="shared" si="13"/>
        <v>3.9999999999999813E-2</v>
      </c>
      <c r="L78" s="2">
        <f t="shared" si="14"/>
        <v>-1.0499999999999998</v>
      </c>
      <c r="M78" s="2">
        <f t="shared" si="10"/>
        <v>10145.799999999997</v>
      </c>
    </row>
    <row r="79" spans="2:13" x14ac:dyDescent="0.3">
      <c r="B79" s="2">
        <f t="shared" si="8"/>
        <v>144</v>
      </c>
      <c r="C79" s="2">
        <v>0.1</v>
      </c>
      <c r="D79" s="2">
        <f t="shared" si="11"/>
        <v>0.40000000000000036</v>
      </c>
      <c r="E79" s="2">
        <f t="shared" si="15"/>
        <v>-10.649999999999999</v>
      </c>
      <c r="F79" s="2">
        <f t="shared" si="12"/>
        <v>107188.69999999998</v>
      </c>
      <c r="I79" s="2">
        <f t="shared" si="9"/>
        <v>144</v>
      </c>
      <c r="J79" s="2">
        <v>0.01</v>
      </c>
      <c r="K79" s="2">
        <f t="shared" si="13"/>
        <v>4.0000000000000036E-2</v>
      </c>
      <c r="L79" s="2">
        <f t="shared" si="14"/>
        <v>-1.0649999999999999</v>
      </c>
      <c r="M79" s="2">
        <f t="shared" si="10"/>
        <v>10591.07</v>
      </c>
    </row>
    <row r="80" spans="2:13" x14ac:dyDescent="0.3">
      <c r="B80" s="2">
        <f t="shared" si="8"/>
        <v>146</v>
      </c>
      <c r="C80" s="2">
        <v>0.1</v>
      </c>
      <c r="D80" s="2">
        <f t="shared" si="11"/>
        <v>0.40000000000000036</v>
      </c>
      <c r="E80" s="2">
        <f t="shared" si="15"/>
        <v>-10.800000000000002</v>
      </c>
      <c r="F80" s="2">
        <f t="shared" si="12"/>
        <v>111787.20000000003</v>
      </c>
      <c r="I80" s="2">
        <f t="shared" si="9"/>
        <v>146</v>
      </c>
      <c r="J80" s="2">
        <v>0.01</v>
      </c>
      <c r="K80" s="2">
        <f t="shared" si="13"/>
        <v>4.0000000000000036E-2</v>
      </c>
      <c r="L80" s="2">
        <f t="shared" si="14"/>
        <v>-1.08</v>
      </c>
      <c r="M80" s="2">
        <f t="shared" si="10"/>
        <v>11049.12</v>
      </c>
    </row>
    <row r="81" spans="2:13" x14ac:dyDescent="0.3">
      <c r="B81" s="2">
        <f t="shared" si="8"/>
        <v>148</v>
      </c>
      <c r="C81" s="2">
        <v>0.1</v>
      </c>
      <c r="D81" s="2">
        <f t="shared" si="11"/>
        <v>0.39999999999999858</v>
      </c>
      <c r="E81" s="2">
        <f t="shared" si="15"/>
        <v>-10.950000000000001</v>
      </c>
      <c r="F81" s="2">
        <f t="shared" si="12"/>
        <v>116515.3</v>
      </c>
      <c r="I81" s="2">
        <f t="shared" si="9"/>
        <v>148</v>
      </c>
      <c r="J81" s="2">
        <v>0.01</v>
      </c>
      <c r="K81" s="2">
        <f t="shared" si="13"/>
        <v>4.0000000000000036E-2</v>
      </c>
      <c r="L81" s="2">
        <f t="shared" si="14"/>
        <v>-1.095</v>
      </c>
      <c r="M81" s="2">
        <f t="shared" si="10"/>
        <v>11520.130000000001</v>
      </c>
    </row>
    <row r="82" spans="2:13" x14ac:dyDescent="0.3">
      <c r="B82" s="2">
        <f t="shared" si="8"/>
        <v>150</v>
      </c>
      <c r="C82" s="2">
        <v>0.1</v>
      </c>
      <c r="D82" s="2">
        <f t="shared" si="11"/>
        <v>0.40000000000000036</v>
      </c>
      <c r="E82" s="2">
        <f t="shared" si="15"/>
        <v>-11.099999999999998</v>
      </c>
      <c r="F82" s="2">
        <f t="shared" si="12"/>
        <v>121374.79999999999</v>
      </c>
      <c r="I82" s="2">
        <f t="shared" si="9"/>
        <v>150</v>
      </c>
      <c r="J82" s="2">
        <v>0.01</v>
      </c>
      <c r="K82" s="2">
        <f t="shared" si="13"/>
        <v>4.0000000000000036E-2</v>
      </c>
      <c r="L82" s="2">
        <f t="shared" si="14"/>
        <v>-1.1099999999999999</v>
      </c>
      <c r="M82" s="2">
        <f t="shared" si="10"/>
        <v>12004.279999999999</v>
      </c>
    </row>
    <row r="83" spans="2:13" x14ac:dyDescent="0.3">
      <c r="B83" s="2">
        <f t="shared" si="8"/>
        <v>152</v>
      </c>
      <c r="C83" s="2">
        <v>0.1</v>
      </c>
      <c r="D83" s="2">
        <f t="shared" si="11"/>
        <v>0.40000000000000036</v>
      </c>
      <c r="E83" s="2">
        <f t="shared" si="15"/>
        <v>-11.250000000000002</v>
      </c>
      <c r="F83" s="2">
        <f t="shared" si="12"/>
        <v>126367.50000000001</v>
      </c>
      <c r="I83" s="2">
        <f t="shared" si="9"/>
        <v>152</v>
      </c>
      <c r="J83" s="2">
        <v>0.01</v>
      </c>
      <c r="K83" s="2">
        <f t="shared" si="13"/>
        <v>4.0000000000000036E-2</v>
      </c>
      <c r="L83" s="2">
        <f t="shared" si="14"/>
        <v>-1.125</v>
      </c>
      <c r="M83" s="2">
        <f t="shared" si="10"/>
        <v>12501.75</v>
      </c>
    </row>
    <row r="84" spans="2:13" x14ac:dyDescent="0.3">
      <c r="B84" s="2">
        <f t="shared" si="8"/>
        <v>154</v>
      </c>
      <c r="C84" s="2">
        <v>0.1</v>
      </c>
      <c r="D84" s="2">
        <f t="shared" si="11"/>
        <v>0.40000000000000036</v>
      </c>
      <c r="E84" s="2">
        <f t="shared" si="15"/>
        <v>-11.399999999999999</v>
      </c>
      <c r="F84" s="2">
        <f t="shared" si="12"/>
        <v>131495.19999999998</v>
      </c>
      <c r="I84" s="2">
        <f t="shared" si="9"/>
        <v>154</v>
      </c>
      <c r="J84" s="2">
        <v>0.01</v>
      </c>
      <c r="K84" s="2">
        <f t="shared" si="13"/>
        <v>4.0000000000000036E-2</v>
      </c>
      <c r="L84" s="2">
        <f t="shared" si="14"/>
        <v>-1.1400000000000001</v>
      </c>
      <c r="M84" s="2">
        <f t="shared" si="10"/>
        <v>13012.720000000003</v>
      </c>
    </row>
    <row r="85" spans="2:13" x14ac:dyDescent="0.3">
      <c r="B85" s="2">
        <f t="shared" si="8"/>
        <v>156</v>
      </c>
      <c r="C85" s="2">
        <v>0.1</v>
      </c>
      <c r="D85" s="2">
        <f t="shared" si="11"/>
        <v>0.40000000000000036</v>
      </c>
      <c r="E85" s="2">
        <f t="shared" si="15"/>
        <v>-11.550000000000002</v>
      </c>
      <c r="F85" s="2">
        <f t="shared" si="12"/>
        <v>136759.70000000004</v>
      </c>
      <c r="I85" s="2">
        <f t="shared" si="9"/>
        <v>156</v>
      </c>
      <c r="J85" s="2">
        <v>0.01</v>
      </c>
      <c r="K85" s="2">
        <f t="shared" si="13"/>
        <v>4.0000000000000036E-2</v>
      </c>
      <c r="L85" s="2">
        <f t="shared" si="14"/>
        <v>-1.155</v>
      </c>
      <c r="M85" s="2">
        <f t="shared" si="10"/>
        <v>13537.37</v>
      </c>
    </row>
    <row r="86" spans="2:13" x14ac:dyDescent="0.3">
      <c r="B86" s="2">
        <f t="shared" si="8"/>
        <v>158</v>
      </c>
      <c r="C86" s="2">
        <v>0.11</v>
      </c>
      <c r="D86" s="2">
        <f t="shared" si="11"/>
        <v>0.44000000000000128</v>
      </c>
      <c r="E86" s="2">
        <f t="shared" si="15"/>
        <v>-12.869999999999997</v>
      </c>
      <c r="F86" s="2">
        <f t="shared" si="12"/>
        <v>156394.67999999996</v>
      </c>
      <c r="I86" s="2">
        <f t="shared" si="9"/>
        <v>158</v>
      </c>
      <c r="J86" s="2">
        <v>0.01</v>
      </c>
      <c r="K86" s="2">
        <f t="shared" si="13"/>
        <v>4.0000000000000036E-2</v>
      </c>
      <c r="L86" s="2">
        <f t="shared" si="14"/>
        <v>-1.17</v>
      </c>
      <c r="M86" s="2">
        <f t="shared" si="10"/>
        <v>14075.879999999997</v>
      </c>
    </row>
    <row r="87" spans="2:13" x14ac:dyDescent="0.3">
      <c r="B87" s="2">
        <f t="shared" si="8"/>
        <v>160</v>
      </c>
      <c r="C87" s="2">
        <v>0.11</v>
      </c>
      <c r="D87" s="2">
        <f t="shared" si="11"/>
        <v>0.44000000000000128</v>
      </c>
      <c r="E87" s="2">
        <f t="shared" si="15"/>
        <v>-13.035000000000004</v>
      </c>
      <c r="F87" s="2">
        <f t="shared" si="12"/>
        <v>162492.73000000004</v>
      </c>
      <c r="I87" s="2">
        <f t="shared" si="9"/>
        <v>160</v>
      </c>
      <c r="J87" s="2">
        <v>0.01</v>
      </c>
      <c r="K87" s="2">
        <f t="shared" si="13"/>
        <v>4.0000000000000036E-2</v>
      </c>
      <c r="L87" s="2">
        <f t="shared" si="14"/>
        <v>-1.1850000000000001</v>
      </c>
      <c r="M87" s="2">
        <f t="shared" si="10"/>
        <v>14628.430000000002</v>
      </c>
    </row>
    <row r="88" spans="2:13" x14ac:dyDescent="0.3">
      <c r="B88" s="2">
        <f t="shared" si="8"/>
        <v>162</v>
      </c>
      <c r="C88" s="2">
        <v>0.11</v>
      </c>
      <c r="D88" s="2">
        <f t="shared" si="11"/>
        <v>0.43999999999999773</v>
      </c>
      <c r="E88" s="2">
        <f t="shared" si="15"/>
        <v>-13.200000000000001</v>
      </c>
      <c r="F88" s="2">
        <f t="shared" si="12"/>
        <v>168747.2</v>
      </c>
      <c r="I88" s="2">
        <f t="shared" si="9"/>
        <v>162</v>
      </c>
      <c r="J88" s="2">
        <v>0.01</v>
      </c>
      <c r="K88" s="2">
        <f t="shared" si="13"/>
        <v>4.0000000000000036E-2</v>
      </c>
      <c r="L88" s="2">
        <f t="shared" si="14"/>
        <v>-1.2000000000000002</v>
      </c>
      <c r="M88" s="2">
        <f t="shared" si="10"/>
        <v>15195.200000000003</v>
      </c>
    </row>
    <row r="89" spans="2:13" x14ac:dyDescent="0.3">
      <c r="B89" s="2">
        <f t="shared" si="8"/>
        <v>164</v>
      </c>
      <c r="C89" s="2">
        <v>0.11</v>
      </c>
      <c r="D89" s="2">
        <f t="shared" si="11"/>
        <v>0.44000000000000128</v>
      </c>
      <c r="E89" s="2">
        <f t="shared" si="15"/>
        <v>-13.364999999999997</v>
      </c>
      <c r="F89" s="2">
        <f t="shared" si="12"/>
        <v>175160.06999999998</v>
      </c>
      <c r="I89" s="2">
        <f t="shared" si="9"/>
        <v>164</v>
      </c>
      <c r="J89" s="2">
        <v>0.01</v>
      </c>
      <c r="K89" s="2">
        <f t="shared" si="13"/>
        <v>4.0000000000000036E-2</v>
      </c>
      <c r="L89" s="2">
        <f t="shared" si="14"/>
        <v>-1.2150000000000001</v>
      </c>
      <c r="M89" s="2">
        <f t="shared" si="10"/>
        <v>15776.37</v>
      </c>
    </row>
    <row r="90" spans="2:13" x14ac:dyDescent="0.3">
      <c r="B90" s="2">
        <f t="shared" si="8"/>
        <v>166</v>
      </c>
      <c r="C90" s="2">
        <v>0.11</v>
      </c>
      <c r="D90" s="2">
        <f t="shared" si="11"/>
        <v>0.44000000000000128</v>
      </c>
      <c r="E90" s="2">
        <f t="shared" si="15"/>
        <v>-13.530000000000003</v>
      </c>
      <c r="F90" s="2">
        <f t="shared" si="12"/>
        <v>181733.32000000004</v>
      </c>
      <c r="I90" s="2">
        <f t="shared" si="9"/>
        <v>166</v>
      </c>
      <c r="J90" s="2">
        <v>0.01</v>
      </c>
      <c r="K90" s="2">
        <f t="shared" si="13"/>
        <v>3.9999999999999813E-2</v>
      </c>
      <c r="L90" s="2">
        <f t="shared" si="14"/>
        <v>-1.2300000000000004</v>
      </c>
      <c r="M90" s="2">
        <f t="shared" si="10"/>
        <v>16372.120000000006</v>
      </c>
    </row>
    <row r="91" spans="2:13" x14ac:dyDescent="0.3">
      <c r="B91" s="2">
        <f t="shared" si="8"/>
        <v>168</v>
      </c>
      <c r="C91" s="2">
        <v>0.11</v>
      </c>
      <c r="D91" s="2">
        <f t="shared" si="11"/>
        <v>0.43999999999999773</v>
      </c>
      <c r="E91" s="2">
        <f t="shared" si="15"/>
        <v>-13.695</v>
      </c>
      <c r="F91" s="2">
        <f t="shared" si="12"/>
        <v>188468.93</v>
      </c>
      <c r="I91" s="2">
        <f t="shared" si="9"/>
        <v>168</v>
      </c>
      <c r="J91" s="2">
        <v>0.01</v>
      </c>
      <c r="K91" s="2">
        <f t="shared" si="13"/>
        <v>3.9999999999999813E-2</v>
      </c>
      <c r="L91" s="2">
        <f t="shared" si="14"/>
        <v>-1.2449999999999999</v>
      </c>
      <c r="M91" s="2">
        <f t="shared" si="10"/>
        <v>16982.629999999997</v>
      </c>
    </row>
    <row r="92" spans="2:13" x14ac:dyDescent="0.3">
      <c r="B92" s="2">
        <f t="shared" si="8"/>
        <v>170</v>
      </c>
      <c r="C92" s="2">
        <v>0.11</v>
      </c>
      <c r="D92" s="2">
        <f t="shared" si="11"/>
        <v>0.44000000000000128</v>
      </c>
      <c r="E92" s="2">
        <f t="shared" si="15"/>
        <v>-13.859999999999996</v>
      </c>
      <c r="F92" s="2">
        <f t="shared" si="12"/>
        <v>195368.87999999992</v>
      </c>
      <c r="I92" s="2">
        <f t="shared" si="9"/>
        <v>170</v>
      </c>
      <c r="J92" s="2">
        <v>0.01</v>
      </c>
      <c r="K92" s="2">
        <f t="shared" si="13"/>
        <v>4.0000000000000036E-2</v>
      </c>
      <c r="L92" s="2">
        <f t="shared" si="14"/>
        <v>-1.26</v>
      </c>
      <c r="M92" s="2">
        <f t="shared" si="10"/>
        <v>17608.079999999998</v>
      </c>
    </row>
    <row r="93" spans="2:13" x14ac:dyDescent="0.3">
      <c r="B93" s="2">
        <f t="shared" si="8"/>
        <v>172</v>
      </c>
      <c r="C93" s="2">
        <v>0.11</v>
      </c>
      <c r="D93" s="2">
        <f t="shared" si="11"/>
        <v>0.44000000000000128</v>
      </c>
      <c r="E93" s="2">
        <f t="shared" si="15"/>
        <v>-14.025000000000002</v>
      </c>
      <c r="F93" s="2">
        <f t="shared" si="12"/>
        <v>202435.15000000002</v>
      </c>
      <c r="I93" s="2">
        <f t="shared" si="9"/>
        <v>172</v>
      </c>
      <c r="J93" s="2">
        <v>0.01</v>
      </c>
      <c r="K93" s="2">
        <f t="shared" si="13"/>
        <v>4.0000000000000036E-2</v>
      </c>
      <c r="L93" s="2">
        <f t="shared" si="14"/>
        <v>-1.2749999999999999</v>
      </c>
      <c r="M93" s="2">
        <f t="shared" si="10"/>
        <v>18248.649999999998</v>
      </c>
    </row>
    <row r="94" spans="2:13" x14ac:dyDescent="0.3">
      <c r="B94" s="2">
        <f t="shared" si="8"/>
        <v>174</v>
      </c>
      <c r="C94" s="2">
        <v>0.11</v>
      </c>
      <c r="D94" s="2">
        <f t="shared" si="11"/>
        <v>0.43999999999999773</v>
      </c>
      <c r="E94" s="2">
        <f t="shared" si="15"/>
        <v>-14.190000000000001</v>
      </c>
      <c r="F94" s="2">
        <f t="shared" si="12"/>
        <v>209669.72000000003</v>
      </c>
      <c r="I94" s="2">
        <f t="shared" si="9"/>
        <v>174</v>
      </c>
      <c r="J94" s="2">
        <v>0.01</v>
      </c>
      <c r="K94" s="2">
        <f t="shared" si="13"/>
        <v>4.0000000000000036E-2</v>
      </c>
      <c r="L94" s="2">
        <f t="shared" si="14"/>
        <v>-1.29</v>
      </c>
      <c r="M94" s="2">
        <f t="shared" si="10"/>
        <v>18904.52</v>
      </c>
    </row>
    <row r="95" spans="2:13" x14ac:dyDescent="0.3">
      <c r="B95" s="2">
        <f t="shared" si="8"/>
        <v>176</v>
      </c>
      <c r="C95" s="2">
        <v>0.11</v>
      </c>
      <c r="D95" s="2">
        <f t="shared" si="11"/>
        <v>0.44000000000000128</v>
      </c>
      <c r="E95" s="2">
        <f t="shared" si="15"/>
        <v>-14.354999999999997</v>
      </c>
      <c r="F95" s="2">
        <f t="shared" si="12"/>
        <v>217074.56999999995</v>
      </c>
      <c r="I95" s="2">
        <f t="shared" si="9"/>
        <v>176</v>
      </c>
      <c r="J95" s="2">
        <v>0.01</v>
      </c>
      <c r="K95" s="2">
        <f t="shared" si="13"/>
        <v>4.0000000000000036E-2</v>
      </c>
      <c r="L95" s="2">
        <f t="shared" si="14"/>
        <v>-1.3049999999999999</v>
      </c>
      <c r="M95" s="2">
        <f t="shared" si="10"/>
        <v>19575.87</v>
      </c>
    </row>
    <row r="96" spans="2:13" x14ac:dyDescent="0.3">
      <c r="B96" s="2">
        <f t="shared" si="8"/>
        <v>178</v>
      </c>
      <c r="C96" s="2">
        <v>0.11</v>
      </c>
      <c r="D96" s="2">
        <f t="shared" si="11"/>
        <v>0.44000000000000128</v>
      </c>
      <c r="E96" s="2">
        <f t="shared" si="15"/>
        <v>-14.520000000000003</v>
      </c>
      <c r="F96" s="2">
        <f t="shared" si="12"/>
        <v>224651.68000000002</v>
      </c>
      <c r="I96" s="2">
        <f t="shared" si="9"/>
        <v>178</v>
      </c>
      <c r="J96" s="2">
        <v>0.01</v>
      </c>
      <c r="K96" s="2">
        <f t="shared" si="13"/>
        <v>4.0000000000000036E-2</v>
      </c>
      <c r="L96" s="2">
        <f t="shared" si="14"/>
        <v>-1.32</v>
      </c>
      <c r="M96" s="2">
        <f t="shared" si="10"/>
        <v>20262.880000000005</v>
      </c>
    </row>
    <row r="97" spans="2:13" x14ac:dyDescent="0.3">
      <c r="B97" s="2">
        <f t="shared" si="8"/>
        <v>180</v>
      </c>
      <c r="C97" s="2">
        <v>0.11</v>
      </c>
      <c r="D97" s="2">
        <f t="shared" si="11"/>
        <v>0.43999999999999773</v>
      </c>
      <c r="E97" s="2">
        <f t="shared" si="15"/>
        <v>-14.685000000000002</v>
      </c>
      <c r="F97" s="2">
        <f t="shared" si="12"/>
        <v>232403.03</v>
      </c>
      <c r="I97" s="2">
        <f t="shared" si="9"/>
        <v>180</v>
      </c>
      <c r="J97" s="2">
        <v>0.01</v>
      </c>
      <c r="K97" s="2">
        <f t="shared" si="13"/>
        <v>4.0000000000000036E-2</v>
      </c>
      <c r="L97" s="2">
        <f t="shared" si="14"/>
        <v>-1.335</v>
      </c>
      <c r="M97" s="2">
        <f t="shared" si="10"/>
        <v>20965.73</v>
      </c>
    </row>
    <row r="98" spans="2:13" x14ac:dyDescent="0.3">
      <c r="B98" s="2">
        <f t="shared" si="8"/>
        <v>182</v>
      </c>
      <c r="C98" s="2">
        <v>0.11</v>
      </c>
      <c r="D98" s="2">
        <f t="shared" si="11"/>
        <v>0.43999999999999773</v>
      </c>
      <c r="E98" s="2">
        <f t="shared" si="15"/>
        <v>-14.850000000000001</v>
      </c>
      <c r="F98" s="2">
        <f t="shared" si="12"/>
        <v>240330.60000000003</v>
      </c>
      <c r="I98" s="2">
        <f t="shared" si="9"/>
        <v>182</v>
      </c>
      <c r="J98" s="2">
        <v>0.01</v>
      </c>
      <c r="K98" s="2">
        <f t="shared" si="13"/>
        <v>4.0000000000000036E-2</v>
      </c>
      <c r="L98" s="2">
        <f t="shared" si="14"/>
        <v>-1.35</v>
      </c>
      <c r="M98" s="2">
        <f t="shared" si="10"/>
        <v>21684.600000000002</v>
      </c>
    </row>
    <row r="99" spans="2:13" x14ac:dyDescent="0.3">
      <c r="B99" s="2">
        <f t="shared" si="8"/>
        <v>184</v>
      </c>
      <c r="C99" s="2">
        <v>0.11</v>
      </c>
      <c r="D99" s="2">
        <f t="shared" si="11"/>
        <v>0.44000000000000128</v>
      </c>
      <c r="E99" s="2">
        <f t="shared" si="15"/>
        <v>-15.014999999999997</v>
      </c>
      <c r="F99" s="2">
        <f t="shared" si="12"/>
        <v>248436.36999999997</v>
      </c>
      <c r="I99" s="2">
        <f t="shared" si="9"/>
        <v>184</v>
      </c>
      <c r="J99" s="2">
        <v>0.01</v>
      </c>
      <c r="K99" s="2">
        <f t="shared" si="13"/>
        <v>4.0000000000000036E-2</v>
      </c>
      <c r="L99" s="2">
        <f t="shared" si="14"/>
        <v>-1.365</v>
      </c>
      <c r="M99" s="2">
        <f t="shared" si="10"/>
        <v>22419.670000000002</v>
      </c>
    </row>
    <row r="100" spans="2:13" x14ac:dyDescent="0.3">
      <c r="B100" s="2">
        <f t="shared" si="8"/>
        <v>186</v>
      </c>
      <c r="C100" s="2">
        <v>0.11</v>
      </c>
      <c r="D100" s="2">
        <f t="shared" si="11"/>
        <v>0.44000000000000128</v>
      </c>
      <c r="E100" s="2">
        <f t="shared" si="15"/>
        <v>-15.180000000000003</v>
      </c>
      <c r="F100" s="2">
        <f t="shared" si="12"/>
        <v>256722.32000000007</v>
      </c>
      <c r="I100" s="2">
        <f t="shared" si="9"/>
        <v>186</v>
      </c>
      <c r="J100" s="2">
        <v>0.01</v>
      </c>
      <c r="K100" s="2">
        <f t="shared" si="13"/>
        <v>4.0000000000000036E-2</v>
      </c>
      <c r="L100" s="2">
        <f t="shared" si="14"/>
        <v>-1.3800000000000001</v>
      </c>
      <c r="M100" s="2">
        <f t="shared" si="10"/>
        <v>23171.120000000003</v>
      </c>
    </row>
    <row r="101" spans="2:13" x14ac:dyDescent="0.3">
      <c r="B101" s="2">
        <f t="shared" si="8"/>
        <v>188</v>
      </c>
      <c r="C101" s="2">
        <v>0.11</v>
      </c>
      <c r="D101" s="2">
        <f t="shared" si="11"/>
        <v>0.43999999999999773</v>
      </c>
      <c r="E101" s="2">
        <f t="shared" si="15"/>
        <v>-15.345000000000001</v>
      </c>
      <c r="F101" s="2">
        <f t="shared" si="12"/>
        <v>265190.43</v>
      </c>
      <c r="I101" s="2">
        <f t="shared" si="9"/>
        <v>188</v>
      </c>
      <c r="J101" s="2">
        <v>0.01</v>
      </c>
      <c r="K101" s="2">
        <f t="shared" si="13"/>
        <v>4.0000000000000036E-2</v>
      </c>
      <c r="L101" s="2">
        <f t="shared" si="14"/>
        <v>-1.395</v>
      </c>
      <c r="M101" s="2">
        <f t="shared" si="10"/>
        <v>23939.130000000005</v>
      </c>
    </row>
    <row r="102" spans="2:13" x14ac:dyDescent="0.3">
      <c r="B102" s="2">
        <f t="shared" si="8"/>
        <v>190</v>
      </c>
      <c r="C102" s="2">
        <v>0.11</v>
      </c>
      <c r="D102" s="2">
        <f t="shared" si="11"/>
        <v>0.44000000000000128</v>
      </c>
      <c r="E102" s="2">
        <f t="shared" si="15"/>
        <v>-15.509999999999996</v>
      </c>
      <c r="F102" s="2">
        <f t="shared" si="12"/>
        <v>273842.67999999993</v>
      </c>
      <c r="I102" s="2">
        <f t="shared" si="9"/>
        <v>190</v>
      </c>
      <c r="J102" s="2">
        <v>0.01</v>
      </c>
      <c r="K102" s="2">
        <f t="shared" si="13"/>
        <v>3.9999999999999813E-2</v>
      </c>
      <c r="L102" s="2">
        <f t="shared" si="14"/>
        <v>-1.4100000000000004</v>
      </c>
      <c r="M102" s="2">
        <f t="shared" si="10"/>
        <v>24723.88</v>
      </c>
    </row>
    <row r="103" spans="2:13" x14ac:dyDescent="0.3">
      <c r="B103" s="2">
        <f t="shared" si="8"/>
        <v>192</v>
      </c>
      <c r="C103" s="2">
        <v>0.11</v>
      </c>
      <c r="D103" s="2">
        <f t="shared" si="11"/>
        <v>0.44000000000000128</v>
      </c>
      <c r="E103" s="2">
        <f t="shared" si="15"/>
        <v>-15.675000000000002</v>
      </c>
      <c r="F103" s="2">
        <f t="shared" si="12"/>
        <v>282681.05000000005</v>
      </c>
      <c r="I103" s="2">
        <f t="shared" si="9"/>
        <v>192</v>
      </c>
      <c r="J103" s="2">
        <v>0.01</v>
      </c>
      <c r="K103" s="2">
        <f t="shared" si="13"/>
        <v>3.9999999999999813E-2</v>
      </c>
      <c r="L103" s="2">
        <f t="shared" si="14"/>
        <v>-1.4249999999999998</v>
      </c>
      <c r="M103" s="2">
        <f t="shared" si="10"/>
        <v>25525.549999999992</v>
      </c>
    </row>
    <row r="104" spans="2:13" x14ac:dyDescent="0.3">
      <c r="B104" s="2">
        <f t="shared" si="8"/>
        <v>194</v>
      </c>
      <c r="C104" s="2">
        <v>0.11</v>
      </c>
      <c r="D104" s="2">
        <f t="shared" si="11"/>
        <v>0.43999999999999773</v>
      </c>
      <c r="E104" s="2">
        <f t="shared" si="15"/>
        <v>-15.84</v>
      </c>
      <c r="F104" s="2">
        <f t="shared" si="12"/>
        <v>291707.51999999996</v>
      </c>
      <c r="I104" s="2">
        <f t="shared" si="9"/>
        <v>194</v>
      </c>
      <c r="J104" s="2">
        <v>0.01</v>
      </c>
      <c r="K104" s="2">
        <f t="shared" si="13"/>
        <v>4.0000000000000036E-2</v>
      </c>
      <c r="L104" s="2">
        <f t="shared" si="14"/>
        <v>-1.44</v>
      </c>
      <c r="M104" s="2">
        <f t="shared" si="10"/>
        <v>26344.32</v>
      </c>
    </row>
    <row r="105" spans="2:13" x14ac:dyDescent="0.3">
      <c r="B105" s="2">
        <f t="shared" si="8"/>
        <v>196</v>
      </c>
      <c r="C105" s="2">
        <v>0.11</v>
      </c>
      <c r="D105" s="2">
        <f t="shared" si="11"/>
        <v>0.44000000000000128</v>
      </c>
      <c r="E105" s="2">
        <f t="shared" si="15"/>
        <v>-16.004999999999995</v>
      </c>
      <c r="F105" s="2">
        <f t="shared" si="12"/>
        <v>300924.06999999995</v>
      </c>
      <c r="I105" s="2">
        <f t="shared" si="9"/>
        <v>196</v>
      </c>
      <c r="J105" s="2">
        <v>0.01</v>
      </c>
      <c r="K105" s="2">
        <f t="shared" si="13"/>
        <v>4.0000000000000036E-2</v>
      </c>
      <c r="L105" s="2">
        <f t="shared" si="14"/>
        <v>-1.4550000000000001</v>
      </c>
      <c r="M105" s="2">
        <f t="shared" si="10"/>
        <v>27180.370000000003</v>
      </c>
    </row>
    <row r="106" spans="2:13" x14ac:dyDescent="0.3">
      <c r="B106" s="2">
        <f t="shared" si="8"/>
        <v>198</v>
      </c>
      <c r="C106" s="2">
        <v>0.11</v>
      </c>
      <c r="D106" s="2">
        <f t="shared" si="11"/>
        <v>0.44000000000000128</v>
      </c>
      <c r="E106" s="2">
        <f t="shared" si="15"/>
        <v>-16.170000000000002</v>
      </c>
      <c r="F106" s="2">
        <f t="shared" si="12"/>
        <v>310332.68</v>
      </c>
      <c r="I106" s="2">
        <f t="shared" si="9"/>
        <v>198</v>
      </c>
      <c r="J106" s="2">
        <v>0.02</v>
      </c>
      <c r="K106" s="2">
        <f t="shared" si="13"/>
        <v>8.0000000000000071E-2</v>
      </c>
      <c r="L106" s="2">
        <f t="shared" si="14"/>
        <v>-2.94</v>
      </c>
      <c r="M106" s="2">
        <f t="shared" si="10"/>
        <v>56263.76</v>
      </c>
    </row>
    <row r="107" spans="2:13" x14ac:dyDescent="0.3">
      <c r="B107" s="2">
        <f t="shared" si="8"/>
        <v>200</v>
      </c>
      <c r="C107" s="2">
        <v>0.11</v>
      </c>
      <c r="D107" s="2">
        <f t="shared" si="11"/>
        <v>0.43999999999999773</v>
      </c>
      <c r="E107" s="2">
        <f t="shared" si="15"/>
        <v>-16.335000000000001</v>
      </c>
      <c r="F107" s="2">
        <f t="shared" si="12"/>
        <v>319935.33000000007</v>
      </c>
      <c r="I107" s="2">
        <f t="shared" si="9"/>
        <v>200</v>
      </c>
      <c r="J107" s="2">
        <v>0.03</v>
      </c>
      <c r="K107" s="2">
        <f t="shared" si="13"/>
        <v>0.12000000000000011</v>
      </c>
      <c r="L107" s="2">
        <f t="shared" si="14"/>
        <v>-4.4550000000000001</v>
      </c>
      <c r="M107" s="2">
        <f t="shared" si="10"/>
        <v>87111.09</v>
      </c>
    </row>
    <row r="108" spans="2:13" x14ac:dyDescent="0.3">
      <c r="B108" s="2">
        <f t="shared" si="8"/>
        <v>202</v>
      </c>
      <c r="C108" s="2">
        <v>0.11</v>
      </c>
      <c r="D108" s="2">
        <f t="shared" si="11"/>
        <v>0.44000000000000128</v>
      </c>
      <c r="E108" s="2">
        <f t="shared" si="15"/>
        <v>-16.499999999999996</v>
      </c>
      <c r="F108" s="2">
        <f t="shared" si="12"/>
        <v>329733.99999999988</v>
      </c>
      <c r="I108" s="2">
        <f t="shared" si="9"/>
        <v>202</v>
      </c>
      <c r="J108" s="2">
        <v>0.04</v>
      </c>
      <c r="K108" s="2">
        <f t="shared" si="13"/>
        <v>0.16000000000000014</v>
      </c>
      <c r="L108" s="2">
        <f t="shared" si="14"/>
        <v>-6</v>
      </c>
      <c r="M108" s="2">
        <f t="shared" si="10"/>
        <v>119776</v>
      </c>
    </row>
    <row r="109" spans="2:13" x14ac:dyDescent="0.3">
      <c r="B109" s="2">
        <f t="shared" si="8"/>
        <v>204</v>
      </c>
      <c r="C109" s="2">
        <v>0.11</v>
      </c>
      <c r="D109" s="2">
        <f t="shared" si="11"/>
        <v>0.44000000000000128</v>
      </c>
      <c r="E109" s="2">
        <f t="shared" si="15"/>
        <v>-16.665000000000003</v>
      </c>
      <c r="F109" s="2">
        <f t="shared" si="12"/>
        <v>339730.67000000004</v>
      </c>
      <c r="I109" s="2">
        <f t="shared" si="9"/>
        <v>204</v>
      </c>
      <c r="J109" s="2">
        <v>0.05</v>
      </c>
      <c r="K109" s="2">
        <f t="shared" si="13"/>
        <v>0.19999999999999929</v>
      </c>
      <c r="L109" s="2">
        <f t="shared" si="14"/>
        <v>-7.5750000000000011</v>
      </c>
      <c r="M109" s="2">
        <f t="shared" si="10"/>
        <v>154312.85000000003</v>
      </c>
    </row>
    <row r="110" spans="2:13" x14ac:dyDescent="0.3">
      <c r="B110" s="2">
        <f t="shared" si="8"/>
        <v>206</v>
      </c>
      <c r="C110" s="2">
        <v>0.11</v>
      </c>
      <c r="D110" s="2">
        <f t="shared" si="11"/>
        <v>0.43999999999999773</v>
      </c>
      <c r="E110" s="2">
        <f t="shared" si="15"/>
        <v>-16.830000000000002</v>
      </c>
      <c r="F110" s="2">
        <f t="shared" si="12"/>
        <v>349927.32</v>
      </c>
      <c r="I110" s="2">
        <f t="shared" si="9"/>
        <v>206</v>
      </c>
      <c r="J110" s="2">
        <v>7.0000000000000007E-2</v>
      </c>
      <c r="K110" s="2">
        <f t="shared" si="13"/>
        <v>0.28000000000000114</v>
      </c>
      <c r="L110" s="2">
        <f t="shared" si="14"/>
        <v>-10.71</v>
      </c>
      <c r="M110" s="2">
        <f t="shared" si="10"/>
        <v>222606.84000000003</v>
      </c>
    </row>
    <row r="111" spans="2:13" x14ac:dyDescent="0.3">
      <c r="B111" s="2">
        <f t="shared" si="8"/>
        <v>208</v>
      </c>
      <c r="C111" s="2">
        <v>0.11</v>
      </c>
      <c r="D111" s="2">
        <f t="shared" si="11"/>
        <v>0.44000000000000128</v>
      </c>
      <c r="E111" s="2">
        <f t="shared" si="15"/>
        <v>-16.994999999999997</v>
      </c>
      <c r="F111" s="2">
        <f t="shared" si="12"/>
        <v>360325.92999999993</v>
      </c>
      <c r="I111" s="2">
        <f t="shared" si="9"/>
        <v>208</v>
      </c>
      <c r="J111" s="2">
        <v>0.09</v>
      </c>
      <c r="K111" s="2">
        <f t="shared" si="13"/>
        <v>0.35999999999999943</v>
      </c>
      <c r="L111" s="2">
        <f t="shared" si="14"/>
        <v>-13.904999999999999</v>
      </c>
      <c r="M111" s="2">
        <f t="shared" si="10"/>
        <v>294774.67</v>
      </c>
    </row>
    <row r="112" spans="2:13" x14ac:dyDescent="0.3">
      <c r="B112" s="2">
        <f t="shared" si="8"/>
        <v>210</v>
      </c>
      <c r="C112" s="2">
        <v>0.11</v>
      </c>
      <c r="D112" s="2">
        <f t="shared" si="11"/>
        <v>0.44000000000000128</v>
      </c>
      <c r="E112" s="2">
        <f t="shared" si="15"/>
        <v>-17.160000000000004</v>
      </c>
      <c r="F112" s="2">
        <f t="shared" si="12"/>
        <v>370928.4800000001</v>
      </c>
      <c r="I112" s="2">
        <f t="shared" si="9"/>
        <v>210</v>
      </c>
      <c r="J112" s="2">
        <v>0.1</v>
      </c>
      <c r="K112" s="2">
        <f t="shared" si="13"/>
        <v>0.40000000000000213</v>
      </c>
      <c r="L112" s="2">
        <f t="shared" si="14"/>
        <v>-15.599999999999998</v>
      </c>
      <c r="M112" s="2">
        <f t="shared" si="10"/>
        <v>337188.8</v>
      </c>
    </row>
    <row r="113" spans="2:13" x14ac:dyDescent="0.3">
      <c r="B113" s="2">
        <f t="shared" si="8"/>
        <v>212</v>
      </c>
      <c r="C113" s="2">
        <v>0.11</v>
      </c>
      <c r="D113" s="2">
        <f t="shared" si="11"/>
        <v>0.43999999999999773</v>
      </c>
      <c r="E113" s="2">
        <f t="shared" si="15"/>
        <v>-17.325000000000003</v>
      </c>
      <c r="F113" s="2">
        <f t="shared" si="12"/>
        <v>381736.95000000007</v>
      </c>
      <c r="I113" s="2">
        <f t="shared" si="9"/>
        <v>212</v>
      </c>
      <c r="J113" s="2">
        <v>0.12</v>
      </c>
      <c r="K113" s="2">
        <f t="shared" si="13"/>
        <v>0.48000000000000043</v>
      </c>
      <c r="L113" s="2">
        <f t="shared" si="14"/>
        <v>-18.899999999999995</v>
      </c>
      <c r="M113" s="2">
        <f t="shared" si="10"/>
        <v>416459.39999999991</v>
      </c>
    </row>
    <row r="114" spans="2:13" x14ac:dyDescent="0.3">
      <c r="B114" s="2">
        <f t="shared" si="8"/>
        <v>214</v>
      </c>
      <c r="C114" s="2">
        <v>0.11</v>
      </c>
      <c r="D114" s="2">
        <f t="shared" si="11"/>
        <v>0.44000000000000128</v>
      </c>
      <c r="E114" s="2">
        <f t="shared" si="15"/>
        <v>-17.489999999999995</v>
      </c>
      <c r="F114" s="2">
        <f t="shared" si="12"/>
        <v>392753.31999999983</v>
      </c>
      <c r="I114" s="2">
        <f t="shared" si="9"/>
        <v>214</v>
      </c>
      <c r="J114" s="2">
        <v>0.14000000000000001</v>
      </c>
      <c r="K114" s="2">
        <f t="shared" si="13"/>
        <v>0.55999999999999872</v>
      </c>
      <c r="L114" s="2">
        <f t="shared" si="14"/>
        <v>-22.260000000000005</v>
      </c>
      <c r="M114" s="2">
        <f t="shared" si="10"/>
        <v>499925.68000000011</v>
      </c>
    </row>
    <row r="115" spans="2:13" x14ac:dyDescent="0.3">
      <c r="B115" s="2">
        <f t="shared" si="8"/>
        <v>216</v>
      </c>
      <c r="C115" s="2">
        <v>0.11</v>
      </c>
      <c r="D115" s="2">
        <f t="shared" si="11"/>
        <v>0.44000000000000128</v>
      </c>
      <c r="E115" s="2">
        <f t="shared" si="15"/>
        <v>-17.655000000000001</v>
      </c>
      <c r="F115" s="2">
        <f t="shared" si="12"/>
        <v>403979.57</v>
      </c>
      <c r="I115" s="2">
        <f t="shared" si="9"/>
        <v>216</v>
      </c>
      <c r="J115" s="2">
        <v>0.15</v>
      </c>
      <c r="K115" s="2">
        <f t="shared" si="13"/>
        <v>0.59999999999999432</v>
      </c>
      <c r="L115" s="2">
        <f t="shared" si="14"/>
        <v>-24.075000000000003</v>
      </c>
      <c r="M115" s="2">
        <f t="shared" si="10"/>
        <v>550959.05000000005</v>
      </c>
    </row>
    <row r="116" spans="2:13" x14ac:dyDescent="0.3">
      <c r="B116" s="2">
        <f t="shared" si="8"/>
        <v>218</v>
      </c>
      <c r="C116" s="2">
        <v>0.11</v>
      </c>
      <c r="D116" s="2">
        <f t="shared" si="11"/>
        <v>0.43999999999999773</v>
      </c>
      <c r="E116" s="2">
        <f t="shared" si="15"/>
        <v>-17.82</v>
      </c>
      <c r="F116" s="2">
        <f t="shared" si="12"/>
        <v>415417.68</v>
      </c>
      <c r="I116" s="2">
        <f t="shared" si="9"/>
        <v>218</v>
      </c>
      <c r="J116" s="2">
        <v>0.17</v>
      </c>
      <c r="K116" s="2">
        <f t="shared" si="13"/>
        <v>0.67999999999999972</v>
      </c>
      <c r="L116" s="2">
        <f t="shared" si="14"/>
        <v>-27.54</v>
      </c>
      <c r="M116" s="2">
        <f t="shared" si="10"/>
        <v>642126.95999999985</v>
      </c>
    </row>
    <row r="117" spans="2:13" x14ac:dyDescent="0.3">
      <c r="B117" s="2">
        <f t="shared" si="8"/>
        <v>220</v>
      </c>
      <c r="C117" s="2">
        <v>0.11</v>
      </c>
      <c r="D117" s="2">
        <f t="shared" si="11"/>
        <v>0.44000000000000128</v>
      </c>
      <c r="E117" s="2">
        <f t="shared" si="15"/>
        <v>-17.984999999999996</v>
      </c>
      <c r="F117" s="2">
        <f t="shared" si="12"/>
        <v>427069.62999999995</v>
      </c>
      <c r="I117" s="2">
        <f t="shared" si="9"/>
        <v>220</v>
      </c>
      <c r="J117" s="2">
        <v>0.19</v>
      </c>
      <c r="K117" s="2">
        <f t="shared" si="13"/>
        <v>0.75999999999999801</v>
      </c>
      <c r="L117" s="2">
        <f t="shared" si="14"/>
        <v>-31.064999999999994</v>
      </c>
      <c r="M117" s="2">
        <f t="shared" si="10"/>
        <v>737824.2699999999</v>
      </c>
    </row>
    <row r="118" spans="2:13" x14ac:dyDescent="0.3">
      <c r="B118" s="2">
        <f t="shared" si="8"/>
        <v>222</v>
      </c>
      <c r="C118" s="2">
        <v>0.12</v>
      </c>
      <c r="D118" s="2">
        <f t="shared" si="11"/>
        <v>0.48000000000000043</v>
      </c>
      <c r="E118" s="2">
        <f t="shared" si="15"/>
        <v>-19.800000000000004</v>
      </c>
      <c r="F118" s="2">
        <f t="shared" si="12"/>
        <v>478860.8000000001</v>
      </c>
      <c r="I118" s="2">
        <f t="shared" si="9"/>
        <v>222</v>
      </c>
      <c r="J118" s="2">
        <v>0.2</v>
      </c>
      <c r="K118" s="2">
        <f t="shared" si="13"/>
        <v>0.80000000000000426</v>
      </c>
      <c r="L118" s="2">
        <f t="shared" si="14"/>
        <v>-33.000000000000007</v>
      </c>
      <c r="M118" s="2">
        <f t="shared" si="10"/>
        <v>798248.00000000023</v>
      </c>
    </row>
    <row r="119" spans="2:13" x14ac:dyDescent="0.3">
      <c r="B119" s="2">
        <f t="shared" si="8"/>
        <v>224</v>
      </c>
      <c r="C119" s="2">
        <v>0.13</v>
      </c>
      <c r="D119" s="2">
        <f t="shared" si="11"/>
        <v>0.52000000000000313</v>
      </c>
      <c r="E119" s="2">
        <f t="shared" si="15"/>
        <v>-21.645</v>
      </c>
      <c r="F119" s="2">
        <f t="shared" si="12"/>
        <v>533067.50999999989</v>
      </c>
      <c r="I119" s="2">
        <f t="shared" si="9"/>
        <v>224</v>
      </c>
      <c r="J119" s="2">
        <v>0.22</v>
      </c>
      <c r="K119" s="2">
        <f t="shared" si="13"/>
        <v>0.87999999999999545</v>
      </c>
      <c r="L119" s="2">
        <f t="shared" si="14"/>
        <v>-36.630000000000003</v>
      </c>
      <c r="M119" s="2">
        <f t="shared" si="10"/>
        <v>902267.94000000006</v>
      </c>
    </row>
    <row r="120" spans="2:13" x14ac:dyDescent="0.3">
      <c r="B120" s="2">
        <f t="shared" si="8"/>
        <v>226</v>
      </c>
      <c r="C120" s="2">
        <v>0.14000000000000001</v>
      </c>
      <c r="D120" s="2">
        <f t="shared" si="11"/>
        <v>0.55999999999999872</v>
      </c>
      <c r="E120" s="2">
        <f t="shared" si="15"/>
        <v>-23.520000000000007</v>
      </c>
      <c r="F120" s="2">
        <f t="shared" si="12"/>
        <v>589751.68000000005</v>
      </c>
      <c r="I120" s="2">
        <f t="shared" si="9"/>
        <v>226</v>
      </c>
      <c r="J120" s="2">
        <v>0.24</v>
      </c>
      <c r="K120" s="2">
        <f t="shared" si="13"/>
        <v>0.96000000000000085</v>
      </c>
      <c r="L120" s="2">
        <f t="shared" si="14"/>
        <v>-40.319999999999993</v>
      </c>
      <c r="M120" s="2">
        <f t="shared" si="10"/>
        <v>1011162.8799999999</v>
      </c>
    </row>
    <row r="121" spans="2:13" x14ac:dyDescent="0.3">
      <c r="B121" s="2">
        <f t="shared" si="8"/>
        <v>228</v>
      </c>
      <c r="C121" s="2">
        <v>0.15</v>
      </c>
      <c r="D121" s="2">
        <f t="shared" si="11"/>
        <v>0.60000000000000142</v>
      </c>
      <c r="E121" s="2">
        <f t="shared" si="15"/>
        <v>-25.42499999999999</v>
      </c>
      <c r="F121" s="2">
        <f t="shared" si="12"/>
        <v>648975.94999999972</v>
      </c>
      <c r="I121" s="2">
        <f t="shared" si="9"/>
        <v>228</v>
      </c>
      <c r="J121" s="2">
        <v>0.26</v>
      </c>
      <c r="K121" s="2">
        <f t="shared" si="13"/>
        <v>1.0399999999999991</v>
      </c>
      <c r="L121" s="2">
        <f t="shared" si="14"/>
        <v>-44.069999999999993</v>
      </c>
      <c r="M121" s="2">
        <f t="shared" si="10"/>
        <v>1125057.3799999997</v>
      </c>
    </row>
    <row r="122" spans="2:13" x14ac:dyDescent="0.3">
      <c r="B122" s="2">
        <f t="shared" si="8"/>
        <v>230</v>
      </c>
      <c r="C122" s="2">
        <v>0.16</v>
      </c>
      <c r="D122" s="2">
        <f t="shared" si="11"/>
        <v>0.63999999999999346</v>
      </c>
      <c r="E122" s="2">
        <f t="shared" si="15"/>
        <v>-27.36000000000001</v>
      </c>
      <c r="F122" s="2">
        <f t="shared" si="12"/>
        <v>710803.68000000028</v>
      </c>
      <c r="I122" s="2">
        <f t="shared" si="9"/>
        <v>230</v>
      </c>
      <c r="J122" s="2">
        <v>0.27</v>
      </c>
      <c r="K122" s="2">
        <f t="shared" si="13"/>
        <v>1.0799999999999983</v>
      </c>
      <c r="L122" s="2">
        <f t="shared" si="14"/>
        <v>-46.17</v>
      </c>
      <c r="M122" s="2">
        <f t="shared" si="10"/>
        <v>1199637.9600000002</v>
      </c>
    </row>
    <row r="123" spans="2:13" x14ac:dyDescent="0.3">
      <c r="B123" s="2">
        <f t="shared" si="8"/>
        <v>232</v>
      </c>
      <c r="C123" s="2">
        <v>0.18</v>
      </c>
      <c r="D123" s="2">
        <f t="shared" si="11"/>
        <v>0.71999999999999886</v>
      </c>
      <c r="E123" s="2">
        <f t="shared" si="15"/>
        <v>-31.049999999999997</v>
      </c>
      <c r="F123" s="2">
        <f t="shared" si="12"/>
        <v>820918.29999999993</v>
      </c>
      <c r="I123" s="2">
        <f t="shared" si="9"/>
        <v>232</v>
      </c>
      <c r="J123" s="2">
        <v>0.28999999999999998</v>
      </c>
      <c r="K123" s="2">
        <f t="shared" si="13"/>
        <v>1.1600000000000108</v>
      </c>
      <c r="L123" s="2">
        <f t="shared" si="14"/>
        <v>-50.025000000000006</v>
      </c>
      <c r="M123" s="2">
        <f t="shared" si="10"/>
        <v>1322731.1500000001</v>
      </c>
    </row>
    <row r="124" spans="2:13" x14ac:dyDescent="0.3">
      <c r="B124" s="2">
        <f t="shared" si="8"/>
        <v>234</v>
      </c>
      <c r="C124" s="2">
        <v>0.2</v>
      </c>
      <c r="D124" s="2">
        <f t="shared" si="11"/>
        <v>0.79999999999999716</v>
      </c>
      <c r="E124" s="2">
        <f t="shared" si="15"/>
        <v>-34.800000000000004</v>
      </c>
      <c r="F124" s="2">
        <f t="shared" si="12"/>
        <v>936166.40000000014</v>
      </c>
      <c r="I124" s="2">
        <f t="shared" si="9"/>
        <v>234</v>
      </c>
      <c r="J124" s="2">
        <v>0.3</v>
      </c>
      <c r="K124" s="2">
        <f t="shared" si="13"/>
        <v>1.2000000000000028</v>
      </c>
      <c r="L124" s="2">
        <f t="shared" si="14"/>
        <v>-52.20000000000001</v>
      </c>
      <c r="M124" s="2">
        <f t="shared" si="10"/>
        <v>1404365.6000000003</v>
      </c>
    </row>
    <row r="125" spans="2:13" x14ac:dyDescent="0.3">
      <c r="B125" s="2">
        <f t="shared" si="8"/>
        <v>236</v>
      </c>
      <c r="C125" s="2">
        <v>0.22</v>
      </c>
      <c r="D125" s="2">
        <f t="shared" si="11"/>
        <v>0.88000000000000256</v>
      </c>
      <c r="E125" s="2">
        <f t="shared" si="15"/>
        <v>-38.610000000000007</v>
      </c>
      <c r="F125" s="2">
        <f t="shared" si="12"/>
        <v>1056676.1400000004</v>
      </c>
      <c r="I125" s="2">
        <f t="shared" si="9"/>
        <v>236</v>
      </c>
      <c r="J125" s="2">
        <v>0.32</v>
      </c>
      <c r="K125" s="2">
        <f t="shared" si="13"/>
        <v>1.2800000000000011</v>
      </c>
      <c r="L125" s="2">
        <f t="shared" si="14"/>
        <v>-56.16</v>
      </c>
      <c r="M125" s="2">
        <f t="shared" si="10"/>
        <v>1537089.8399999999</v>
      </c>
    </row>
    <row r="126" spans="2:13" x14ac:dyDescent="0.3">
      <c r="B126" s="2">
        <f t="shared" si="8"/>
        <v>238</v>
      </c>
      <c r="C126" s="2">
        <v>0.23</v>
      </c>
      <c r="D126" s="2">
        <f t="shared" si="11"/>
        <v>0.92000000000000171</v>
      </c>
      <c r="E126" s="2">
        <f t="shared" si="15"/>
        <v>-40.71</v>
      </c>
      <c r="F126" s="2">
        <f t="shared" si="12"/>
        <v>1133293.24</v>
      </c>
      <c r="I126" s="2">
        <f t="shared" si="9"/>
        <v>238</v>
      </c>
      <c r="J126" s="2">
        <v>0.34</v>
      </c>
      <c r="K126" s="2">
        <f t="shared" si="13"/>
        <v>1.3599999999999994</v>
      </c>
      <c r="L126" s="2">
        <f t="shared" si="14"/>
        <v>-60.179999999999993</v>
      </c>
      <c r="M126" s="2">
        <f t="shared" si="10"/>
        <v>1675415.9199999997</v>
      </c>
    </row>
    <row r="127" spans="2:13" x14ac:dyDescent="0.3">
      <c r="B127" s="2">
        <f t="shared" si="8"/>
        <v>240</v>
      </c>
      <c r="C127" s="2">
        <v>0.25</v>
      </c>
      <c r="D127" s="2">
        <f t="shared" si="11"/>
        <v>1</v>
      </c>
      <c r="E127" s="2">
        <f t="shared" si="15"/>
        <v>-44.625</v>
      </c>
      <c r="F127" s="2">
        <f t="shared" si="12"/>
        <v>1263452.75</v>
      </c>
      <c r="I127" s="2">
        <f t="shared" si="9"/>
        <v>240</v>
      </c>
      <c r="J127" s="2">
        <v>0.36</v>
      </c>
      <c r="K127" s="2">
        <f t="shared" si="13"/>
        <v>1.4399999999999977</v>
      </c>
      <c r="L127" s="2">
        <f t="shared" si="14"/>
        <v>-64.259999999999991</v>
      </c>
      <c r="M127" s="2">
        <f t="shared" si="10"/>
        <v>1819476.6799999997</v>
      </c>
    </row>
    <row r="128" spans="2:13" x14ac:dyDescent="0.3">
      <c r="B128" s="2">
        <f t="shared" si="8"/>
        <v>242</v>
      </c>
      <c r="C128" s="2">
        <v>0.27</v>
      </c>
      <c r="D128" s="2">
        <f t="shared" si="11"/>
        <v>1.0799999999999983</v>
      </c>
      <c r="E128" s="2">
        <f t="shared" si="15"/>
        <v>-48.599999999999994</v>
      </c>
      <c r="F128" s="2">
        <f t="shared" si="12"/>
        <v>1399245.5999999999</v>
      </c>
      <c r="I128" s="2">
        <f t="shared" si="9"/>
        <v>242</v>
      </c>
      <c r="J128" s="2">
        <v>0.38</v>
      </c>
      <c r="K128" s="2">
        <f t="shared" si="13"/>
        <v>1.519999999999996</v>
      </c>
      <c r="L128" s="2">
        <f t="shared" si="14"/>
        <v>-68.40000000000002</v>
      </c>
      <c r="M128" s="2">
        <f t="shared" si="10"/>
        <v>1969406.4000000004</v>
      </c>
    </row>
    <row r="129" spans="2:13" x14ac:dyDescent="0.3">
      <c r="B129" s="2">
        <f t="shared" si="8"/>
        <v>244</v>
      </c>
      <c r="C129" s="2">
        <v>0.28999999999999998</v>
      </c>
      <c r="D129" s="2">
        <f t="shared" si="11"/>
        <v>1.1599999999999966</v>
      </c>
      <c r="E129" s="2">
        <f t="shared" si="15"/>
        <v>-52.634999999999991</v>
      </c>
      <c r="F129" s="2">
        <f t="shared" si="12"/>
        <v>1540805.5299999998</v>
      </c>
      <c r="I129" s="2">
        <f t="shared" si="9"/>
        <v>244</v>
      </c>
      <c r="J129" s="2">
        <v>0.4</v>
      </c>
      <c r="K129" s="2">
        <f t="shared" si="13"/>
        <v>1.5999999999999943</v>
      </c>
      <c r="L129" s="2">
        <f t="shared" si="14"/>
        <v>-72.600000000000009</v>
      </c>
      <c r="M129" s="2">
        <f t="shared" si="10"/>
        <v>2125340.7999999998</v>
      </c>
    </row>
    <row r="130" spans="2:13" x14ac:dyDescent="0.3">
      <c r="B130" s="2">
        <f t="shared" si="8"/>
        <v>246</v>
      </c>
      <c r="C130" s="2">
        <v>0.3</v>
      </c>
      <c r="D130" s="2">
        <f t="shared" si="11"/>
        <v>1.1999999999999886</v>
      </c>
      <c r="E130" s="2">
        <f t="shared" si="15"/>
        <v>-54.900000000000006</v>
      </c>
      <c r="F130" s="2">
        <f t="shared" si="12"/>
        <v>1633799.6000000003</v>
      </c>
      <c r="I130" s="2">
        <f t="shared" si="9"/>
        <v>246</v>
      </c>
      <c r="J130" s="2">
        <v>0.43</v>
      </c>
      <c r="K130" s="2">
        <f t="shared" si="13"/>
        <v>1.7199999999999989</v>
      </c>
      <c r="L130" s="2">
        <f t="shared" si="14"/>
        <v>-78.69</v>
      </c>
      <c r="M130" s="2">
        <f t="shared" si="10"/>
        <v>2341885.16</v>
      </c>
    </row>
    <row r="131" spans="2:13" x14ac:dyDescent="0.3">
      <c r="B131" s="2">
        <f t="shared" si="8"/>
        <v>248</v>
      </c>
      <c r="C131" s="2">
        <v>0.32</v>
      </c>
      <c r="D131" s="2">
        <f t="shared" si="11"/>
        <v>1.2800000000000011</v>
      </c>
      <c r="E131" s="2">
        <f t="shared" si="15"/>
        <v>-59.04</v>
      </c>
      <c r="F131" s="2">
        <f t="shared" si="12"/>
        <v>1785950.16</v>
      </c>
      <c r="I131" s="2">
        <f t="shared" si="9"/>
        <v>248</v>
      </c>
      <c r="J131" s="2">
        <v>0.47</v>
      </c>
      <c r="K131" s="2">
        <f t="shared" si="13"/>
        <v>1.8800000000000097</v>
      </c>
      <c r="L131" s="2">
        <f t="shared" si="14"/>
        <v>-86.714999999999975</v>
      </c>
      <c r="M131" s="2">
        <f t="shared" si="10"/>
        <v>2623229.6099999989</v>
      </c>
    </row>
    <row r="132" spans="2:13" x14ac:dyDescent="0.3">
      <c r="B132" s="2">
        <f t="shared" si="8"/>
        <v>250</v>
      </c>
      <c r="C132" s="2">
        <v>0.34</v>
      </c>
      <c r="D132" s="2">
        <f t="shared" si="11"/>
        <v>1.3599999999999994</v>
      </c>
      <c r="E132" s="2">
        <f t="shared" si="15"/>
        <v>-63.239999999999995</v>
      </c>
      <c r="F132" s="2">
        <f t="shared" si="12"/>
        <v>1944255.5199999998</v>
      </c>
      <c r="I132" s="2">
        <f t="shared" si="9"/>
        <v>250</v>
      </c>
      <c r="J132" s="2">
        <v>0.5</v>
      </c>
      <c r="K132" s="2">
        <f t="shared" si="13"/>
        <v>2</v>
      </c>
      <c r="L132" s="2">
        <f t="shared" si="14"/>
        <v>-93</v>
      </c>
      <c r="M132" s="2">
        <f t="shared" si="10"/>
        <v>2859316</v>
      </c>
    </row>
    <row r="133" spans="2:13" x14ac:dyDescent="0.3">
      <c r="B133" s="2">
        <f t="shared" si="8"/>
        <v>252</v>
      </c>
      <c r="C133" s="2">
        <v>0.36</v>
      </c>
      <c r="D133" s="2">
        <f t="shared" si="11"/>
        <v>1.4399999999999977</v>
      </c>
      <c r="E133" s="2">
        <f t="shared" si="15"/>
        <v>-67.5</v>
      </c>
      <c r="F133" s="2">
        <f t="shared" si="12"/>
        <v>2108855</v>
      </c>
      <c r="I133" s="2">
        <f t="shared" si="9"/>
        <v>252</v>
      </c>
      <c r="J133" s="2">
        <v>0.55000000000000004</v>
      </c>
      <c r="K133" s="2">
        <f t="shared" si="13"/>
        <v>2.2000000000000171</v>
      </c>
      <c r="L133" s="2">
        <f t="shared" si="14"/>
        <v>-103.12500000000003</v>
      </c>
      <c r="M133" s="2">
        <f t="shared" si="10"/>
        <v>3221993.7500000009</v>
      </c>
    </row>
    <row r="134" spans="2:13" x14ac:dyDescent="0.3">
      <c r="B134" s="2">
        <f t="shared" si="8"/>
        <v>254</v>
      </c>
      <c r="C134" s="2">
        <v>0.38</v>
      </c>
      <c r="D134" s="2">
        <f t="shared" si="11"/>
        <v>1.519999999999996</v>
      </c>
      <c r="E134" s="2">
        <f t="shared" si="15"/>
        <v>-71.819999999999993</v>
      </c>
      <c r="F134" s="2">
        <f t="shared" si="12"/>
        <v>2279889.36</v>
      </c>
      <c r="I134" s="2">
        <f t="shared" si="9"/>
        <v>254</v>
      </c>
      <c r="J134" s="2">
        <v>0.59</v>
      </c>
      <c r="K134" s="2">
        <f t="shared" si="13"/>
        <v>2.3600000000000136</v>
      </c>
      <c r="L134" s="2">
        <f t="shared" si="14"/>
        <v>-111.50999999999999</v>
      </c>
      <c r="M134" s="2">
        <f t="shared" si="10"/>
        <v>3539967.4799999995</v>
      </c>
    </row>
    <row r="135" spans="2:13" x14ac:dyDescent="0.3">
      <c r="B135" s="2">
        <f t="shared" si="8"/>
        <v>256</v>
      </c>
      <c r="C135" s="2">
        <v>0.4</v>
      </c>
      <c r="D135" s="2">
        <f t="shared" si="11"/>
        <v>1.5999999999999943</v>
      </c>
      <c r="E135" s="2">
        <f t="shared" si="15"/>
        <v>-76.2</v>
      </c>
      <c r="F135" s="2">
        <f t="shared" si="12"/>
        <v>2457500.7999999998</v>
      </c>
      <c r="I135" s="2">
        <f t="shared" si="9"/>
        <v>256</v>
      </c>
      <c r="J135" s="2">
        <v>0.65</v>
      </c>
      <c r="K135" s="2">
        <f t="shared" si="13"/>
        <v>2.6000000000000227</v>
      </c>
      <c r="L135" s="2">
        <f t="shared" si="14"/>
        <v>-123.82499999999999</v>
      </c>
      <c r="M135" s="2">
        <f t="shared" si="10"/>
        <v>3993597.5499999993</v>
      </c>
    </row>
    <row r="136" spans="2:13" x14ac:dyDescent="0.3">
      <c r="B136" s="2">
        <f t="shared" ref="B136:B199" si="16">B135+2</f>
        <v>258</v>
      </c>
      <c r="C136" s="2">
        <v>0.41</v>
      </c>
      <c r="D136" s="2">
        <f t="shared" si="11"/>
        <v>1.6400000000000006</v>
      </c>
      <c r="E136" s="2">
        <f t="shared" si="15"/>
        <v>-78.719999999999985</v>
      </c>
      <c r="F136" s="2">
        <f t="shared" si="12"/>
        <v>2578926.0799999991</v>
      </c>
      <c r="I136" s="2">
        <f t="shared" ref="I136:I199" si="17">I135+2</f>
        <v>258</v>
      </c>
      <c r="J136" s="2">
        <v>0.71</v>
      </c>
      <c r="K136" s="2">
        <f t="shared" si="13"/>
        <v>2.8400000000000034</v>
      </c>
      <c r="L136" s="2">
        <f t="shared" si="14"/>
        <v>-136.31999999999996</v>
      </c>
      <c r="M136" s="2">
        <f t="shared" ref="M136:M199" si="18">(L136*(I136+(I136-I135))-L136*(I136-(I136-I135))/2*I136-I135)</f>
        <v>4466132.4799999986</v>
      </c>
    </row>
    <row r="137" spans="2:13" x14ac:dyDescent="0.3">
      <c r="B137" s="2">
        <f t="shared" si="16"/>
        <v>260</v>
      </c>
      <c r="C137" s="2">
        <v>0.43</v>
      </c>
      <c r="D137" s="2">
        <f t="shared" ref="D137:D200" si="19">(C137*(B137+(B137-B136))-C137*(B137-(B137-B136))/2*(B137-B136))</f>
        <v>1.7199999999999989</v>
      </c>
      <c r="E137" s="2">
        <f t="shared" si="15"/>
        <v>-83.204999999999998</v>
      </c>
      <c r="F137" s="2">
        <f t="shared" ref="F137:F200" si="20">(E137*(B137+(B137-B136))-E137*(B137-(B137-B136))/2*B137-B136)</f>
        <v>2768637.9899999998</v>
      </c>
      <c r="I137" s="2">
        <f t="shared" si="17"/>
        <v>260</v>
      </c>
      <c r="J137" s="2">
        <v>0.76</v>
      </c>
      <c r="K137" s="2">
        <f t="shared" ref="K137:K200" si="21">(J137*(I137+(I137-I136))-J137*(I137-(I137-I136))/2*(I137-I136))</f>
        <v>3.039999999999992</v>
      </c>
      <c r="L137" s="2">
        <f t="shared" ref="L137:L200" si="22">(J137*(I137+(I137-I136))-2*J137*(I137)+J137*(I137-(I137-I136))/(I137-I136)^2)</f>
        <v>-147.05999999999997</v>
      </c>
      <c r="M137" s="2">
        <f t="shared" si="18"/>
        <v>4893604.68</v>
      </c>
    </row>
    <row r="138" spans="2:13" x14ac:dyDescent="0.3">
      <c r="B138" s="2">
        <f t="shared" si="16"/>
        <v>262</v>
      </c>
      <c r="C138" s="2">
        <v>0.45</v>
      </c>
      <c r="D138" s="2">
        <f t="shared" si="19"/>
        <v>1.7999999999999972</v>
      </c>
      <c r="E138" s="2">
        <f t="shared" ref="E138:E201" si="23">(C138*(B138+(B138-B137))-2*C138*(B138)+C138*(B138-(B138-B137))/(B138-B137)^2)</f>
        <v>-87.750000000000014</v>
      </c>
      <c r="F138" s="2">
        <f t="shared" si="20"/>
        <v>2965339.0000000005</v>
      </c>
      <c r="I138" s="2">
        <f t="shared" si="17"/>
        <v>262</v>
      </c>
      <c r="J138" s="2">
        <v>0.83</v>
      </c>
      <c r="K138" s="2">
        <f t="shared" si="21"/>
        <v>3.3199999999999932</v>
      </c>
      <c r="L138" s="2">
        <f t="shared" si="22"/>
        <v>-161.85</v>
      </c>
      <c r="M138" s="2">
        <f t="shared" si="18"/>
        <v>5469622.5999999996</v>
      </c>
    </row>
    <row r="139" spans="2:13" x14ac:dyDescent="0.3">
      <c r="B139" s="2">
        <f t="shared" si="16"/>
        <v>264</v>
      </c>
      <c r="C139" s="2">
        <v>0.47</v>
      </c>
      <c r="D139" s="2">
        <f t="shared" si="19"/>
        <v>1.8800000000000097</v>
      </c>
      <c r="E139" s="2">
        <f t="shared" si="23"/>
        <v>-92.355000000000004</v>
      </c>
      <c r="F139" s="2">
        <f t="shared" si="20"/>
        <v>3169176.89</v>
      </c>
      <c r="I139" s="2">
        <f t="shared" si="17"/>
        <v>264</v>
      </c>
      <c r="J139" s="2">
        <v>0.91</v>
      </c>
      <c r="K139" s="2">
        <f t="shared" si="21"/>
        <v>3.6399999999999864</v>
      </c>
      <c r="L139" s="2">
        <f t="shared" si="22"/>
        <v>-178.815</v>
      </c>
      <c r="M139" s="2">
        <f t="shared" si="18"/>
        <v>6136311.1699999999</v>
      </c>
    </row>
    <row r="140" spans="2:13" x14ac:dyDescent="0.3">
      <c r="B140" s="2">
        <f t="shared" si="16"/>
        <v>266</v>
      </c>
      <c r="C140" s="2">
        <v>0.49</v>
      </c>
      <c r="D140" s="2">
        <f t="shared" si="19"/>
        <v>1.960000000000008</v>
      </c>
      <c r="E140" s="2">
        <f t="shared" si="23"/>
        <v>-97.02000000000001</v>
      </c>
      <c r="F140" s="2">
        <f t="shared" si="20"/>
        <v>3380300.8800000004</v>
      </c>
      <c r="I140" s="2">
        <f t="shared" si="17"/>
        <v>266</v>
      </c>
      <c r="J140" s="2">
        <v>0.99</v>
      </c>
      <c r="K140" s="2">
        <f t="shared" si="21"/>
        <v>3.9599999999999795</v>
      </c>
      <c r="L140" s="2">
        <f t="shared" si="22"/>
        <v>-196.01999999999995</v>
      </c>
      <c r="M140" s="2">
        <f t="shared" si="18"/>
        <v>6829856.879999998</v>
      </c>
    </row>
    <row r="141" spans="2:13" x14ac:dyDescent="0.3">
      <c r="B141" s="2">
        <f t="shared" si="16"/>
        <v>268</v>
      </c>
      <c r="C141" s="2">
        <v>0.51</v>
      </c>
      <c r="D141" s="2">
        <f t="shared" si="19"/>
        <v>2.039999999999992</v>
      </c>
      <c r="E141" s="2">
        <f t="shared" si="23"/>
        <v>-101.74500000000003</v>
      </c>
      <c r="F141" s="2">
        <f t="shared" si="20"/>
        <v>3598861.6300000013</v>
      </c>
      <c r="I141" s="2">
        <f t="shared" si="17"/>
        <v>268</v>
      </c>
      <c r="J141" s="2">
        <v>1.06</v>
      </c>
      <c r="K141" s="2">
        <f t="shared" si="21"/>
        <v>4.2399999999999523</v>
      </c>
      <c r="L141" s="2">
        <f t="shared" si="22"/>
        <v>-211.47000000000008</v>
      </c>
      <c r="M141" s="2">
        <f t="shared" si="18"/>
        <v>7480273.7800000031</v>
      </c>
    </row>
    <row r="142" spans="2:13" x14ac:dyDescent="0.3">
      <c r="B142" s="2">
        <f t="shared" si="16"/>
        <v>270</v>
      </c>
      <c r="C142" s="2">
        <v>0.53</v>
      </c>
      <c r="D142" s="2">
        <f t="shared" si="19"/>
        <v>2.1199999999999761</v>
      </c>
      <c r="E142" s="2">
        <f t="shared" si="23"/>
        <v>-106.52999999999999</v>
      </c>
      <c r="F142" s="2">
        <f t="shared" si="20"/>
        <v>3825011.2399999993</v>
      </c>
      <c r="I142" s="2">
        <f t="shared" si="17"/>
        <v>270</v>
      </c>
      <c r="J142" s="2">
        <v>1.1499999999999999</v>
      </c>
      <c r="K142" s="2">
        <f t="shared" si="21"/>
        <v>4.5999999999999659</v>
      </c>
      <c r="L142" s="2">
        <f t="shared" si="22"/>
        <v>-231.15000000000003</v>
      </c>
      <c r="M142" s="2">
        <f t="shared" si="18"/>
        <v>8299866.200000002</v>
      </c>
    </row>
    <row r="143" spans="2:13" x14ac:dyDescent="0.3">
      <c r="B143" s="2">
        <f t="shared" si="16"/>
        <v>272</v>
      </c>
      <c r="C143" s="2">
        <v>0.56000000000000005</v>
      </c>
      <c r="D143" s="2">
        <f t="shared" si="19"/>
        <v>2.2400000000000091</v>
      </c>
      <c r="E143" s="2">
        <f t="shared" si="23"/>
        <v>-113.4</v>
      </c>
      <c r="F143" s="2">
        <f t="shared" si="20"/>
        <v>4132706.4</v>
      </c>
      <c r="I143" s="2">
        <f t="shared" si="17"/>
        <v>272</v>
      </c>
      <c r="J143" s="2">
        <v>1.24</v>
      </c>
      <c r="K143" s="2">
        <f t="shared" si="21"/>
        <v>4.9599999999999795</v>
      </c>
      <c r="L143" s="2">
        <f t="shared" si="22"/>
        <v>-251.09999999999997</v>
      </c>
      <c r="M143" s="2">
        <f t="shared" si="18"/>
        <v>9151320.5999999978</v>
      </c>
    </row>
    <row r="144" spans="2:13" x14ac:dyDescent="0.3">
      <c r="B144" s="2">
        <f t="shared" si="16"/>
        <v>274</v>
      </c>
      <c r="C144" s="2">
        <v>0.59</v>
      </c>
      <c r="D144" s="2">
        <f t="shared" si="19"/>
        <v>2.3600000000000136</v>
      </c>
      <c r="E144" s="2">
        <f t="shared" si="23"/>
        <v>-120.35999999999999</v>
      </c>
      <c r="F144" s="2">
        <f t="shared" si="20"/>
        <v>4451603.6799999988</v>
      </c>
      <c r="I144" s="2">
        <f t="shared" si="17"/>
        <v>274</v>
      </c>
      <c r="J144" s="2">
        <v>1.34</v>
      </c>
      <c r="K144" s="2">
        <f t="shared" si="21"/>
        <v>5.3600000000000136</v>
      </c>
      <c r="L144" s="2">
        <f t="shared" si="22"/>
        <v>-273.36</v>
      </c>
      <c r="M144" s="2">
        <f t="shared" si="18"/>
        <v>10110767.68</v>
      </c>
    </row>
    <row r="145" spans="2:13" x14ac:dyDescent="0.3">
      <c r="B145" s="2">
        <f t="shared" si="16"/>
        <v>276</v>
      </c>
      <c r="C145" s="2">
        <v>0.63</v>
      </c>
      <c r="D145" s="2">
        <f t="shared" si="19"/>
        <v>2.5200000000000102</v>
      </c>
      <c r="E145" s="2">
        <f t="shared" si="23"/>
        <v>-129.46499999999997</v>
      </c>
      <c r="F145" s="2">
        <f t="shared" si="20"/>
        <v>4859065.3099999996</v>
      </c>
      <c r="I145" s="2">
        <f t="shared" si="17"/>
        <v>276</v>
      </c>
      <c r="J145" s="2">
        <v>1.45</v>
      </c>
      <c r="K145" s="2">
        <f t="shared" si="21"/>
        <v>5.7999999999999545</v>
      </c>
      <c r="L145" s="2">
        <f t="shared" si="22"/>
        <v>-297.97500000000002</v>
      </c>
      <c r="M145" s="2">
        <f t="shared" si="18"/>
        <v>11183919.65</v>
      </c>
    </row>
    <row r="146" spans="2:13" x14ac:dyDescent="0.3">
      <c r="B146" s="2">
        <f t="shared" si="16"/>
        <v>278</v>
      </c>
      <c r="C146" s="2">
        <v>0.67</v>
      </c>
      <c r="D146" s="2">
        <f t="shared" si="19"/>
        <v>2.6800000000000068</v>
      </c>
      <c r="E146" s="2">
        <f t="shared" si="23"/>
        <v>-138.69</v>
      </c>
      <c r="F146" s="2">
        <f t="shared" si="20"/>
        <v>5281593.96</v>
      </c>
      <c r="I146" s="2">
        <f t="shared" si="17"/>
        <v>278</v>
      </c>
      <c r="J146" s="2">
        <v>1.56</v>
      </c>
      <c r="K146" s="2">
        <f t="shared" si="21"/>
        <v>6.2400000000000091</v>
      </c>
      <c r="L146" s="2">
        <f t="shared" si="22"/>
        <v>-322.92</v>
      </c>
      <c r="M146" s="2">
        <f t="shared" si="18"/>
        <v>12297809.279999999</v>
      </c>
    </row>
    <row r="147" spans="2:13" x14ac:dyDescent="0.3">
      <c r="B147" s="2">
        <f t="shared" si="16"/>
        <v>280</v>
      </c>
      <c r="C147" s="2">
        <v>0.71</v>
      </c>
      <c r="D147" s="2">
        <f t="shared" si="19"/>
        <v>2.8400000000000034</v>
      </c>
      <c r="E147" s="2">
        <f t="shared" si="23"/>
        <v>-148.03499999999997</v>
      </c>
      <c r="F147" s="2">
        <f t="shared" si="20"/>
        <v>5719498.3299999982</v>
      </c>
      <c r="I147" s="2">
        <f t="shared" si="17"/>
        <v>280</v>
      </c>
      <c r="J147" s="2">
        <v>1.67</v>
      </c>
      <c r="K147" s="2">
        <f t="shared" si="21"/>
        <v>6.6800000000000068</v>
      </c>
      <c r="L147" s="2">
        <f t="shared" si="22"/>
        <v>-348.19499999999994</v>
      </c>
      <c r="M147" s="2">
        <f t="shared" si="18"/>
        <v>13453280.409999996</v>
      </c>
    </row>
    <row r="148" spans="2:13" x14ac:dyDescent="0.3">
      <c r="B148" s="2">
        <f t="shared" si="16"/>
        <v>282</v>
      </c>
      <c r="C148" s="2">
        <v>0.77</v>
      </c>
      <c r="D148" s="2">
        <f t="shared" si="19"/>
        <v>3.0800000000000125</v>
      </c>
      <c r="E148" s="2">
        <f t="shared" si="23"/>
        <v>-161.70000000000002</v>
      </c>
      <c r="F148" s="2">
        <f t="shared" si="20"/>
        <v>6337713.2000000011</v>
      </c>
      <c r="I148" s="2">
        <f t="shared" si="17"/>
        <v>282</v>
      </c>
      <c r="J148" s="2">
        <v>1.8</v>
      </c>
      <c r="K148" s="2">
        <f t="shared" si="21"/>
        <v>7.1999999999999886</v>
      </c>
      <c r="L148" s="2">
        <f t="shared" si="22"/>
        <v>-378.00000000000006</v>
      </c>
      <c r="M148" s="2">
        <f t="shared" si="18"/>
        <v>14815808.000000002</v>
      </c>
    </row>
    <row r="149" spans="2:13" x14ac:dyDescent="0.3">
      <c r="B149" s="2">
        <f t="shared" si="16"/>
        <v>284</v>
      </c>
      <c r="C149" s="2">
        <v>0.82</v>
      </c>
      <c r="D149" s="2">
        <f t="shared" si="19"/>
        <v>3.2800000000000011</v>
      </c>
      <c r="E149" s="2">
        <f t="shared" si="23"/>
        <v>-173.43</v>
      </c>
      <c r="F149" s="2">
        <f t="shared" si="20"/>
        <v>6894947.9399999995</v>
      </c>
      <c r="I149" s="2">
        <f t="shared" si="17"/>
        <v>284</v>
      </c>
      <c r="J149" s="2">
        <v>1.91</v>
      </c>
      <c r="K149" s="2">
        <f t="shared" si="21"/>
        <v>7.6399999999999864</v>
      </c>
      <c r="L149" s="2">
        <f t="shared" si="22"/>
        <v>-403.96499999999992</v>
      </c>
      <c r="M149" s="2">
        <f t="shared" si="18"/>
        <v>16060558.469999997</v>
      </c>
    </row>
    <row r="150" spans="2:13" x14ac:dyDescent="0.3">
      <c r="B150" s="2">
        <f t="shared" si="16"/>
        <v>286</v>
      </c>
      <c r="C150" s="2">
        <v>0.89</v>
      </c>
      <c r="D150" s="2">
        <f t="shared" si="19"/>
        <v>3.5600000000000023</v>
      </c>
      <c r="E150" s="2">
        <f t="shared" si="23"/>
        <v>-189.57</v>
      </c>
      <c r="F150" s="2">
        <f t="shared" si="20"/>
        <v>7643936.6799999997</v>
      </c>
      <c r="I150" s="2">
        <f t="shared" si="17"/>
        <v>286</v>
      </c>
      <c r="J150" s="2">
        <v>2.06</v>
      </c>
      <c r="K150" s="2">
        <f t="shared" si="21"/>
        <v>8.2400000000000091</v>
      </c>
      <c r="L150" s="2">
        <f t="shared" si="22"/>
        <v>-438.78</v>
      </c>
      <c r="M150" s="2">
        <f t="shared" si="18"/>
        <v>17693080.719999999</v>
      </c>
    </row>
    <row r="151" spans="2:13" x14ac:dyDescent="0.3">
      <c r="B151" s="2">
        <f t="shared" si="16"/>
        <v>288</v>
      </c>
      <c r="C151" s="2">
        <v>0.96</v>
      </c>
      <c r="D151" s="2">
        <f t="shared" si="19"/>
        <v>3.839999999999975</v>
      </c>
      <c r="E151" s="2">
        <f t="shared" si="23"/>
        <v>-205.92000000000007</v>
      </c>
      <c r="F151" s="2">
        <f t="shared" si="20"/>
        <v>8420606.4800000023</v>
      </c>
      <c r="I151" s="2">
        <f t="shared" si="17"/>
        <v>288</v>
      </c>
      <c r="J151" s="2">
        <v>2.2000000000000002</v>
      </c>
      <c r="K151" s="2">
        <f t="shared" si="21"/>
        <v>8.7999999999999545</v>
      </c>
      <c r="L151" s="2">
        <f t="shared" si="22"/>
        <v>-471.90000000000003</v>
      </c>
      <c r="M151" s="2">
        <f t="shared" si="18"/>
        <v>19297592.600000001</v>
      </c>
    </row>
    <row r="152" spans="2:13" x14ac:dyDescent="0.3">
      <c r="B152" s="2">
        <f t="shared" si="16"/>
        <v>290</v>
      </c>
      <c r="C152" s="2">
        <v>1.04</v>
      </c>
      <c r="D152" s="2">
        <f t="shared" si="19"/>
        <v>4.160000000000025</v>
      </c>
      <c r="E152" s="2">
        <f t="shared" si="23"/>
        <v>-224.64000000000004</v>
      </c>
      <c r="F152" s="2">
        <f t="shared" si="20"/>
        <v>9315083.5200000014</v>
      </c>
      <c r="I152" s="2">
        <f t="shared" si="17"/>
        <v>290</v>
      </c>
      <c r="J152" s="2">
        <v>2.3199999999999998</v>
      </c>
      <c r="K152" s="2">
        <f t="shared" si="21"/>
        <v>9.2799999999999727</v>
      </c>
      <c r="L152" s="2">
        <f t="shared" si="22"/>
        <v>-501.12</v>
      </c>
      <c r="M152" s="2">
        <f t="shared" si="18"/>
        <v>20780156.16</v>
      </c>
    </row>
    <row r="153" spans="2:13" x14ac:dyDescent="0.3">
      <c r="B153" s="2">
        <f t="shared" si="16"/>
        <v>292</v>
      </c>
      <c r="C153" s="2">
        <v>1.1100000000000001</v>
      </c>
      <c r="D153" s="2">
        <f t="shared" si="19"/>
        <v>4.4399999999999977</v>
      </c>
      <c r="E153" s="2">
        <f t="shared" si="23"/>
        <v>-241.42499999999995</v>
      </c>
      <c r="F153" s="2">
        <f t="shared" si="20"/>
        <v>10150665.549999999</v>
      </c>
      <c r="I153" s="2">
        <f t="shared" si="17"/>
        <v>292</v>
      </c>
      <c r="J153" s="2">
        <v>2.5</v>
      </c>
      <c r="K153" s="2">
        <f t="shared" si="21"/>
        <v>10</v>
      </c>
      <c r="L153" s="2">
        <f t="shared" si="22"/>
        <v>-543.75</v>
      </c>
      <c r="M153" s="2">
        <f t="shared" si="18"/>
        <v>22862222.5</v>
      </c>
    </row>
    <row r="154" spans="2:13" x14ac:dyDescent="0.3">
      <c r="B154" s="2">
        <f t="shared" si="16"/>
        <v>294</v>
      </c>
      <c r="C154" s="2">
        <v>1.2</v>
      </c>
      <c r="D154" s="2">
        <f t="shared" si="19"/>
        <v>4.8000000000000114</v>
      </c>
      <c r="E154" s="2">
        <f t="shared" si="23"/>
        <v>-262.80000000000007</v>
      </c>
      <c r="F154" s="2">
        <f t="shared" si="20"/>
        <v>11202346.400000002</v>
      </c>
      <c r="I154" s="2">
        <f t="shared" si="17"/>
        <v>294</v>
      </c>
      <c r="J154" s="2">
        <v>2.67</v>
      </c>
      <c r="K154" s="2">
        <f t="shared" si="21"/>
        <v>10.67999999999995</v>
      </c>
      <c r="L154" s="2">
        <f t="shared" si="22"/>
        <v>-584.73000000000013</v>
      </c>
      <c r="M154" s="2">
        <f t="shared" si="18"/>
        <v>24925578.440000005</v>
      </c>
    </row>
    <row r="155" spans="2:13" x14ac:dyDescent="0.3">
      <c r="B155" s="2">
        <f t="shared" si="16"/>
        <v>296</v>
      </c>
      <c r="C155" s="2">
        <v>1.29</v>
      </c>
      <c r="D155" s="2">
        <f t="shared" si="19"/>
        <v>5.160000000000025</v>
      </c>
      <c r="E155" s="2">
        <f t="shared" si="23"/>
        <v>-284.44500000000005</v>
      </c>
      <c r="F155" s="2">
        <f t="shared" si="20"/>
        <v>12291712.230000002</v>
      </c>
      <c r="I155" s="2">
        <f t="shared" si="17"/>
        <v>296</v>
      </c>
      <c r="J155" s="2">
        <v>2.81</v>
      </c>
      <c r="K155" s="2">
        <f t="shared" si="21"/>
        <v>11.240000000000009</v>
      </c>
      <c r="L155" s="2">
        <f t="shared" si="22"/>
        <v>-619.60500000000002</v>
      </c>
      <c r="M155" s="2">
        <f t="shared" si="18"/>
        <v>26775316.469999999</v>
      </c>
    </row>
    <row r="156" spans="2:13" x14ac:dyDescent="0.3">
      <c r="B156" s="2">
        <f t="shared" si="16"/>
        <v>298</v>
      </c>
      <c r="C156" s="2">
        <v>1.38</v>
      </c>
      <c r="D156" s="2">
        <f t="shared" si="19"/>
        <v>5.5199999999999818</v>
      </c>
      <c r="E156" s="2">
        <f t="shared" si="23"/>
        <v>-306.35999999999996</v>
      </c>
      <c r="F156" s="2">
        <f t="shared" si="20"/>
        <v>13419497.439999998</v>
      </c>
      <c r="I156" s="2">
        <f t="shared" si="17"/>
        <v>298</v>
      </c>
      <c r="J156" s="2">
        <v>3</v>
      </c>
      <c r="K156" s="2">
        <f t="shared" si="21"/>
        <v>12</v>
      </c>
      <c r="L156" s="2">
        <f t="shared" si="22"/>
        <v>-666</v>
      </c>
      <c r="M156" s="2">
        <f t="shared" si="18"/>
        <v>29173168</v>
      </c>
    </row>
    <row r="157" spans="2:13" x14ac:dyDescent="0.3">
      <c r="B157" s="2">
        <f t="shared" si="16"/>
        <v>300</v>
      </c>
      <c r="C157" s="2">
        <v>1.48</v>
      </c>
      <c r="D157" s="2">
        <f t="shared" si="19"/>
        <v>5.9199999999999591</v>
      </c>
      <c r="E157" s="2">
        <f t="shared" si="23"/>
        <v>-330.78000000000003</v>
      </c>
      <c r="F157" s="2">
        <f t="shared" si="20"/>
        <v>14685672.439999999</v>
      </c>
      <c r="I157" s="2">
        <f t="shared" si="17"/>
        <v>300</v>
      </c>
      <c r="J157" s="2">
        <v>3.19</v>
      </c>
      <c r="K157" s="2">
        <f t="shared" si="21"/>
        <v>12.759999999999991</v>
      </c>
      <c r="L157" s="2">
        <f t="shared" si="22"/>
        <v>-712.96500000000003</v>
      </c>
      <c r="M157" s="2">
        <f t="shared" si="18"/>
        <v>31653922.07</v>
      </c>
    </row>
    <row r="158" spans="2:13" x14ac:dyDescent="0.3">
      <c r="B158" s="2">
        <f t="shared" si="16"/>
        <v>302</v>
      </c>
      <c r="C158" s="2">
        <v>1.56</v>
      </c>
      <c r="D158" s="2">
        <f t="shared" si="19"/>
        <v>6.2400000000000091</v>
      </c>
      <c r="E158" s="2">
        <f t="shared" si="23"/>
        <v>-351</v>
      </c>
      <c r="F158" s="2">
        <f t="shared" si="20"/>
        <v>15793296</v>
      </c>
      <c r="I158" s="2">
        <f t="shared" si="17"/>
        <v>302</v>
      </c>
      <c r="J158" s="2">
        <v>3.38</v>
      </c>
      <c r="K158" s="2">
        <f t="shared" si="21"/>
        <v>13.519999999999982</v>
      </c>
      <c r="L158" s="2">
        <f t="shared" si="22"/>
        <v>-760.5</v>
      </c>
      <c r="M158" s="2">
        <f t="shared" si="18"/>
        <v>34219158</v>
      </c>
    </row>
    <row r="159" spans="2:13" x14ac:dyDescent="0.3">
      <c r="B159" s="2">
        <f t="shared" si="16"/>
        <v>304</v>
      </c>
      <c r="C159" s="2">
        <v>1.69</v>
      </c>
      <c r="D159" s="2">
        <f t="shared" si="19"/>
        <v>6.7599999999999909</v>
      </c>
      <c r="E159" s="2">
        <f t="shared" si="23"/>
        <v>-382.78499999999997</v>
      </c>
      <c r="F159" s="2">
        <f t="shared" si="20"/>
        <v>17453928.43</v>
      </c>
      <c r="I159" s="2">
        <f t="shared" si="17"/>
        <v>304</v>
      </c>
      <c r="J159" s="2">
        <v>3.56</v>
      </c>
      <c r="K159" s="2">
        <f t="shared" si="21"/>
        <v>14.240000000000009</v>
      </c>
      <c r="L159" s="2">
        <f t="shared" si="22"/>
        <v>-806.33999999999992</v>
      </c>
      <c r="M159" s="2">
        <f t="shared" si="18"/>
        <v>36767189.319999993</v>
      </c>
    </row>
    <row r="160" spans="2:13" x14ac:dyDescent="0.3">
      <c r="B160" s="2">
        <f t="shared" si="16"/>
        <v>306</v>
      </c>
      <c r="C160" s="2">
        <v>1.81</v>
      </c>
      <c r="D160" s="2">
        <f t="shared" si="19"/>
        <v>7.2400000000000091</v>
      </c>
      <c r="E160" s="2">
        <f t="shared" si="23"/>
        <v>-412.68</v>
      </c>
      <c r="F160" s="2">
        <f t="shared" si="20"/>
        <v>19067162.719999999</v>
      </c>
      <c r="I160" s="2">
        <f t="shared" si="17"/>
        <v>306</v>
      </c>
      <c r="J160" s="2">
        <v>3.77</v>
      </c>
      <c r="K160" s="2">
        <f t="shared" si="21"/>
        <v>15.080000000000155</v>
      </c>
      <c r="L160" s="2">
        <f t="shared" si="22"/>
        <v>-859.56000000000017</v>
      </c>
      <c r="M160" s="2">
        <f t="shared" si="18"/>
        <v>39714806.24000001</v>
      </c>
    </row>
    <row r="161" spans="2:13" x14ac:dyDescent="0.3">
      <c r="B161" s="2">
        <f t="shared" si="16"/>
        <v>308</v>
      </c>
      <c r="C161" s="2">
        <v>1.93</v>
      </c>
      <c r="D161" s="2">
        <f t="shared" si="19"/>
        <v>7.7200000000000273</v>
      </c>
      <c r="E161" s="2">
        <f t="shared" si="23"/>
        <v>-442.93499999999995</v>
      </c>
      <c r="F161" s="2">
        <f t="shared" si="20"/>
        <v>20735253.089999996</v>
      </c>
      <c r="I161" s="2">
        <f t="shared" si="17"/>
        <v>308</v>
      </c>
      <c r="J161" s="2">
        <v>4.0199999999999996</v>
      </c>
      <c r="K161" s="2">
        <f t="shared" si="21"/>
        <v>16.079999999999927</v>
      </c>
      <c r="L161" s="2">
        <f t="shared" si="22"/>
        <v>-922.58999999999992</v>
      </c>
      <c r="M161" s="2">
        <f t="shared" si="18"/>
        <v>43189822.259999998</v>
      </c>
    </row>
    <row r="162" spans="2:13" x14ac:dyDescent="0.3">
      <c r="B162" s="2">
        <f t="shared" si="16"/>
        <v>310</v>
      </c>
      <c r="C162" s="2">
        <v>2.06</v>
      </c>
      <c r="D162" s="2">
        <f t="shared" si="19"/>
        <v>8.2400000000000091</v>
      </c>
      <c r="E162" s="2">
        <f t="shared" si="23"/>
        <v>-475.86</v>
      </c>
      <c r="F162" s="2">
        <f t="shared" si="20"/>
        <v>22568780.080000002</v>
      </c>
      <c r="I162" s="2">
        <f t="shared" si="17"/>
        <v>310</v>
      </c>
      <c r="J162" s="2">
        <v>4.21</v>
      </c>
      <c r="K162" s="2">
        <f t="shared" si="21"/>
        <v>16.839999999999918</v>
      </c>
      <c r="L162" s="2">
        <f t="shared" si="22"/>
        <v>-972.50999999999976</v>
      </c>
      <c r="M162" s="2">
        <f t="shared" si="18"/>
        <v>46123896.279999986</v>
      </c>
    </row>
    <row r="163" spans="2:13" x14ac:dyDescent="0.3">
      <c r="B163" s="2">
        <f t="shared" si="16"/>
        <v>312</v>
      </c>
      <c r="C163" s="2">
        <v>2.2000000000000002</v>
      </c>
      <c r="D163" s="2">
        <f t="shared" si="19"/>
        <v>8.8000000000000682</v>
      </c>
      <c r="E163" s="2">
        <f t="shared" si="23"/>
        <v>-511.50000000000011</v>
      </c>
      <c r="F163" s="2">
        <f t="shared" si="20"/>
        <v>24575219.000000004</v>
      </c>
      <c r="I163" s="2">
        <f t="shared" si="17"/>
        <v>312</v>
      </c>
      <c r="J163" s="2">
        <v>4.42</v>
      </c>
      <c r="K163" s="2">
        <f t="shared" si="21"/>
        <v>17.679999999999836</v>
      </c>
      <c r="L163" s="2">
        <f t="shared" si="22"/>
        <v>-1027.6500000000001</v>
      </c>
      <c r="M163" s="2">
        <f t="shared" si="18"/>
        <v>49374161.899999999</v>
      </c>
    </row>
    <row r="164" spans="2:13" x14ac:dyDescent="0.3">
      <c r="B164" s="2">
        <f t="shared" si="16"/>
        <v>314</v>
      </c>
      <c r="C164" s="2">
        <v>2.34</v>
      </c>
      <c r="D164" s="2">
        <f t="shared" si="19"/>
        <v>9.3600000000000136</v>
      </c>
      <c r="E164" s="2">
        <f t="shared" si="23"/>
        <v>-547.56000000000006</v>
      </c>
      <c r="F164" s="2">
        <f t="shared" si="20"/>
        <v>26648338.080000006</v>
      </c>
      <c r="I164" s="2">
        <f t="shared" si="17"/>
        <v>314</v>
      </c>
      <c r="J164" s="2">
        <v>4.67</v>
      </c>
      <c r="K164" s="2">
        <f t="shared" si="21"/>
        <v>18.680000000000064</v>
      </c>
      <c r="L164" s="2">
        <f t="shared" si="22"/>
        <v>-1092.7799999999997</v>
      </c>
      <c r="M164" s="2">
        <f t="shared" si="18"/>
        <v>53183105.039999992</v>
      </c>
    </row>
    <row r="165" spans="2:13" x14ac:dyDescent="0.3">
      <c r="B165" s="2">
        <f t="shared" si="16"/>
        <v>316</v>
      </c>
      <c r="C165" s="2">
        <v>2.4900000000000002</v>
      </c>
      <c r="D165" s="2">
        <f t="shared" si="19"/>
        <v>9.9600000000000364</v>
      </c>
      <c r="E165" s="2">
        <f t="shared" si="23"/>
        <v>-586.39499999999998</v>
      </c>
      <c r="F165" s="2">
        <f t="shared" si="20"/>
        <v>28905441.129999999</v>
      </c>
      <c r="I165" s="2">
        <f t="shared" si="17"/>
        <v>316</v>
      </c>
      <c r="J165" s="2">
        <v>4.91</v>
      </c>
      <c r="K165" s="2">
        <f t="shared" si="21"/>
        <v>19.6400000000001</v>
      </c>
      <c r="L165" s="2">
        <f t="shared" si="22"/>
        <v>-1156.3049999999998</v>
      </c>
      <c r="M165" s="2">
        <f t="shared" si="18"/>
        <v>56998584.669999994</v>
      </c>
    </row>
    <row r="166" spans="2:13" x14ac:dyDescent="0.3">
      <c r="B166" s="2">
        <f t="shared" si="16"/>
        <v>318</v>
      </c>
      <c r="C166" s="2">
        <v>2.63</v>
      </c>
      <c r="D166" s="2">
        <f t="shared" si="19"/>
        <v>10.519999999999982</v>
      </c>
      <c r="E166" s="2">
        <f t="shared" si="23"/>
        <v>-623.30999999999995</v>
      </c>
      <c r="F166" s="2">
        <f t="shared" si="20"/>
        <v>31117812.439999998</v>
      </c>
      <c r="I166" s="2">
        <f t="shared" si="17"/>
        <v>318</v>
      </c>
      <c r="J166" s="2">
        <v>5.2</v>
      </c>
      <c r="K166" s="2">
        <f t="shared" si="21"/>
        <v>20.799999999999955</v>
      </c>
      <c r="L166" s="2">
        <f t="shared" si="22"/>
        <v>-1232.4000000000003</v>
      </c>
      <c r="M166" s="2">
        <f t="shared" si="18"/>
        <v>61526021.600000016</v>
      </c>
    </row>
    <row r="167" spans="2:13" x14ac:dyDescent="0.3">
      <c r="B167" s="2">
        <f t="shared" si="16"/>
        <v>320</v>
      </c>
      <c r="C167" s="2">
        <v>2.7</v>
      </c>
      <c r="D167" s="2">
        <f t="shared" si="19"/>
        <v>10.800000000000068</v>
      </c>
      <c r="E167" s="2">
        <f t="shared" si="23"/>
        <v>-643.94999999999993</v>
      </c>
      <c r="F167" s="2">
        <f t="shared" si="20"/>
        <v>32556506.099999998</v>
      </c>
      <c r="I167" s="2">
        <f t="shared" si="17"/>
        <v>320</v>
      </c>
      <c r="J167" s="2">
        <v>5.34</v>
      </c>
      <c r="K167" s="2">
        <f t="shared" si="21"/>
        <v>21.360000000000127</v>
      </c>
      <c r="L167" s="2">
        <f t="shared" si="22"/>
        <v>-1273.5899999999999</v>
      </c>
      <c r="M167" s="2">
        <f t="shared" si="18"/>
        <v>64389845.220000006</v>
      </c>
    </row>
    <row r="168" spans="2:13" x14ac:dyDescent="0.3">
      <c r="B168" s="2">
        <f t="shared" si="16"/>
        <v>322</v>
      </c>
      <c r="C168" s="2">
        <v>2.94</v>
      </c>
      <c r="D168" s="2">
        <f t="shared" si="19"/>
        <v>11.759999999999991</v>
      </c>
      <c r="E168" s="2">
        <f t="shared" si="23"/>
        <v>-705.59999999999991</v>
      </c>
      <c r="F168" s="2">
        <f t="shared" si="20"/>
        <v>36123577.599999994</v>
      </c>
      <c r="I168" s="2">
        <f t="shared" si="17"/>
        <v>322</v>
      </c>
      <c r="J168" s="2">
        <v>5.72</v>
      </c>
      <c r="K168" s="2">
        <f t="shared" si="21"/>
        <v>22.880000000000109</v>
      </c>
      <c r="L168" s="2">
        <f t="shared" si="22"/>
        <v>-1372.8</v>
      </c>
      <c r="M168" s="2">
        <f t="shared" si="18"/>
        <v>70281548.799999997</v>
      </c>
    </row>
    <row r="169" spans="2:13" x14ac:dyDescent="0.3">
      <c r="B169" s="2">
        <f t="shared" si="16"/>
        <v>324</v>
      </c>
      <c r="C169" s="2">
        <v>3.15</v>
      </c>
      <c r="D169" s="2">
        <f t="shared" si="19"/>
        <v>12.599999999999909</v>
      </c>
      <c r="E169" s="2">
        <f t="shared" si="23"/>
        <v>-760.72500000000014</v>
      </c>
      <c r="F169" s="2">
        <f t="shared" si="20"/>
        <v>39434140.550000004</v>
      </c>
      <c r="I169" s="2">
        <f t="shared" si="17"/>
        <v>324</v>
      </c>
      <c r="J169" s="2">
        <v>6</v>
      </c>
      <c r="K169" s="2">
        <f t="shared" si="21"/>
        <v>24</v>
      </c>
      <c r="L169" s="2">
        <f t="shared" si="22"/>
        <v>-1449</v>
      </c>
      <c r="M169" s="2">
        <f t="shared" si="18"/>
        <v>75112940</v>
      </c>
    </row>
    <row r="170" spans="2:13" x14ac:dyDescent="0.3">
      <c r="B170" s="2">
        <f t="shared" si="16"/>
        <v>326</v>
      </c>
      <c r="C170" s="2">
        <v>3.3</v>
      </c>
      <c r="D170" s="2">
        <f t="shared" si="19"/>
        <v>13.199999999999818</v>
      </c>
      <c r="E170" s="2">
        <f t="shared" si="23"/>
        <v>-801.90000000000009</v>
      </c>
      <c r="F170" s="2">
        <f t="shared" si="20"/>
        <v>42086595.600000001</v>
      </c>
      <c r="I170" s="2">
        <f t="shared" si="17"/>
        <v>326</v>
      </c>
      <c r="J170" s="2">
        <v>6.27</v>
      </c>
      <c r="K170" s="2">
        <f t="shared" si="21"/>
        <v>25.080000000000155</v>
      </c>
      <c r="L170" s="2">
        <f t="shared" si="22"/>
        <v>-1523.6099999999997</v>
      </c>
      <c r="M170" s="2">
        <f t="shared" si="18"/>
        <v>79964823.23999998</v>
      </c>
    </row>
    <row r="171" spans="2:13" x14ac:dyDescent="0.3">
      <c r="B171" s="2">
        <f t="shared" si="16"/>
        <v>328</v>
      </c>
      <c r="C171" s="2">
        <v>3.51</v>
      </c>
      <c r="D171" s="2">
        <f t="shared" si="19"/>
        <v>14.039999999999964</v>
      </c>
      <c r="E171" s="2">
        <f t="shared" si="23"/>
        <v>-858.19499999999994</v>
      </c>
      <c r="F171" s="2">
        <f t="shared" si="20"/>
        <v>45599007.130000003</v>
      </c>
      <c r="I171" s="2">
        <f t="shared" si="17"/>
        <v>328</v>
      </c>
      <c r="J171" s="2">
        <v>6.57</v>
      </c>
      <c r="K171" s="2">
        <f t="shared" si="21"/>
        <v>26.279999999999745</v>
      </c>
      <c r="L171" s="2">
        <f t="shared" si="22"/>
        <v>-1606.3650000000002</v>
      </c>
      <c r="M171" s="2">
        <f t="shared" si="18"/>
        <v>85352271.910000011</v>
      </c>
    </row>
    <row r="172" spans="2:13" x14ac:dyDescent="0.3">
      <c r="B172" s="2">
        <f t="shared" si="16"/>
        <v>330</v>
      </c>
      <c r="C172" s="2">
        <v>3.69</v>
      </c>
      <c r="D172" s="2">
        <f t="shared" si="19"/>
        <v>14.759999999999991</v>
      </c>
      <c r="E172" s="2">
        <f t="shared" si="23"/>
        <v>-907.74000000000024</v>
      </c>
      <c r="F172" s="2">
        <f t="shared" si="20"/>
        <v>48825191.120000012</v>
      </c>
      <c r="I172" s="2">
        <f t="shared" si="17"/>
        <v>330</v>
      </c>
      <c r="J172" s="2">
        <v>6.89</v>
      </c>
      <c r="K172" s="2">
        <f t="shared" si="21"/>
        <v>27.559999999999945</v>
      </c>
      <c r="L172" s="2">
        <f t="shared" si="22"/>
        <v>-1694.9399999999996</v>
      </c>
      <c r="M172" s="2">
        <f t="shared" si="18"/>
        <v>91167104.719999969</v>
      </c>
    </row>
    <row r="173" spans="2:13" x14ac:dyDescent="0.3">
      <c r="B173" s="2">
        <f t="shared" si="16"/>
        <v>332</v>
      </c>
      <c r="C173" s="2">
        <v>3.89</v>
      </c>
      <c r="D173" s="2">
        <f t="shared" si="19"/>
        <v>15.559999999999945</v>
      </c>
      <c r="E173" s="2">
        <f t="shared" si="23"/>
        <v>-962.77500000000009</v>
      </c>
      <c r="F173" s="2">
        <f t="shared" si="20"/>
        <v>52418917.650000006</v>
      </c>
      <c r="I173" s="2">
        <f t="shared" si="17"/>
        <v>332</v>
      </c>
      <c r="J173" s="2">
        <v>7.15</v>
      </c>
      <c r="K173" s="2">
        <f t="shared" si="21"/>
        <v>28.599999999999909</v>
      </c>
      <c r="L173" s="2">
        <f t="shared" si="22"/>
        <v>-1769.6250000000005</v>
      </c>
      <c r="M173" s="2">
        <f t="shared" si="18"/>
        <v>96348672.750000015</v>
      </c>
    </row>
    <row r="174" spans="2:13" x14ac:dyDescent="0.3">
      <c r="B174" s="2">
        <f t="shared" si="16"/>
        <v>334</v>
      </c>
      <c r="C174" s="2">
        <v>4.12</v>
      </c>
      <c r="D174" s="2">
        <f t="shared" si="19"/>
        <v>16.479999999999791</v>
      </c>
      <c r="E174" s="2">
        <f t="shared" si="23"/>
        <v>-1025.8799999999999</v>
      </c>
      <c r="F174" s="2">
        <f t="shared" si="20"/>
        <v>56533863.039999999</v>
      </c>
      <c r="I174" s="2">
        <f t="shared" si="17"/>
        <v>334</v>
      </c>
      <c r="J174" s="2">
        <v>7.45</v>
      </c>
      <c r="K174" s="2">
        <f t="shared" si="21"/>
        <v>29.800000000000182</v>
      </c>
      <c r="L174" s="2">
        <f t="shared" si="22"/>
        <v>-1855.0500000000002</v>
      </c>
      <c r="M174" s="2">
        <f t="shared" si="18"/>
        <v>102227763.40000002</v>
      </c>
    </row>
    <row r="175" spans="2:13" x14ac:dyDescent="0.3">
      <c r="B175" s="2">
        <f t="shared" si="16"/>
        <v>336</v>
      </c>
      <c r="C175" s="2">
        <v>4.32</v>
      </c>
      <c r="D175" s="2">
        <f t="shared" si="19"/>
        <v>17.279999999999973</v>
      </c>
      <c r="E175" s="2">
        <f t="shared" si="23"/>
        <v>-1082.1599999999999</v>
      </c>
      <c r="F175" s="2">
        <f t="shared" si="20"/>
        <v>60356057.839999989</v>
      </c>
      <c r="I175" s="2">
        <f t="shared" si="17"/>
        <v>336</v>
      </c>
      <c r="J175" s="2">
        <v>7.76</v>
      </c>
      <c r="K175" s="2">
        <f t="shared" si="21"/>
        <v>31.039999999999964</v>
      </c>
      <c r="L175" s="2">
        <f t="shared" si="22"/>
        <v>-1943.88</v>
      </c>
      <c r="M175" s="2">
        <f t="shared" si="18"/>
        <v>108417629.12</v>
      </c>
    </row>
    <row r="176" spans="2:13" x14ac:dyDescent="0.3">
      <c r="B176" s="2">
        <f t="shared" si="16"/>
        <v>338</v>
      </c>
      <c r="C176" s="2">
        <v>4.5599999999999996</v>
      </c>
      <c r="D176" s="2">
        <f t="shared" si="19"/>
        <v>18.240000000000009</v>
      </c>
      <c r="E176" s="2">
        <f t="shared" si="23"/>
        <v>-1149.1200000000001</v>
      </c>
      <c r="F176" s="2">
        <f t="shared" si="20"/>
        <v>64860593.280000016</v>
      </c>
      <c r="I176" s="2">
        <f t="shared" si="17"/>
        <v>338</v>
      </c>
      <c r="J176" s="2">
        <v>8.01</v>
      </c>
      <c r="K176" s="2">
        <f t="shared" si="21"/>
        <v>32.039999999999964</v>
      </c>
      <c r="L176" s="2">
        <f t="shared" si="22"/>
        <v>-2018.52</v>
      </c>
      <c r="M176" s="2">
        <f t="shared" si="18"/>
        <v>113933006.88</v>
      </c>
    </row>
    <row r="177" spans="2:13" x14ac:dyDescent="0.3">
      <c r="B177" s="2">
        <f t="shared" si="16"/>
        <v>340</v>
      </c>
      <c r="C177" s="2">
        <v>4.75</v>
      </c>
      <c r="D177" s="2">
        <f t="shared" si="19"/>
        <v>19</v>
      </c>
      <c r="E177" s="2">
        <f t="shared" si="23"/>
        <v>-1204.125</v>
      </c>
      <c r="F177" s="2">
        <f t="shared" si="20"/>
        <v>68776873.75</v>
      </c>
      <c r="I177" s="2">
        <f t="shared" si="17"/>
        <v>340</v>
      </c>
      <c r="J177" s="2">
        <v>8.2899999999999991</v>
      </c>
      <c r="K177" s="2">
        <f t="shared" si="21"/>
        <v>33.160000000000309</v>
      </c>
      <c r="L177" s="2">
        <f t="shared" si="22"/>
        <v>-2101.5150000000003</v>
      </c>
      <c r="M177" s="2">
        <f t="shared" si="18"/>
        <v>120033995.77000001</v>
      </c>
    </row>
    <row r="178" spans="2:13" x14ac:dyDescent="0.3">
      <c r="B178" s="2">
        <f t="shared" si="16"/>
        <v>342</v>
      </c>
      <c r="C178" s="2">
        <v>5.0599999999999996</v>
      </c>
      <c r="D178" s="2">
        <f t="shared" si="19"/>
        <v>20.240000000000009</v>
      </c>
      <c r="E178" s="2">
        <f t="shared" si="23"/>
        <v>-1290.2999999999997</v>
      </c>
      <c r="F178" s="2">
        <f t="shared" si="20"/>
        <v>74573838.799999982</v>
      </c>
      <c r="I178" s="2">
        <f t="shared" si="17"/>
        <v>342</v>
      </c>
      <c r="J178" s="2">
        <v>8.5299999999999994</v>
      </c>
      <c r="K178" s="2">
        <f t="shared" si="21"/>
        <v>34.119999999999891</v>
      </c>
      <c r="L178" s="2">
        <f t="shared" si="22"/>
        <v>-2175.1499999999996</v>
      </c>
      <c r="M178" s="2">
        <f t="shared" si="18"/>
        <v>125714629.39999999</v>
      </c>
    </row>
    <row r="179" spans="2:13" x14ac:dyDescent="0.3">
      <c r="B179" s="2">
        <f t="shared" si="16"/>
        <v>344</v>
      </c>
      <c r="C179" s="2">
        <v>5.27</v>
      </c>
      <c r="D179" s="2">
        <f t="shared" si="19"/>
        <v>21.079999999999927</v>
      </c>
      <c r="E179" s="2">
        <f t="shared" si="23"/>
        <v>-1351.7549999999999</v>
      </c>
      <c r="F179" s="2">
        <f t="shared" si="20"/>
        <v>79047586.889999986</v>
      </c>
      <c r="I179" s="2">
        <f t="shared" si="17"/>
        <v>344</v>
      </c>
      <c r="J179" s="2">
        <v>8.7200000000000006</v>
      </c>
      <c r="K179" s="2">
        <f t="shared" si="21"/>
        <v>34.880000000000109</v>
      </c>
      <c r="L179" s="2">
        <f t="shared" si="22"/>
        <v>-2236.6800000000003</v>
      </c>
      <c r="M179" s="2">
        <f t="shared" si="18"/>
        <v>130796231.04000001</v>
      </c>
    </row>
    <row r="180" spans="2:13" x14ac:dyDescent="0.3">
      <c r="B180" s="2">
        <f t="shared" si="16"/>
        <v>346</v>
      </c>
      <c r="C180" s="2">
        <v>5.53</v>
      </c>
      <c r="D180" s="2">
        <f t="shared" si="19"/>
        <v>22.119999999999891</v>
      </c>
      <c r="E180" s="2">
        <f t="shared" si="23"/>
        <v>-1426.7400000000002</v>
      </c>
      <c r="F180" s="2">
        <f t="shared" si="20"/>
        <v>84411301.360000014</v>
      </c>
      <c r="I180" s="2">
        <f t="shared" si="17"/>
        <v>346</v>
      </c>
      <c r="J180" s="2">
        <v>8.8699999999999992</v>
      </c>
      <c r="K180" s="2">
        <f t="shared" si="21"/>
        <v>35.480000000000018</v>
      </c>
      <c r="L180" s="2">
        <f t="shared" si="22"/>
        <v>-2288.4599999999991</v>
      </c>
      <c r="M180" s="2">
        <f t="shared" si="18"/>
        <v>135394103.43999994</v>
      </c>
    </row>
    <row r="181" spans="2:13" x14ac:dyDescent="0.3">
      <c r="B181" s="2">
        <f t="shared" si="16"/>
        <v>348</v>
      </c>
      <c r="C181" s="2">
        <v>5.79</v>
      </c>
      <c r="D181" s="2">
        <f t="shared" si="19"/>
        <v>23.160000000000082</v>
      </c>
      <c r="E181" s="2">
        <f t="shared" si="23"/>
        <v>-1502.5050000000001</v>
      </c>
      <c r="F181" s="2">
        <f t="shared" si="20"/>
        <v>89930588.270000011</v>
      </c>
      <c r="I181" s="2">
        <f t="shared" si="17"/>
        <v>348</v>
      </c>
      <c r="J181" s="2">
        <v>8.94</v>
      </c>
      <c r="K181" s="2">
        <f t="shared" si="21"/>
        <v>35.760000000000218</v>
      </c>
      <c r="L181" s="2">
        <f t="shared" si="22"/>
        <v>-2319.9299999999998</v>
      </c>
      <c r="M181" s="2">
        <f t="shared" si="18"/>
        <v>138856744.22</v>
      </c>
    </row>
    <row r="182" spans="2:13" x14ac:dyDescent="0.3">
      <c r="B182" s="2">
        <f t="shared" si="16"/>
        <v>350</v>
      </c>
      <c r="C182" s="2">
        <v>6.12</v>
      </c>
      <c r="D182" s="2">
        <f t="shared" si="19"/>
        <v>24.480000000000018</v>
      </c>
      <c r="E182" s="2">
        <f t="shared" si="23"/>
        <v>-1597.3199999999997</v>
      </c>
      <c r="F182" s="2">
        <f t="shared" si="20"/>
        <v>96714183.35999997</v>
      </c>
      <c r="I182" s="2">
        <f t="shared" si="17"/>
        <v>350</v>
      </c>
      <c r="J182" s="2">
        <v>8.99</v>
      </c>
      <c r="K182" s="2">
        <f t="shared" si="21"/>
        <v>35.960000000000036</v>
      </c>
      <c r="L182" s="2">
        <f t="shared" si="22"/>
        <v>-2346.39</v>
      </c>
      <c r="M182" s="2">
        <f t="shared" si="18"/>
        <v>142068873.72</v>
      </c>
    </row>
    <row r="183" spans="2:13" x14ac:dyDescent="0.3">
      <c r="B183" s="2">
        <f t="shared" si="16"/>
        <v>352</v>
      </c>
      <c r="C183" s="2">
        <v>6.38</v>
      </c>
      <c r="D183" s="2">
        <f t="shared" si="19"/>
        <v>25.519999999999982</v>
      </c>
      <c r="E183" s="2">
        <f t="shared" si="23"/>
        <v>-1674.7499999999995</v>
      </c>
      <c r="F183" s="2">
        <f t="shared" si="20"/>
        <v>102571388.49999999</v>
      </c>
      <c r="I183" s="2">
        <f t="shared" si="17"/>
        <v>352</v>
      </c>
      <c r="J183" s="3">
        <v>9</v>
      </c>
      <c r="K183" s="2">
        <f t="shared" si="21"/>
        <v>36</v>
      </c>
      <c r="L183" s="2">
        <f t="shared" si="22"/>
        <v>-2362.5</v>
      </c>
      <c r="M183" s="2">
        <f t="shared" si="18"/>
        <v>144693325</v>
      </c>
    </row>
    <row r="184" spans="2:13" x14ac:dyDescent="0.3">
      <c r="B184" s="2">
        <f t="shared" si="16"/>
        <v>354</v>
      </c>
      <c r="C184" s="2">
        <v>6.59</v>
      </c>
      <c r="D184" s="2">
        <f t="shared" si="19"/>
        <v>26.360000000000127</v>
      </c>
      <c r="E184" s="2">
        <f t="shared" si="23"/>
        <v>-1739.7600000000002</v>
      </c>
      <c r="F184" s="2">
        <f t="shared" si="20"/>
        <v>107774300.48</v>
      </c>
      <c r="I184" s="2">
        <f t="shared" si="17"/>
        <v>354</v>
      </c>
      <c r="J184" s="2">
        <v>8.9700000000000006</v>
      </c>
      <c r="K184" s="2">
        <f t="shared" si="21"/>
        <v>35.880000000000109</v>
      </c>
      <c r="L184" s="2">
        <f t="shared" si="22"/>
        <v>-2368.08</v>
      </c>
      <c r="M184" s="2">
        <f t="shared" si="18"/>
        <v>146697467.84</v>
      </c>
    </row>
    <row r="185" spans="2:13" x14ac:dyDescent="0.3">
      <c r="B185" s="2">
        <f t="shared" si="16"/>
        <v>356</v>
      </c>
      <c r="C185" s="2">
        <v>6.89</v>
      </c>
      <c r="D185" s="2">
        <f t="shared" si="19"/>
        <v>27.559999999999945</v>
      </c>
      <c r="E185" s="2">
        <f t="shared" si="23"/>
        <v>-1829.2949999999996</v>
      </c>
      <c r="F185" s="2">
        <f t="shared" si="20"/>
        <v>114612294.92999996</v>
      </c>
      <c r="I185" s="2">
        <f t="shared" si="17"/>
        <v>356</v>
      </c>
      <c r="J185" s="2">
        <v>8.8800000000000008</v>
      </c>
      <c r="K185" s="2">
        <f t="shared" si="21"/>
        <v>35.519999999999982</v>
      </c>
      <c r="L185" s="2">
        <f t="shared" si="22"/>
        <v>-2357.64</v>
      </c>
      <c r="M185" s="2">
        <f t="shared" si="18"/>
        <v>147715222.55999997</v>
      </c>
    </row>
    <row r="186" spans="2:13" x14ac:dyDescent="0.3">
      <c r="B186" s="2">
        <f t="shared" si="16"/>
        <v>358</v>
      </c>
      <c r="C186" s="2">
        <v>7.16</v>
      </c>
      <c r="D186" s="2">
        <f t="shared" si="19"/>
        <v>28.639999999999873</v>
      </c>
      <c r="E186" s="2">
        <f t="shared" si="23"/>
        <v>-1911.7200000000005</v>
      </c>
      <c r="F186" s="2">
        <f t="shared" si="20"/>
        <v>121133870.08000003</v>
      </c>
      <c r="I186" s="2">
        <f t="shared" si="17"/>
        <v>358</v>
      </c>
      <c r="J186" s="2">
        <v>8.7200000000000006</v>
      </c>
      <c r="K186" s="2">
        <f t="shared" si="21"/>
        <v>34.880000000000109</v>
      </c>
      <c r="L186" s="2">
        <f t="shared" si="22"/>
        <v>-2328.2400000000002</v>
      </c>
      <c r="M186" s="2">
        <f t="shared" si="18"/>
        <v>147526243.36000001</v>
      </c>
    </row>
    <row r="187" spans="2:13" x14ac:dyDescent="0.3">
      <c r="B187" s="2">
        <f t="shared" si="16"/>
        <v>360</v>
      </c>
      <c r="C187" s="2">
        <v>7.41</v>
      </c>
      <c r="D187" s="2">
        <f t="shared" si="19"/>
        <v>29.639999999999873</v>
      </c>
      <c r="E187" s="2">
        <f t="shared" si="23"/>
        <v>-1989.5849999999996</v>
      </c>
      <c r="F187" s="2">
        <f t="shared" si="20"/>
        <v>127488269.62999997</v>
      </c>
      <c r="I187" s="2">
        <f t="shared" si="17"/>
        <v>360</v>
      </c>
      <c r="J187" s="2">
        <v>8.49</v>
      </c>
      <c r="K187" s="2">
        <f t="shared" si="21"/>
        <v>33.960000000000036</v>
      </c>
      <c r="L187" s="2">
        <f t="shared" si="22"/>
        <v>-2279.5650000000001</v>
      </c>
      <c r="M187" s="2">
        <f t="shared" si="18"/>
        <v>146069608.06999999</v>
      </c>
    </row>
    <row r="188" spans="2:13" x14ac:dyDescent="0.3">
      <c r="B188" s="2">
        <f t="shared" si="16"/>
        <v>362</v>
      </c>
      <c r="C188" s="2">
        <v>7.63</v>
      </c>
      <c r="D188" s="2">
        <f t="shared" si="19"/>
        <v>30.519999999999982</v>
      </c>
      <c r="E188" s="2">
        <f t="shared" si="23"/>
        <v>-2060.0999999999995</v>
      </c>
      <c r="F188" s="2">
        <f t="shared" si="20"/>
        <v>133485879.59999996</v>
      </c>
      <c r="I188" s="2">
        <f t="shared" si="17"/>
        <v>362</v>
      </c>
      <c r="J188" s="2">
        <v>8.26</v>
      </c>
      <c r="K188" s="2">
        <f t="shared" si="21"/>
        <v>33.039999999999964</v>
      </c>
      <c r="L188" s="2">
        <f t="shared" si="22"/>
        <v>-2230.1999999999998</v>
      </c>
      <c r="M188" s="2">
        <f t="shared" si="18"/>
        <v>144507679.19999996</v>
      </c>
    </row>
    <row r="189" spans="2:13" x14ac:dyDescent="0.3">
      <c r="B189" s="2">
        <f t="shared" si="16"/>
        <v>364</v>
      </c>
      <c r="C189" s="2">
        <v>7.84</v>
      </c>
      <c r="D189" s="2">
        <f t="shared" si="19"/>
        <v>31.360000000000127</v>
      </c>
      <c r="E189" s="2">
        <f t="shared" si="23"/>
        <v>-2128.5599999999995</v>
      </c>
      <c r="F189" s="2">
        <f t="shared" si="20"/>
        <v>139458632.07999995</v>
      </c>
      <c r="I189" s="2">
        <f t="shared" si="17"/>
        <v>364</v>
      </c>
      <c r="J189" s="2">
        <v>7.98</v>
      </c>
      <c r="K189" s="2">
        <f t="shared" si="21"/>
        <v>31.920000000000073</v>
      </c>
      <c r="L189" s="2">
        <f t="shared" si="22"/>
        <v>-2166.5700000000002</v>
      </c>
      <c r="M189" s="2">
        <f t="shared" si="18"/>
        <v>141948971.26000002</v>
      </c>
    </row>
    <row r="190" spans="2:13" x14ac:dyDescent="0.3">
      <c r="B190" s="2">
        <f t="shared" si="16"/>
        <v>366</v>
      </c>
      <c r="C190" s="2">
        <v>8.02</v>
      </c>
      <c r="D190" s="2">
        <f t="shared" si="19"/>
        <v>32.079999999999927</v>
      </c>
      <c r="E190" s="2">
        <f t="shared" si="23"/>
        <v>-2189.46</v>
      </c>
      <c r="F190" s="2">
        <f t="shared" si="20"/>
        <v>145038224.24000001</v>
      </c>
      <c r="I190" s="2">
        <f t="shared" si="17"/>
        <v>366</v>
      </c>
      <c r="J190" s="2">
        <v>7.69</v>
      </c>
      <c r="K190" s="2">
        <f t="shared" si="21"/>
        <v>30.759999999999764</v>
      </c>
      <c r="L190" s="2">
        <f t="shared" si="22"/>
        <v>-2099.37</v>
      </c>
      <c r="M190" s="2">
        <f t="shared" si="18"/>
        <v>139070302.28</v>
      </c>
    </row>
    <row r="191" spans="2:13" x14ac:dyDescent="0.3">
      <c r="B191" s="2">
        <f t="shared" si="16"/>
        <v>368</v>
      </c>
      <c r="C191" s="2">
        <v>8.11</v>
      </c>
      <c r="D191" s="2">
        <f t="shared" si="19"/>
        <v>32.440000000000055</v>
      </c>
      <c r="E191" s="2">
        <f t="shared" si="23"/>
        <v>-2226.1949999999993</v>
      </c>
      <c r="F191" s="2">
        <f t="shared" si="20"/>
        <v>149096817.92999995</v>
      </c>
      <c r="I191" s="2">
        <f t="shared" si="17"/>
        <v>368</v>
      </c>
      <c r="J191" s="2">
        <v>7.36</v>
      </c>
      <c r="K191" s="2">
        <f t="shared" si="21"/>
        <v>29.440000000000055</v>
      </c>
      <c r="L191" s="2">
        <f t="shared" si="22"/>
        <v>-2020.3199999999997</v>
      </c>
      <c r="M191" s="2">
        <f t="shared" si="18"/>
        <v>135308545.67999998</v>
      </c>
    </row>
    <row r="192" spans="2:13" x14ac:dyDescent="0.3">
      <c r="B192" s="2">
        <f t="shared" si="16"/>
        <v>370</v>
      </c>
      <c r="C192" s="2">
        <v>8.17</v>
      </c>
      <c r="D192" s="2">
        <f t="shared" si="19"/>
        <v>32.679999999999836</v>
      </c>
      <c r="E192" s="2">
        <f t="shared" si="23"/>
        <v>-2254.9200000000005</v>
      </c>
      <c r="F192" s="2">
        <f t="shared" si="20"/>
        <v>152675755.36000001</v>
      </c>
      <c r="I192" s="2">
        <f t="shared" si="17"/>
        <v>370</v>
      </c>
      <c r="J192" s="2">
        <v>7.06</v>
      </c>
      <c r="K192" s="2">
        <f t="shared" si="21"/>
        <v>28.239999999999782</v>
      </c>
      <c r="L192" s="2">
        <f t="shared" si="22"/>
        <v>-1948.56</v>
      </c>
      <c r="M192" s="2">
        <f t="shared" si="18"/>
        <v>131932732.48</v>
      </c>
    </row>
    <row r="193" spans="2:13" x14ac:dyDescent="0.3">
      <c r="B193" s="2">
        <f t="shared" si="16"/>
        <v>372</v>
      </c>
      <c r="C193" s="3">
        <v>8.19</v>
      </c>
      <c r="D193" s="2">
        <f t="shared" si="19"/>
        <v>32.760000000000218</v>
      </c>
      <c r="E193" s="2">
        <f t="shared" si="23"/>
        <v>-2272.7249999999999</v>
      </c>
      <c r="F193" s="2">
        <f t="shared" si="20"/>
        <v>155558565.34999999</v>
      </c>
      <c r="I193" s="2">
        <f t="shared" si="17"/>
        <v>372</v>
      </c>
      <c r="J193" s="2">
        <v>6.74</v>
      </c>
      <c r="K193" s="2">
        <f t="shared" si="21"/>
        <v>26.960000000000036</v>
      </c>
      <c r="L193" s="2">
        <f t="shared" si="22"/>
        <v>-1870.3500000000001</v>
      </c>
      <c r="M193" s="2">
        <f t="shared" si="18"/>
        <v>128017606.09999999</v>
      </c>
    </row>
    <row r="194" spans="2:13" x14ac:dyDescent="0.3">
      <c r="B194" s="2">
        <f t="shared" si="16"/>
        <v>374</v>
      </c>
      <c r="C194" s="2">
        <v>8.16</v>
      </c>
      <c r="D194" s="2">
        <f t="shared" si="19"/>
        <v>32.639999999999873</v>
      </c>
      <c r="E194" s="2">
        <f t="shared" si="23"/>
        <v>-2276.6400000000003</v>
      </c>
      <c r="F194" s="2">
        <f t="shared" si="20"/>
        <v>157515796.32000002</v>
      </c>
      <c r="I194" s="2">
        <f t="shared" si="17"/>
        <v>374</v>
      </c>
      <c r="J194" s="2">
        <v>6.45</v>
      </c>
      <c r="K194" s="2">
        <f t="shared" si="21"/>
        <v>25.800000000000182</v>
      </c>
      <c r="L194" s="2">
        <f t="shared" si="22"/>
        <v>-1799.5500000000002</v>
      </c>
      <c r="M194" s="2">
        <f t="shared" si="18"/>
        <v>124506893.40000002</v>
      </c>
    </row>
    <row r="195" spans="2:13" x14ac:dyDescent="0.3">
      <c r="B195" s="2">
        <f t="shared" si="16"/>
        <v>376</v>
      </c>
      <c r="C195" s="2">
        <v>8.09</v>
      </c>
      <c r="D195" s="2">
        <f t="shared" si="19"/>
        <v>32.360000000000127</v>
      </c>
      <c r="E195" s="2">
        <f t="shared" si="23"/>
        <v>-2269.2450000000003</v>
      </c>
      <c r="F195" s="2">
        <f t="shared" si="20"/>
        <v>158697005.83000001</v>
      </c>
      <c r="I195" s="2">
        <f t="shared" si="17"/>
        <v>376</v>
      </c>
      <c r="J195" s="2">
        <v>6.11</v>
      </c>
      <c r="K195" s="2">
        <f t="shared" si="21"/>
        <v>24.4399999999996</v>
      </c>
      <c r="L195" s="2">
        <f t="shared" si="22"/>
        <v>-1713.8550000000002</v>
      </c>
      <c r="M195" s="2">
        <f t="shared" si="18"/>
        <v>119856361.57000002</v>
      </c>
    </row>
    <row r="196" spans="2:13" x14ac:dyDescent="0.3">
      <c r="B196" s="2">
        <f t="shared" si="16"/>
        <v>378</v>
      </c>
      <c r="C196" s="2">
        <v>7.94</v>
      </c>
      <c r="D196" s="2">
        <f t="shared" si="19"/>
        <v>31.760000000000218</v>
      </c>
      <c r="E196" s="2">
        <f t="shared" si="23"/>
        <v>-2239.08</v>
      </c>
      <c r="F196" s="2">
        <f t="shared" si="20"/>
        <v>158266754.72</v>
      </c>
      <c r="I196" s="2">
        <f t="shared" si="17"/>
        <v>378</v>
      </c>
      <c r="J196" s="2">
        <v>5.85</v>
      </c>
      <c r="K196" s="2">
        <f t="shared" si="21"/>
        <v>23.400000000000091</v>
      </c>
      <c r="L196" s="2">
        <f t="shared" si="22"/>
        <v>-1649.6999999999994</v>
      </c>
      <c r="M196" s="2">
        <f t="shared" si="18"/>
        <v>116607018.79999995</v>
      </c>
    </row>
    <row r="197" spans="2:13" x14ac:dyDescent="0.3">
      <c r="B197" s="2">
        <f t="shared" si="16"/>
        <v>380</v>
      </c>
      <c r="C197" s="2">
        <v>7.58</v>
      </c>
      <c r="D197" s="2">
        <f t="shared" si="19"/>
        <v>30.319999999999709</v>
      </c>
      <c r="E197" s="2">
        <f t="shared" si="23"/>
        <v>-2148.9300000000003</v>
      </c>
      <c r="F197" s="2">
        <f t="shared" si="20"/>
        <v>153514883.34000003</v>
      </c>
      <c r="I197" s="2">
        <f t="shared" si="17"/>
        <v>380</v>
      </c>
      <c r="J197" s="2">
        <v>5.5</v>
      </c>
      <c r="K197" s="2">
        <f t="shared" si="21"/>
        <v>22</v>
      </c>
      <c r="L197" s="2">
        <f t="shared" si="22"/>
        <v>-1559.25</v>
      </c>
      <c r="M197" s="2">
        <f t="shared" si="18"/>
        <v>111389323.5</v>
      </c>
    </row>
    <row r="198" spans="2:13" x14ac:dyDescent="0.3">
      <c r="B198" s="2">
        <f t="shared" si="16"/>
        <v>382</v>
      </c>
      <c r="C198" s="2">
        <v>7.37</v>
      </c>
      <c r="D198" s="2">
        <f t="shared" si="19"/>
        <v>29.480000000000018</v>
      </c>
      <c r="E198" s="2">
        <f t="shared" si="23"/>
        <v>-2100.4500000000003</v>
      </c>
      <c r="F198" s="2">
        <f t="shared" si="20"/>
        <v>151643708.20000002</v>
      </c>
      <c r="I198" s="2">
        <f t="shared" si="17"/>
        <v>382</v>
      </c>
      <c r="J198" s="2">
        <v>5.2</v>
      </c>
      <c r="K198" s="2">
        <f t="shared" si="21"/>
        <v>20.800000000000182</v>
      </c>
      <c r="L198" s="2">
        <f t="shared" si="22"/>
        <v>-1482</v>
      </c>
      <c r="M198" s="2">
        <f t="shared" si="18"/>
        <v>106994092</v>
      </c>
    </row>
    <row r="199" spans="2:13" x14ac:dyDescent="0.3">
      <c r="B199" s="2">
        <f t="shared" si="16"/>
        <v>384</v>
      </c>
      <c r="C199" s="2">
        <v>7.08</v>
      </c>
      <c r="D199" s="2">
        <f t="shared" si="19"/>
        <v>28.320000000000164</v>
      </c>
      <c r="E199" s="2">
        <f t="shared" si="23"/>
        <v>-2028.4200000000005</v>
      </c>
      <c r="F199" s="2">
        <f t="shared" si="20"/>
        <v>147989084.36000001</v>
      </c>
      <c r="I199" s="2">
        <f t="shared" si="17"/>
        <v>384</v>
      </c>
      <c r="J199" s="2">
        <v>4.91</v>
      </c>
      <c r="K199" s="2">
        <f t="shared" si="21"/>
        <v>19.639999999999873</v>
      </c>
      <c r="L199" s="2">
        <f t="shared" si="22"/>
        <v>-1406.7150000000001</v>
      </c>
      <c r="M199" s="2">
        <f t="shared" si="18"/>
        <v>102630730.97000001</v>
      </c>
    </row>
    <row r="200" spans="2:13" x14ac:dyDescent="0.3">
      <c r="B200" s="2">
        <f t="shared" ref="B200:B263" si="24">B199+2</f>
        <v>386</v>
      </c>
      <c r="C200" s="2">
        <v>6.76</v>
      </c>
      <c r="D200" s="2">
        <f t="shared" si="19"/>
        <v>27.039999999999964</v>
      </c>
      <c r="E200" s="2">
        <f t="shared" si="23"/>
        <v>-1946.88</v>
      </c>
      <c r="F200" s="2">
        <f t="shared" si="20"/>
        <v>143531397.12</v>
      </c>
      <c r="I200" s="2">
        <f t="shared" ref="I200:I263" si="25">I199+2</f>
        <v>386</v>
      </c>
      <c r="J200" s="2">
        <v>4.66</v>
      </c>
      <c r="K200" s="2">
        <f t="shared" si="21"/>
        <v>18.6400000000001</v>
      </c>
      <c r="L200" s="2">
        <f t="shared" si="22"/>
        <v>-1342.08</v>
      </c>
      <c r="M200" s="2">
        <f t="shared" ref="M200:M263" si="26">(L200*(I200+(I200-I199))-L200*(I200-(I200-I199))/2*I200-I199)</f>
        <v>98943121.919999987</v>
      </c>
    </row>
    <row r="201" spans="2:13" x14ac:dyDescent="0.3">
      <c r="B201" s="2">
        <f t="shared" si="24"/>
        <v>388</v>
      </c>
      <c r="C201" s="2">
        <v>6.54</v>
      </c>
      <c r="D201" s="2">
        <f t="shared" ref="D201:D264" si="27">(C201*(B201+(B201-B200))-C201*(B201-(B201-B200))/2*(B201-B200))</f>
        <v>26.159999999999854</v>
      </c>
      <c r="E201" s="2">
        <f t="shared" si="23"/>
        <v>-1893.33</v>
      </c>
      <c r="F201" s="2">
        <f t="shared" ref="F201:F264" si="28">(E201*(B201+(B201-B200))-E201*(B201-(B201-B200))/2*B201-B200)</f>
        <v>141041339.02000001</v>
      </c>
      <c r="I201" s="2">
        <f t="shared" si="25"/>
        <v>388</v>
      </c>
      <c r="J201" s="2">
        <v>4.4000000000000004</v>
      </c>
      <c r="K201" s="2">
        <f t="shared" ref="K201:K264" si="29">(J201*(I201+(I201-I200))-J201*(I201-(I201-I200))/2*(I201-I200))</f>
        <v>17.600000000000136</v>
      </c>
      <c r="L201" s="2">
        <f t="shared" ref="L201:L264" si="30">(J201*(I201+(I201-I200))-2*J201*(I201)+J201*(I201-(I201-I200))/(I201-I200)^2)</f>
        <v>-1273.7999999999997</v>
      </c>
      <c r="M201" s="2">
        <f t="shared" si="26"/>
        <v>94890071.199999973</v>
      </c>
    </row>
    <row r="202" spans="2:13" x14ac:dyDescent="0.3">
      <c r="B202" s="2">
        <f t="shared" si="24"/>
        <v>390</v>
      </c>
      <c r="C202" s="2">
        <v>6.24</v>
      </c>
      <c r="D202" s="2">
        <f t="shared" si="27"/>
        <v>24.960000000000036</v>
      </c>
      <c r="E202" s="2">
        <f t="shared" ref="E202:E265" si="31">(C202*(B202+(B202-B201))-2*C202*(B202)+C202*(B202-(B202-B201))/(B202-B201)^2)</f>
        <v>-1815.84</v>
      </c>
      <c r="F202" s="2">
        <f t="shared" si="28"/>
        <v>136674257.11999997</v>
      </c>
      <c r="I202" s="2">
        <f t="shared" si="25"/>
        <v>390</v>
      </c>
      <c r="J202" s="2">
        <v>4.1500000000000004</v>
      </c>
      <c r="K202" s="2">
        <f t="shared" si="29"/>
        <v>16.600000000000136</v>
      </c>
      <c r="L202" s="2">
        <f t="shared" si="30"/>
        <v>-1207.6500000000003</v>
      </c>
      <c r="M202" s="2">
        <f t="shared" si="26"/>
        <v>90897012.200000033</v>
      </c>
    </row>
    <row r="203" spans="2:13" x14ac:dyDescent="0.3">
      <c r="B203" s="2">
        <f t="shared" si="24"/>
        <v>392</v>
      </c>
      <c r="C203" s="2">
        <v>5.98</v>
      </c>
      <c r="D203" s="2">
        <f t="shared" si="27"/>
        <v>23.920000000000073</v>
      </c>
      <c r="E203" s="2">
        <f t="shared" si="31"/>
        <v>-1749.15</v>
      </c>
      <c r="F203" s="2">
        <f t="shared" si="28"/>
        <v>133015470.90000001</v>
      </c>
      <c r="I203" s="2">
        <f t="shared" si="25"/>
        <v>392</v>
      </c>
      <c r="J203" s="2">
        <v>3.92</v>
      </c>
      <c r="K203" s="2">
        <f t="shared" si="29"/>
        <v>15.680000000000064</v>
      </c>
      <c r="L203" s="2">
        <f t="shared" si="30"/>
        <v>-1146.5999999999997</v>
      </c>
      <c r="M203" s="2">
        <f t="shared" si="26"/>
        <v>87193953.599999964</v>
      </c>
    </row>
    <row r="204" spans="2:13" x14ac:dyDescent="0.3">
      <c r="B204" s="2">
        <f t="shared" si="24"/>
        <v>394</v>
      </c>
      <c r="C204" s="2">
        <v>5.7</v>
      </c>
      <c r="D204" s="2">
        <f t="shared" si="27"/>
        <v>22.800000000000182</v>
      </c>
      <c r="E204" s="2">
        <f t="shared" si="31"/>
        <v>-1675.8000000000002</v>
      </c>
      <c r="F204" s="2">
        <f t="shared" si="28"/>
        <v>128747970.40000002</v>
      </c>
      <c r="I204" s="2">
        <f t="shared" si="25"/>
        <v>394</v>
      </c>
      <c r="J204" s="2">
        <v>3.68</v>
      </c>
      <c r="K204" s="2">
        <f t="shared" si="29"/>
        <v>14.7199999999998</v>
      </c>
      <c r="L204" s="2">
        <f t="shared" si="30"/>
        <v>-1081.92</v>
      </c>
      <c r="M204" s="2">
        <f t="shared" si="26"/>
        <v>83121357.760000005</v>
      </c>
    </row>
    <row r="205" spans="2:13" x14ac:dyDescent="0.3">
      <c r="B205" s="2">
        <f t="shared" si="24"/>
        <v>396</v>
      </c>
      <c r="C205" s="2">
        <v>5.42</v>
      </c>
      <c r="D205" s="2">
        <f t="shared" si="27"/>
        <v>21.679999999999836</v>
      </c>
      <c r="E205" s="2">
        <f t="shared" si="31"/>
        <v>-1601.6100000000006</v>
      </c>
      <c r="F205" s="2">
        <f t="shared" si="28"/>
        <v>124306964.54000004</v>
      </c>
      <c r="I205" s="2">
        <f t="shared" si="25"/>
        <v>396</v>
      </c>
      <c r="J205" s="2">
        <v>3.44</v>
      </c>
      <c r="K205" s="2">
        <f t="shared" si="29"/>
        <v>13.759999999999991</v>
      </c>
      <c r="L205" s="2">
        <f t="shared" si="30"/>
        <v>-1016.5200000000002</v>
      </c>
      <c r="M205" s="2">
        <f t="shared" si="26"/>
        <v>78895789.280000016</v>
      </c>
    </row>
    <row r="206" spans="2:13" x14ac:dyDescent="0.3">
      <c r="B206" s="2">
        <f t="shared" si="24"/>
        <v>398</v>
      </c>
      <c r="C206" s="2">
        <v>5.14</v>
      </c>
      <c r="D206" s="2">
        <f t="shared" si="27"/>
        <v>20.560000000000173</v>
      </c>
      <c r="E206" s="2">
        <f t="shared" si="31"/>
        <v>-1526.5799999999997</v>
      </c>
      <c r="F206" s="2">
        <f t="shared" si="28"/>
        <v>119689582.31999999</v>
      </c>
      <c r="I206" s="2">
        <f t="shared" si="25"/>
        <v>398</v>
      </c>
      <c r="J206" s="2">
        <v>3.25</v>
      </c>
      <c r="K206" s="2">
        <f t="shared" si="29"/>
        <v>13</v>
      </c>
      <c r="L206" s="2">
        <f t="shared" si="30"/>
        <v>-965.25</v>
      </c>
      <c r="M206" s="2">
        <f t="shared" si="26"/>
        <v>75679065</v>
      </c>
    </row>
    <row r="207" spans="2:13" x14ac:dyDescent="0.3">
      <c r="B207" s="2">
        <f t="shared" si="24"/>
        <v>400</v>
      </c>
      <c r="C207" s="2">
        <v>4.84</v>
      </c>
      <c r="D207" s="2">
        <f t="shared" si="27"/>
        <v>19.3599999999999</v>
      </c>
      <c r="E207" s="2">
        <f t="shared" si="31"/>
        <v>-1444.7400000000002</v>
      </c>
      <c r="F207" s="2">
        <f t="shared" si="28"/>
        <v>114420120.52000003</v>
      </c>
      <c r="I207" s="2">
        <f t="shared" si="25"/>
        <v>400</v>
      </c>
      <c r="J207" s="2">
        <v>3.02</v>
      </c>
      <c r="K207" s="2">
        <f t="shared" si="29"/>
        <v>12.079999999999927</v>
      </c>
      <c r="L207" s="2">
        <f t="shared" si="30"/>
        <v>-901.47</v>
      </c>
      <c r="M207" s="2">
        <f t="shared" si="26"/>
        <v>71394223.060000002</v>
      </c>
    </row>
    <row r="208" spans="2:13" x14ac:dyDescent="0.3">
      <c r="B208" s="2">
        <f t="shared" si="24"/>
        <v>402</v>
      </c>
      <c r="C208" s="2">
        <v>4.62</v>
      </c>
      <c r="D208" s="2">
        <f t="shared" si="27"/>
        <v>18.480000000000018</v>
      </c>
      <c r="E208" s="2">
        <f t="shared" si="31"/>
        <v>-1386</v>
      </c>
      <c r="F208" s="2">
        <f t="shared" si="28"/>
        <v>110874056</v>
      </c>
      <c r="I208" s="2">
        <f t="shared" si="25"/>
        <v>402</v>
      </c>
      <c r="J208" s="2">
        <v>2.85</v>
      </c>
      <c r="K208" s="2">
        <f t="shared" si="29"/>
        <v>11.400000000000091</v>
      </c>
      <c r="L208" s="2">
        <f t="shared" si="30"/>
        <v>-855</v>
      </c>
      <c r="M208" s="2">
        <f t="shared" si="26"/>
        <v>68396180</v>
      </c>
    </row>
    <row r="209" spans="2:13" x14ac:dyDescent="0.3">
      <c r="B209" s="2">
        <f t="shared" si="24"/>
        <v>404</v>
      </c>
      <c r="C209" s="2">
        <v>4.3600000000000003</v>
      </c>
      <c r="D209" s="2">
        <f t="shared" si="27"/>
        <v>17.440000000000055</v>
      </c>
      <c r="E209" s="2">
        <f t="shared" si="31"/>
        <v>-1314.54</v>
      </c>
      <c r="F209" s="2">
        <f t="shared" si="28"/>
        <v>106211800.92</v>
      </c>
      <c r="I209" s="2">
        <f t="shared" si="25"/>
        <v>404</v>
      </c>
      <c r="J209" s="2">
        <v>2.7</v>
      </c>
      <c r="K209" s="2">
        <f t="shared" si="29"/>
        <v>10.799999999999955</v>
      </c>
      <c r="L209" s="2">
        <f t="shared" si="30"/>
        <v>-814.0500000000003</v>
      </c>
      <c r="M209" s="2">
        <f t="shared" si="26"/>
        <v>65773209.900000021</v>
      </c>
    </row>
    <row r="210" spans="2:13" x14ac:dyDescent="0.3">
      <c r="B210" s="2">
        <f t="shared" si="24"/>
        <v>406</v>
      </c>
      <c r="C210" s="2">
        <v>4.1100000000000003</v>
      </c>
      <c r="D210" s="2">
        <f t="shared" si="27"/>
        <v>16.440000000000055</v>
      </c>
      <c r="E210" s="2">
        <f t="shared" si="31"/>
        <v>-1245.33</v>
      </c>
      <c r="F210" s="2">
        <f t="shared" si="28"/>
        <v>101623505.31999999</v>
      </c>
      <c r="I210" s="2">
        <f t="shared" si="25"/>
        <v>406</v>
      </c>
      <c r="J210" s="2">
        <v>2.52</v>
      </c>
      <c r="K210" s="2">
        <f t="shared" si="29"/>
        <v>10.080000000000041</v>
      </c>
      <c r="L210" s="2">
        <f t="shared" si="30"/>
        <v>-763.56</v>
      </c>
      <c r="M210" s="2">
        <f t="shared" si="26"/>
        <v>62309146.240000002</v>
      </c>
    </row>
    <row r="211" spans="2:13" x14ac:dyDescent="0.3">
      <c r="B211" s="2">
        <f t="shared" si="24"/>
        <v>408</v>
      </c>
      <c r="C211" s="2">
        <v>3.92</v>
      </c>
      <c r="D211" s="2">
        <f t="shared" si="27"/>
        <v>15.680000000000064</v>
      </c>
      <c r="E211" s="2">
        <f t="shared" si="31"/>
        <v>-1193.6399999999999</v>
      </c>
      <c r="F211" s="2">
        <f t="shared" si="28"/>
        <v>98372240.959999993</v>
      </c>
      <c r="I211" s="2">
        <f t="shared" si="25"/>
        <v>408</v>
      </c>
      <c r="J211" s="2">
        <v>2.3199999999999998</v>
      </c>
      <c r="K211" s="2">
        <f t="shared" si="29"/>
        <v>9.2799999999999727</v>
      </c>
      <c r="L211" s="2">
        <f t="shared" si="30"/>
        <v>-706.43999999999994</v>
      </c>
      <c r="M211" s="2">
        <f t="shared" si="26"/>
        <v>58220140.159999989</v>
      </c>
    </row>
    <row r="212" spans="2:13" x14ac:dyDescent="0.3">
      <c r="B212" s="2">
        <f t="shared" si="24"/>
        <v>410</v>
      </c>
      <c r="C212" s="2">
        <v>3.69</v>
      </c>
      <c r="D212" s="2">
        <f t="shared" si="27"/>
        <v>14.759999999999991</v>
      </c>
      <c r="E212" s="2">
        <f t="shared" si="31"/>
        <v>-1129.1400000000003</v>
      </c>
      <c r="F212" s="2">
        <f t="shared" si="28"/>
        <v>93975655.920000017</v>
      </c>
      <c r="I212" s="2">
        <f t="shared" si="25"/>
        <v>410</v>
      </c>
      <c r="J212" s="2">
        <v>2.1800000000000002</v>
      </c>
      <c r="K212" s="2">
        <f t="shared" si="29"/>
        <v>8.7200000000000273</v>
      </c>
      <c r="L212" s="2">
        <f t="shared" si="30"/>
        <v>-667.08</v>
      </c>
      <c r="M212" s="2">
        <f t="shared" si="26"/>
        <v>55519326.240000002</v>
      </c>
    </row>
    <row r="213" spans="2:13" x14ac:dyDescent="0.3">
      <c r="B213" s="2">
        <f t="shared" si="24"/>
        <v>412</v>
      </c>
      <c r="C213" s="2">
        <v>3.48</v>
      </c>
      <c r="D213" s="2">
        <f t="shared" si="27"/>
        <v>13.920000000000073</v>
      </c>
      <c r="E213" s="2">
        <f t="shared" si="31"/>
        <v>-1070.0999999999999</v>
      </c>
      <c r="F213" s="2">
        <f t="shared" si="28"/>
        <v>89937214.599999979</v>
      </c>
      <c r="I213" s="2">
        <f t="shared" si="25"/>
        <v>412</v>
      </c>
      <c r="J213" s="2">
        <v>2.0499999999999998</v>
      </c>
      <c r="K213" s="2">
        <f t="shared" si="29"/>
        <v>8.2000000000000455</v>
      </c>
      <c r="L213" s="2">
        <f t="shared" si="30"/>
        <v>-630.37499999999989</v>
      </c>
      <c r="M213" s="2">
        <f t="shared" si="26"/>
        <v>52980087.249999985</v>
      </c>
    </row>
    <row r="214" spans="2:13" x14ac:dyDescent="0.3">
      <c r="B214" s="2">
        <f t="shared" si="24"/>
        <v>414</v>
      </c>
      <c r="C214" s="2">
        <v>3.32</v>
      </c>
      <c r="D214" s="2">
        <f t="shared" si="27"/>
        <v>13.279999999999973</v>
      </c>
      <c r="E214" s="2">
        <f t="shared" si="31"/>
        <v>-1025.8800000000001</v>
      </c>
      <c r="F214" s="2">
        <f t="shared" si="28"/>
        <v>87063971.840000018</v>
      </c>
      <c r="I214" s="2">
        <f t="shared" si="25"/>
        <v>414</v>
      </c>
      <c r="J214" s="2">
        <v>1.89</v>
      </c>
      <c r="K214" s="2">
        <f t="shared" si="29"/>
        <v>7.5600000000000591</v>
      </c>
      <c r="L214" s="2">
        <f t="shared" si="30"/>
        <v>-584.00999999999988</v>
      </c>
      <c r="M214" s="2">
        <f t="shared" si="26"/>
        <v>49563348.679999992</v>
      </c>
    </row>
    <row r="215" spans="2:13" x14ac:dyDescent="0.3">
      <c r="B215" s="2">
        <f t="shared" si="24"/>
        <v>416</v>
      </c>
      <c r="C215" s="2">
        <v>3.11</v>
      </c>
      <c r="D215" s="2">
        <f t="shared" si="27"/>
        <v>12.440000000000055</v>
      </c>
      <c r="E215" s="2">
        <f t="shared" si="31"/>
        <v>-965.65499999999997</v>
      </c>
      <c r="F215" s="2">
        <f t="shared" si="28"/>
        <v>82750425.569999993</v>
      </c>
      <c r="I215" s="2">
        <f t="shared" si="25"/>
        <v>416</v>
      </c>
      <c r="J215" s="2">
        <v>1.75</v>
      </c>
      <c r="K215" s="2">
        <f t="shared" si="29"/>
        <v>7</v>
      </c>
      <c r="L215" s="2">
        <f t="shared" si="30"/>
        <v>-543.375</v>
      </c>
      <c r="M215" s="2">
        <f t="shared" si="26"/>
        <v>46563563.25</v>
      </c>
    </row>
    <row r="216" spans="2:13" x14ac:dyDescent="0.3">
      <c r="B216" s="2">
        <f t="shared" si="24"/>
        <v>418</v>
      </c>
      <c r="C216" s="2">
        <v>2.93</v>
      </c>
      <c r="D216" s="2">
        <f t="shared" si="27"/>
        <v>11.720000000000027</v>
      </c>
      <c r="E216" s="2">
        <f t="shared" si="31"/>
        <v>-914.15999999999985</v>
      </c>
      <c r="F216" s="2">
        <f t="shared" si="28"/>
        <v>79096363.839999989</v>
      </c>
      <c r="I216" s="2">
        <f t="shared" si="25"/>
        <v>418</v>
      </c>
      <c r="J216" s="2">
        <v>1.62</v>
      </c>
      <c r="K216" s="2">
        <f t="shared" si="29"/>
        <v>6.4800000000000182</v>
      </c>
      <c r="L216" s="2">
        <f t="shared" si="30"/>
        <v>-505.44000000000005</v>
      </c>
      <c r="M216" s="2">
        <f t="shared" si="26"/>
        <v>43732274.56000001</v>
      </c>
    </row>
    <row r="217" spans="2:13" x14ac:dyDescent="0.3">
      <c r="B217" s="2">
        <f t="shared" si="24"/>
        <v>420</v>
      </c>
      <c r="C217" s="2">
        <v>2.77</v>
      </c>
      <c r="D217" s="2">
        <f t="shared" si="27"/>
        <v>11.080000000000155</v>
      </c>
      <c r="E217" s="2">
        <f t="shared" si="31"/>
        <v>-868.39500000000021</v>
      </c>
      <c r="F217" s="2">
        <f t="shared" si="28"/>
        <v>75860832.410000026</v>
      </c>
      <c r="I217" s="2">
        <f t="shared" si="25"/>
        <v>420</v>
      </c>
      <c r="J217" s="2">
        <v>1.49</v>
      </c>
      <c r="K217" s="2">
        <f t="shared" si="29"/>
        <v>5.9599999999999227</v>
      </c>
      <c r="L217" s="2">
        <f t="shared" si="30"/>
        <v>-467.1149999999999</v>
      </c>
      <c r="M217" s="2">
        <f t="shared" si="26"/>
        <v>40805814.169999987</v>
      </c>
    </row>
    <row r="218" spans="2:13" x14ac:dyDescent="0.3">
      <c r="B218" s="2">
        <f t="shared" si="24"/>
        <v>422</v>
      </c>
      <c r="C218" s="2">
        <v>2.61</v>
      </c>
      <c r="D218" s="2">
        <f t="shared" si="27"/>
        <v>10.439999999999827</v>
      </c>
      <c r="E218" s="2">
        <f t="shared" si="31"/>
        <v>-822.14999999999986</v>
      </c>
      <c r="F218" s="2">
        <f t="shared" si="28"/>
        <v>72509921.399999991</v>
      </c>
      <c r="I218" s="2">
        <f t="shared" si="25"/>
        <v>422</v>
      </c>
      <c r="J218" s="2">
        <v>1.38</v>
      </c>
      <c r="K218" s="2">
        <f t="shared" si="29"/>
        <v>5.5200000000000955</v>
      </c>
      <c r="L218" s="2">
        <f t="shared" si="30"/>
        <v>-434.69999999999982</v>
      </c>
      <c r="M218" s="2">
        <f t="shared" si="26"/>
        <v>38338381.199999988</v>
      </c>
    </row>
    <row r="219" spans="2:13" x14ac:dyDescent="0.3">
      <c r="B219" s="2">
        <f t="shared" si="24"/>
        <v>424</v>
      </c>
      <c r="C219" s="2">
        <v>2.44</v>
      </c>
      <c r="D219" s="2">
        <f t="shared" si="27"/>
        <v>9.7599999999999909</v>
      </c>
      <c r="E219" s="2">
        <f t="shared" si="31"/>
        <v>-772.25999999999976</v>
      </c>
      <c r="F219" s="2">
        <f t="shared" si="28"/>
        <v>68760063.87999998</v>
      </c>
      <c r="I219" s="2">
        <f t="shared" si="25"/>
        <v>424</v>
      </c>
      <c r="J219" s="2">
        <v>1.26</v>
      </c>
      <c r="K219" s="2">
        <f t="shared" si="29"/>
        <v>5.0399999999999636</v>
      </c>
      <c r="L219" s="2">
        <f t="shared" si="30"/>
        <v>-398.79</v>
      </c>
      <c r="M219" s="2">
        <f t="shared" si="26"/>
        <v>35507042.020000003</v>
      </c>
    </row>
    <row r="220" spans="2:13" x14ac:dyDescent="0.3">
      <c r="B220" s="2">
        <f t="shared" si="24"/>
        <v>426</v>
      </c>
      <c r="C220" s="2">
        <v>2.2999999999999998</v>
      </c>
      <c r="D220" s="2">
        <f t="shared" si="27"/>
        <v>9.2000000000000455</v>
      </c>
      <c r="E220" s="2">
        <f t="shared" si="31"/>
        <v>-731.4</v>
      </c>
      <c r="F220" s="2">
        <f t="shared" si="28"/>
        <v>65740733.599999994</v>
      </c>
      <c r="I220" s="2">
        <f t="shared" si="25"/>
        <v>426</v>
      </c>
      <c r="J220" s="2">
        <v>1.1599999999999999</v>
      </c>
      <c r="K220" s="2">
        <f t="shared" si="29"/>
        <v>4.6399999999999864</v>
      </c>
      <c r="L220" s="2">
        <f t="shared" si="30"/>
        <v>-368.88</v>
      </c>
      <c r="M220" s="2">
        <f t="shared" si="26"/>
        <v>33155985.919999998</v>
      </c>
    </row>
    <row r="221" spans="2:13" x14ac:dyDescent="0.3">
      <c r="B221" s="2">
        <f t="shared" si="24"/>
        <v>428</v>
      </c>
      <c r="C221" s="2">
        <v>2.16</v>
      </c>
      <c r="D221" s="2">
        <f t="shared" si="27"/>
        <v>8.6399999999999864</v>
      </c>
      <c r="E221" s="2">
        <f t="shared" si="31"/>
        <v>-690.11999999999989</v>
      </c>
      <c r="F221" s="2">
        <f t="shared" si="28"/>
        <v>62616922.079999983</v>
      </c>
      <c r="I221" s="2">
        <f t="shared" si="25"/>
        <v>428</v>
      </c>
      <c r="J221" s="2">
        <v>1.06</v>
      </c>
      <c r="K221" s="2">
        <f t="shared" si="29"/>
        <v>4.2400000000000091</v>
      </c>
      <c r="L221" s="2">
        <f t="shared" si="30"/>
        <v>-338.67</v>
      </c>
      <c r="M221" s="2">
        <f t="shared" si="26"/>
        <v>30728457.780000001</v>
      </c>
    </row>
    <row r="222" spans="2:13" x14ac:dyDescent="0.3">
      <c r="B222" s="2">
        <f t="shared" si="24"/>
        <v>430</v>
      </c>
      <c r="C222" s="2">
        <v>2.02</v>
      </c>
      <c r="D222" s="2">
        <f t="shared" si="27"/>
        <v>8.0799999999999272</v>
      </c>
      <c r="E222" s="2">
        <f t="shared" si="31"/>
        <v>-648.42000000000007</v>
      </c>
      <c r="F222" s="2">
        <f t="shared" si="28"/>
        <v>59387062.960000001</v>
      </c>
      <c r="I222" s="2">
        <f t="shared" si="25"/>
        <v>430</v>
      </c>
      <c r="J222" s="2">
        <v>0.97</v>
      </c>
      <c r="K222" s="2">
        <f t="shared" si="29"/>
        <v>3.8799999999999955</v>
      </c>
      <c r="L222" s="2">
        <f t="shared" si="30"/>
        <v>-311.37</v>
      </c>
      <c r="M222" s="2">
        <f t="shared" si="26"/>
        <v>28517327.560000002</v>
      </c>
    </row>
    <row r="223" spans="2:13" x14ac:dyDescent="0.3">
      <c r="B223" s="2">
        <f t="shared" si="24"/>
        <v>432</v>
      </c>
      <c r="C223" s="2">
        <v>1.9</v>
      </c>
      <c r="D223" s="2">
        <f t="shared" si="27"/>
        <v>7.5999999999999091</v>
      </c>
      <c r="E223" s="2">
        <f t="shared" si="31"/>
        <v>-612.75</v>
      </c>
      <c r="F223" s="2">
        <f t="shared" si="28"/>
        <v>56645856.5</v>
      </c>
      <c r="I223" s="2">
        <f t="shared" si="25"/>
        <v>432</v>
      </c>
      <c r="J223" s="2">
        <v>0.88</v>
      </c>
      <c r="K223" s="2">
        <f t="shared" si="29"/>
        <v>3.5200000000000387</v>
      </c>
      <c r="L223" s="2">
        <f t="shared" si="30"/>
        <v>-283.80000000000007</v>
      </c>
      <c r="M223" s="2">
        <f t="shared" si="26"/>
        <v>26235744.800000008</v>
      </c>
    </row>
    <row r="224" spans="2:13" x14ac:dyDescent="0.3">
      <c r="B224" s="2">
        <f t="shared" si="24"/>
        <v>434</v>
      </c>
      <c r="C224" s="2">
        <v>1.79</v>
      </c>
      <c r="D224" s="2">
        <f t="shared" si="27"/>
        <v>7.1600000000000819</v>
      </c>
      <c r="E224" s="2">
        <f t="shared" si="31"/>
        <v>-579.96</v>
      </c>
      <c r="F224" s="2">
        <f t="shared" si="28"/>
        <v>54114475.680000007</v>
      </c>
      <c r="I224" s="2">
        <f t="shared" si="25"/>
        <v>434</v>
      </c>
      <c r="J224" s="2">
        <v>0.8</v>
      </c>
      <c r="K224" s="2">
        <f t="shared" si="29"/>
        <v>3.1999999999999886</v>
      </c>
      <c r="L224" s="2">
        <f t="shared" si="30"/>
        <v>-259.20000000000005</v>
      </c>
      <c r="M224" s="2">
        <f t="shared" si="26"/>
        <v>24185001.600000005</v>
      </c>
    </row>
    <row r="225" spans="2:13" x14ac:dyDescent="0.3">
      <c r="B225" s="2">
        <f t="shared" si="24"/>
        <v>436</v>
      </c>
      <c r="C225" s="2">
        <v>1.66</v>
      </c>
      <c r="D225" s="2">
        <f t="shared" si="27"/>
        <v>6.6399999999999864</v>
      </c>
      <c r="E225" s="2">
        <f t="shared" si="31"/>
        <v>-540.33000000000004</v>
      </c>
      <c r="F225" s="2">
        <f t="shared" si="28"/>
        <v>50884603.420000009</v>
      </c>
      <c r="I225" s="2">
        <f t="shared" si="25"/>
        <v>436</v>
      </c>
      <c r="J225" s="2">
        <v>0.74</v>
      </c>
      <c r="K225" s="2">
        <f t="shared" si="29"/>
        <v>2.9600000000000364</v>
      </c>
      <c r="L225" s="2">
        <f t="shared" si="30"/>
        <v>-240.86999999999998</v>
      </c>
      <c r="M225" s="2">
        <f t="shared" si="26"/>
        <v>22683257.379999999</v>
      </c>
    </row>
    <row r="226" spans="2:13" x14ac:dyDescent="0.3">
      <c r="B226" s="2">
        <f t="shared" si="24"/>
        <v>438</v>
      </c>
      <c r="C226" s="2">
        <v>1.55</v>
      </c>
      <c r="D226" s="2">
        <f t="shared" si="27"/>
        <v>6.1999999999999318</v>
      </c>
      <c r="E226" s="2">
        <f t="shared" si="31"/>
        <v>-506.84999999999991</v>
      </c>
      <c r="F226" s="2">
        <f t="shared" si="28"/>
        <v>48172615.399999991</v>
      </c>
      <c r="I226" s="2">
        <f t="shared" si="25"/>
        <v>438</v>
      </c>
      <c r="J226" s="2">
        <v>0.67</v>
      </c>
      <c r="K226" s="2">
        <f t="shared" si="29"/>
        <v>2.6800000000000068</v>
      </c>
      <c r="L226" s="2">
        <f t="shared" si="30"/>
        <v>-219.09000000000006</v>
      </c>
      <c r="M226" s="2">
        <f t="shared" si="26"/>
        <v>20822753.960000005</v>
      </c>
    </row>
    <row r="227" spans="2:13" x14ac:dyDescent="0.3">
      <c r="B227" s="2">
        <f t="shared" si="24"/>
        <v>440</v>
      </c>
      <c r="C227" s="2">
        <v>1.45</v>
      </c>
      <c r="D227" s="2">
        <f t="shared" si="27"/>
        <v>5.7999999999999545</v>
      </c>
      <c r="E227" s="2">
        <f t="shared" si="31"/>
        <v>-476.32500000000005</v>
      </c>
      <c r="F227" s="2">
        <f t="shared" si="28"/>
        <v>45687703.350000001</v>
      </c>
      <c r="I227" s="2">
        <f t="shared" si="25"/>
        <v>440</v>
      </c>
      <c r="J227" s="2">
        <v>0.6</v>
      </c>
      <c r="K227" s="2">
        <f t="shared" si="29"/>
        <v>2.3999999999999773</v>
      </c>
      <c r="L227" s="2">
        <f t="shared" si="30"/>
        <v>-197.10000000000002</v>
      </c>
      <c r="M227" s="2">
        <f t="shared" si="26"/>
        <v>18904999.800000001</v>
      </c>
    </row>
    <row r="228" spans="2:13" x14ac:dyDescent="0.3">
      <c r="B228" s="2">
        <f t="shared" si="24"/>
        <v>442</v>
      </c>
      <c r="C228" s="2">
        <v>1.37</v>
      </c>
      <c r="D228" s="2">
        <f t="shared" si="27"/>
        <v>5.4800000000000182</v>
      </c>
      <c r="E228" s="2">
        <f t="shared" si="31"/>
        <v>-452.1</v>
      </c>
      <c r="F228" s="2">
        <f t="shared" si="28"/>
        <v>43761031.600000001</v>
      </c>
      <c r="I228" s="2">
        <f t="shared" si="25"/>
        <v>442</v>
      </c>
      <c r="J228" s="2">
        <v>0.54</v>
      </c>
      <c r="K228" s="2">
        <f t="shared" si="29"/>
        <v>2.1599999999999966</v>
      </c>
      <c r="L228" s="2">
        <f t="shared" si="30"/>
        <v>-178.2</v>
      </c>
      <c r="M228" s="2">
        <f t="shared" si="26"/>
        <v>17248607.199999999</v>
      </c>
    </row>
    <row r="229" spans="2:13" x14ac:dyDescent="0.3">
      <c r="B229" s="2">
        <f t="shared" si="24"/>
        <v>444</v>
      </c>
      <c r="C229" s="2">
        <v>1.28</v>
      </c>
      <c r="D229" s="2">
        <f t="shared" si="27"/>
        <v>5.1200000000000045</v>
      </c>
      <c r="E229" s="2">
        <f t="shared" si="31"/>
        <v>-424.32000000000011</v>
      </c>
      <c r="F229" s="2">
        <f t="shared" si="28"/>
        <v>41446286.960000016</v>
      </c>
      <c r="I229" s="2">
        <f t="shared" si="25"/>
        <v>444</v>
      </c>
      <c r="J229" s="2">
        <v>0.48</v>
      </c>
      <c r="K229" s="2">
        <f t="shared" si="29"/>
        <v>1.9199999999999875</v>
      </c>
      <c r="L229" s="2">
        <f t="shared" si="30"/>
        <v>-159.12000000000003</v>
      </c>
      <c r="M229" s="2">
        <f t="shared" si="26"/>
        <v>15542081.360000003</v>
      </c>
    </row>
    <row r="230" spans="2:13" x14ac:dyDescent="0.3">
      <c r="B230" s="2">
        <f t="shared" si="24"/>
        <v>446</v>
      </c>
      <c r="C230" s="2">
        <v>1.19</v>
      </c>
      <c r="D230" s="2">
        <f t="shared" si="27"/>
        <v>4.7599999999999909</v>
      </c>
      <c r="E230" s="2">
        <f t="shared" si="31"/>
        <v>-396.27</v>
      </c>
      <c r="F230" s="2">
        <f t="shared" si="28"/>
        <v>39057512.280000001</v>
      </c>
      <c r="I230" s="2">
        <f t="shared" si="25"/>
        <v>446</v>
      </c>
      <c r="J230" s="2">
        <v>0.44</v>
      </c>
      <c r="K230" s="2">
        <f t="shared" si="29"/>
        <v>1.7599999999999909</v>
      </c>
      <c r="L230" s="2">
        <f t="shared" si="30"/>
        <v>-146.52000000000001</v>
      </c>
      <c r="M230" s="2">
        <f t="shared" si="26"/>
        <v>14441153.279999999</v>
      </c>
    </row>
    <row r="231" spans="2:13" x14ac:dyDescent="0.3">
      <c r="B231" s="2">
        <f t="shared" si="24"/>
        <v>448</v>
      </c>
      <c r="C231" s="2">
        <v>1.1000000000000001</v>
      </c>
      <c r="D231" s="2">
        <f t="shared" si="27"/>
        <v>4.4000000000000341</v>
      </c>
      <c r="E231" s="2">
        <f t="shared" si="31"/>
        <v>-367.95000000000005</v>
      </c>
      <c r="F231" s="2">
        <f t="shared" si="28"/>
        <v>36593653.300000004</v>
      </c>
      <c r="I231" s="2">
        <f t="shared" si="25"/>
        <v>448</v>
      </c>
      <c r="J231" s="2">
        <v>0.39</v>
      </c>
      <c r="K231" s="2">
        <f t="shared" si="29"/>
        <v>1.5600000000000023</v>
      </c>
      <c r="L231" s="2">
        <f t="shared" si="30"/>
        <v>-130.45499999999998</v>
      </c>
      <c r="M231" s="2">
        <f t="shared" si="26"/>
        <v>12973825.569999998</v>
      </c>
    </row>
    <row r="232" spans="2:13" x14ac:dyDescent="0.3">
      <c r="B232" s="2">
        <f t="shared" si="24"/>
        <v>450</v>
      </c>
      <c r="C232" s="2">
        <v>1.02</v>
      </c>
      <c r="D232" s="2">
        <f t="shared" si="27"/>
        <v>4.0799999999999841</v>
      </c>
      <c r="E232" s="2">
        <f t="shared" si="31"/>
        <v>-342.71999999999997</v>
      </c>
      <c r="F232" s="2">
        <f t="shared" si="28"/>
        <v>34390818.560000002</v>
      </c>
      <c r="I232" s="2">
        <f t="shared" si="25"/>
        <v>450</v>
      </c>
      <c r="J232" s="2">
        <v>0.35</v>
      </c>
      <c r="K232" s="2">
        <f t="shared" si="29"/>
        <v>1.4000000000000057</v>
      </c>
      <c r="L232" s="2">
        <f t="shared" si="30"/>
        <v>-117.60000000000002</v>
      </c>
      <c r="M232" s="2">
        <f t="shared" si="26"/>
        <v>11800476.800000003</v>
      </c>
    </row>
    <row r="233" spans="2:13" x14ac:dyDescent="0.3">
      <c r="B233" s="2">
        <f t="shared" si="24"/>
        <v>452</v>
      </c>
      <c r="C233" s="2">
        <v>0.97</v>
      </c>
      <c r="D233" s="2">
        <f t="shared" si="27"/>
        <v>3.8799999999999955</v>
      </c>
      <c r="E233" s="2">
        <f t="shared" si="31"/>
        <v>-327.375</v>
      </c>
      <c r="F233" s="2">
        <f t="shared" si="28"/>
        <v>33144959.25</v>
      </c>
      <c r="I233" s="2">
        <f t="shared" si="25"/>
        <v>452</v>
      </c>
      <c r="J233" s="2">
        <v>0.32</v>
      </c>
      <c r="K233" s="2">
        <f t="shared" si="29"/>
        <v>1.2800000000000011</v>
      </c>
      <c r="L233" s="2">
        <f t="shared" si="30"/>
        <v>-108.00000000000003</v>
      </c>
      <c r="M233" s="2">
        <f t="shared" si="26"/>
        <v>10934118.000000004</v>
      </c>
    </row>
    <row r="234" spans="2:13" x14ac:dyDescent="0.3">
      <c r="B234" s="2">
        <f t="shared" si="24"/>
        <v>454</v>
      </c>
      <c r="C234" s="2">
        <v>0.9</v>
      </c>
      <c r="D234" s="2">
        <f t="shared" si="27"/>
        <v>3.6000000000000227</v>
      </c>
      <c r="E234" s="2">
        <f t="shared" si="31"/>
        <v>-305.10000000000002</v>
      </c>
      <c r="F234" s="2">
        <f t="shared" si="28"/>
        <v>31164902.800000001</v>
      </c>
      <c r="I234" s="2">
        <f t="shared" si="25"/>
        <v>454</v>
      </c>
      <c r="J234" s="2">
        <v>0.28999999999999998</v>
      </c>
      <c r="K234" s="2">
        <f t="shared" si="29"/>
        <v>1.1599999999999966</v>
      </c>
      <c r="L234" s="2">
        <f t="shared" si="30"/>
        <v>-98.310000000000016</v>
      </c>
      <c r="M234" s="2">
        <f t="shared" si="26"/>
        <v>10041717.880000003</v>
      </c>
    </row>
    <row r="235" spans="2:13" x14ac:dyDescent="0.3">
      <c r="B235" s="2">
        <f t="shared" si="24"/>
        <v>456</v>
      </c>
      <c r="C235" s="2">
        <v>0.84</v>
      </c>
      <c r="D235" s="2">
        <f t="shared" si="27"/>
        <v>3.3599999999999568</v>
      </c>
      <c r="E235" s="2">
        <f t="shared" si="31"/>
        <v>-286.02</v>
      </c>
      <c r="F235" s="2">
        <f t="shared" si="28"/>
        <v>29475051.079999998</v>
      </c>
      <c r="I235" s="2">
        <f t="shared" si="25"/>
        <v>456</v>
      </c>
      <c r="J235" s="2">
        <v>0.26</v>
      </c>
      <c r="K235" s="2">
        <f t="shared" si="29"/>
        <v>1.039999999999992</v>
      </c>
      <c r="L235" s="2">
        <f t="shared" si="30"/>
        <v>-88.53</v>
      </c>
      <c r="M235" s="2">
        <f t="shared" si="26"/>
        <v>9122916.620000001</v>
      </c>
    </row>
    <row r="236" spans="2:13" x14ac:dyDescent="0.3">
      <c r="B236" s="2">
        <f t="shared" si="24"/>
        <v>458</v>
      </c>
      <c r="C236" s="2">
        <v>0.8</v>
      </c>
      <c r="D236" s="2">
        <f t="shared" si="27"/>
        <v>3.1999999999999886</v>
      </c>
      <c r="E236" s="2">
        <f t="shared" si="31"/>
        <v>-273.60000000000008</v>
      </c>
      <c r="F236" s="2">
        <f t="shared" si="28"/>
        <v>28444094.40000001</v>
      </c>
      <c r="I236" s="2">
        <f t="shared" si="25"/>
        <v>458</v>
      </c>
      <c r="J236" s="2">
        <v>0.24</v>
      </c>
      <c r="K236" s="2">
        <f t="shared" si="29"/>
        <v>0.95999999999999375</v>
      </c>
      <c r="L236" s="2">
        <f t="shared" si="30"/>
        <v>-82.080000000000013</v>
      </c>
      <c r="M236" s="2">
        <f t="shared" si="26"/>
        <v>8532909.1199999992</v>
      </c>
    </row>
    <row r="237" spans="2:13" x14ac:dyDescent="0.3">
      <c r="B237" s="2">
        <f t="shared" si="24"/>
        <v>460</v>
      </c>
      <c r="C237" s="2">
        <v>0.75</v>
      </c>
      <c r="D237" s="2">
        <f t="shared" si="27"/>
        <v>3</v>
      </c>
      <c r="E237" s="2">
        <f t="shared" si="31"/>
        <v>-257.625</v>
      </c>
      <c r="F237" s="2">
        <f t="shared" si="28"/>
        <v>27018736.75</v>
      </c>
      <c r="I237" s="2">
        <f t="shared" si="25"/>
        <v>460</v>
      </c>
      <c r="J237" s="2">
        <v>0.21</v>
      </c>
      <c r="K237" s="2">
        <f t="shared" si="29"/>
        <v>0.84000000000000341</v>
      </c>
      <c r="L237" s="2">
        <f t="shared" si="30"/>
        <v>-72.134999999999991</v>
      </c>
      <c r="M237" s="2">
        <f t="shared" si="26"/>
        <v>7564916.5299999984</v>
      </c>
    </row>
    <row r="238" spans="2:13" x14ac:dyDescent="0.3">
      <c r="B238" s="2">
        <f t="shared" si="24"/>
        <v>462</v>
      </c>
      <c r="C238" s="2">
        <v>0.7</v>
      </c>
      <c r="D238" s="2">
        <f t="shared" si="27"/>
        <v>2.7999999999999545</v>
      </c>
      <c r="E238" s="2">
        <f t="shared" si="31"/>
        <v>-241.5</v>
      </c>
      <c r="F238" s="2">
        <f t="shared" si="28"/>
        <v>25549274</v>
      </c>
      <c r="I238" s="2">
        <f t="shared" si="25"/>
        <v>462</v>
      </c>
      <c r="J238" s="2">
        <v>0.2</v>
      </c>
      <c r="K238" s="2">
        <f t="shared" si="29"/>
        <v>0.80000000000001137</v>
      </c>
      <c r="L238" s="2">
        <f t="shared" si="30"/>
        <v>-69</v>
      </c>
      <c r="M238" s="2">
        <f t="shared" si="26"/>
        <v>7299464</v>
      </c>
    </row>
    <row r="239" spans="2:13" x14ac:dyDescent="0.3">
      <c r="B239" s="2">
        <f t="shared" si="24"/>
        <v>464</v>
      </c>
      <c r="C239" s="2">
        <v>0.68</v>
      </c>
      <c r="D239" s="2">
        <f t="shared" si="27"/>
        <v>2.7199999999999704</v>
      </c>
      <c r="E239" s="2">
        <f t="shared" si="31"/>
        <v>-235.62000000000006</v>
      </c>
      <c r="F239" s="2">
        <f t="shared" si="28"/>
        <v>25144433.160000004</v>
      </c>
      <c r="I239" s="2">
        <f t="shared" si="25"/>
        <v>464</v>
      </c>
      <c r="J239" s="2">
        <v>0.18</v>
      </c>
      <c r="K239" s="2">
        <f t="shared" si="29"/>
        <v>0.71999999999999886</v>
      </c>
      <c r="L239" s="2">
        <f t="shared" si="30"/>
        <v>-62.37</v>
      </c>
      <c r="M239" s="2">
        <f t="shared" si="26"/>
        <v>6655539.6600000001</v>
      </c>
    </row>
    <row r="240" spans="2:13" x14ac:dyDescent="0.3">
      <c r="B240" s="2">
        <f t="shared" si="24"/>
        <v>466</v>
      </c>
      <c r="C240" s="2">
        <v>0.65</v>
      </c>
      <c r="D240" s="2">
        <f t="shared" si="27"/>
        <v>2.5999999999999659</v>
      </c>
      <c r="E240" s="2">
        <f t="shared" si="31"/>
        <v>-226.20000000000007</v>
      </c>
      <c r="F240" s="2">
        <f t="shared" si="28"/>
        <v>24348608.800000004</v>
      </c>
      <c r="I240" s="2">
        <f t="shared" si="25"/>
        <v>466</v>
      </c>
      <c r="J240" s="2">
        <v>0.16</v>
      </c>
      <c r="K240" s="2">
        <f t="shared" si="29"/>
        <v>0.64000000000000057</v>
      </c>
      <c r="L240" s="2">
        <f t="shared" si="30"/>
        <v>-55.680000000000007</v>
      </c>
      <c r="M240" s="2">
        <f t="shared" si="26"/>
        <v>5993153.9200000009</v>
      </c>
    </row>
    <row r="241" spans="2:13" x14ac:dyDescent="0.3">
      <c r="B241" s="2">
        <f t="shared" si="24"/>
        <v>468</v>
      </c>
      <c r="C241" s="2">
        <v>0.62</v>
      </c>
      <c r="D241" s="2">
        <f t="shared" si="27"/>
        <v>2.4799999999999613</v>
      </c>
      <c r="E241" s="2">
        <f t="shared" si="31"/>
        <v>-216.69000000000005</v>
      </c>
      <c r="F241" s="2">
        <f t="shared" si="28"/>
        <v>23526434.060000006</v>
      </c>
      <c r="I241" s="2">
        <f t="shared" si="25"/>
        <v>468</v>
      </c>
      <c r="J241" s="2">
        <v>0.14000000000000001</v>
      </c>
      <c r="K241" s="2">
        <f t="shared" si="29"/>
        <v>0.56000000000000227</v>
      </c>
      <c r="L241" s="2">
        <f t="shared" si="30"/>
        <v>-48.930000000000007</v>
      </c>
      <c r="M241" s="2">
        <f t="shared" si="26"/>
        <v>5312059.8200000012</v>
      </c>
    </row>
    <row r="242" spans="2:13" x14ac:dyDescent="0.3">
      <c r="B242" s="2">
        <f t="shared" si="24"/>
        <v>470</v>
      </c>
      <c r="C242" s="2">
        <v>0.59</v>
      </c>
      <c r="D242" s="2">
        <f t="shared" si="27"/>
        <v>2.3599999999999568</v>
      </c>
      <c r="E242" s="2">
        <f t="shared" si="31"/>
        <v>-207.09000000000006</v>
      </c>
      <c r="F242" s="2">
        <f t="shared" si="28"/>
        <v>22677543.720000006</v>
      </c>
      <c r="I242" s="2">
        <f t="shared" si="25"/>
        <v>470</v>
      </c>
      <c r="J242" s="2">
        <v>0.12</v>
      </c>
      <c r="K242" s="2">
        <f t="shared" si="29"/>
        <v>0.48000000000000398</v>
      </c>
      <c r="L242" s="2">
        <f t="shared" si="30"/>
        <v>-42.12</v>
      </c>
      <c r="M242" s="2">
        <f t="shared" si="26"/>
        <v>4612008.96</v>
      </c>
    </row>
    <row r="243" spans="2:13" x14ac:dyDescent="0.3">
      <c r="B243" s="2">
        <f t="shared" si="24"/>
        <v>472</v>
      </c>
      <c r="C243" s="2">
        <v>0.57999999999999996</v>
      </c>
      <c r="D243" s="2">
        <f t="shared" si="27"/>
        <v>2.3199999999999932</v>
      </c>
      <c r="E243" s="2">
        <f t="shared" si="31"/>
        <v>-204.45000000000005</v>
      </c>
      <c r="F243" s="2">
        <f t="shared" si="28"/>
        <v>22580214.700000003</v>
      </c>
      <c r="I243" s="2">
        <f t="shared" si="25"/>
        <v>472</v>
      </c>
      <c r="J243" s="2">
        <v>0.1</v>
      </c>
      <c r="K243" s="2">
        <f t="shared" si="29"/>
        <v>0.40000000000000568</v>
      </c>
      <c r="L243" s="2">
        <f t="shared" si="30"/>
        <v>-35.25</v>
      </c>
      <c r="M243" s="2">
        <f t="shared" si="26"/>
        <v>3892751.5</v>
      </c>
    </row>
    <row r="244" spans="2:13" x14ac:dyDescent="0.3">
      <c r="B244" s="2">
        <f t="shared" si="24"/>
        <v>474</v>
      </c>
      <c r="C244" s="2">
        <v>0.55000000000000004</v>
      </c>
      <c r="D244" s="2">
        <f t="shared" si="27"/>
        <v>2.1999999999999886</v>
      </c>
      <c r="E244" s="2">
        <f t="shared" si="31"/>
        <v>-194.70000000000007</v>
      </c>
      <c r="F244" s="2">
        <f t="shared" si="28"/>
        <v>21686771.600000009</v>
      </c>
      <c r="I244" s="2">
        <f t="shared" si="25"/>
        <v>474</v>
      </c>
      <c r="J244" s="2">
        <v>0.09</v>
      </c>
      <c r="K244" s="2">
        <f t="shared" si="29"/>
        <v>0.35999999999999943</v>
      </c>
      <c r="L244" s="2">
        <f t="shared" si="30"/>
        <v>-31.86</v>
      </c>
      <c r="M244" s="2">
        <f t="shared" si="26"/>
        <v>3548349.68</v>
      </c>
    </row>
    <row r="245" spans="2:13" x14ac:dyDescent="0.3">
      <c r="B245" s="2">
        <f t="shared" si="24"/>
        <v>476</v>
      </c>
      <c r="C245" s="2">
        <v>0.53</v>
      </c>
      <c r="D245" s="2">
        <f t="shared" si="27"/>
        <v>2.1200000000000045</v>
      </c>
      <c r="E245" s="2">
        <f t="shared" si="31"/>
        <v>-188.41499999999999</v>
      </c>
      <c r="F245" s="2">
        <f t="shared" si="28"/>
        <v>21164936.609999996</v>
      </c>
      <c r="I245" s="2">
        <f t="shared" si="25"/>
        <v>476</v>
      </c>
      <c r="J245" s="2">
        <v>7.0000000000000007E-2</v>
      </c>
      <c r="K245" s="2">
        <f t="shared" si="29"/>
        <v>0.28000000000000114</v>
      </c>
      <c r="L245" s="2">
        <f t="shared" si="30"/>
        <v>-24.884999999999998</v>
      </c>
      <c r="M245" s="2">
        <f t="shared" si="26"/>
        <v>2794957.5900000003</v>
      </c>
    </row>
    <row r="246" spans="2:13" x14ac:dyDescent="0.3">
      <c r="B246" s="2">
        <f t="shared" si="24"/>
        <v>478</v>
      </c>
      <c r="C246" s="2">
        <v>0.51</v>
      </c>
      <c r="D246" s="2">
        <f t="shared" si="27"/>
        <v>2.0400000000000205</v>
      </c>
      <c r="E246" s="2">
        <f t="shared" si="31"/>
        <v>-182.07</v>
      </c>
      <c r="F246" s="2">
        <f t="shared" si="28"/>
        <v>20625141.879999995</v>
      </c>
      <c r="I246" s="2">
        <f t="shared" si="25"/>
        <v>478</v>
      </c>
      <c r="J246" s="2">
        <v>0.05</v>
      </c>
      <c r="K246" s="2">
        <f t="shared" si="29"/>
        <v>0.19999999999999929</v>
      </c>
      <c r="L246" s="2">
        <f t="shared" si="30"/>
        <v>-17.850000000000005</v>
      </c>
      <c r="M246" s="2">
        <f t="shared" si="26"/>
        <v>2021643.4000000006</v>
      </c>
    </row>
    <row r="247" spans="2:13" x14ac:dyDescent="0.3">
      <c r="B247" s="2">
        <f t="shared" si="24"/>
        <v>480</v>
      </c>
      <c r="C247" s="2">
        <v>0.5</v>
      </c>
      <c r="D247" s="2">
        <f t="shared" si="27"/>
        <v>2</v>
      </c>
      <c r="E247" s="2">
        <f t="shared" si="31"/>
        <v>-179.25</v>
      </c>
      <c r="F247" s="2">
        <f t="shared" si="28"/>
        <v>20476683.5</v>
      </c>
      <c r="I247" s="2">
        <f t="shared" si="25"/>
        <v>480</v>
      </c>
      <c r="J247" s="2">
        <v>0.03</v>
      </c>
      <c r="K247" s="2">
        <f t="shared" si="29"/>
        <v>0.11999999999999922</v>
      </c>
      <c r="L247" s="2">
        <f t="shared" si="30"/>
        <v>-10.754999999999999</v>
      </c>
      <c r="M247" s="2">
        <f t="shared" si="26"/>
        <v>1228151.69</v>
      </c>
    </row>
    <row r="248" spans="2:13" x14ac:dyDescent="0.3">
      <c r="B248" s="2">
        <f t="shared" si="24"/>
        <v>482</v>
      </c>
      <c r="C248" s="2">
        <v>0.48</v>
      </c>
      <c r="D248" s="2">
        <f t="shared" si="27"/>
        <v>1.9200000000000159</v>
      </c>
      <c r="E248" s="2">
        <f t="shared" si="31"/>
        <v>-172.79999999999998</v>
      </c>
      <c r="F248" s="2">
        <f t="shared" si="28"/>
        <v>19905388.799999997</v>
      </c>
      <c r="I248" s="2">
        <f t="shared" si="25"/>
        <v>482</v>
      </c>
      <c r="J248" s="2">
        <v>0.02</v>
      </c>
      <c r="K248" s="2">
        <f t="shared" si="29"/>
        <v>8.0000000000000071E-2</v>
      </c>
      <c r="L248" s="2">
        <f t="shared" si="30"/>
        <v>-7.2000000000000011</v>
      </c>
      <c r="M248" s="2">
        <f t="shared" si="26"/>
        <v>828931.20000000007</v>
      </c>
    </row>
    <row r="249" spans="2:13" x14ac:dyDescent="0.3">
      <c r="B249" s="2">
        <f t="shared" si="24"/>
        <v>484</v>
      </c>
      <c r="C249" s="2">
        <v>0.46</v>
      </c>
      <c r="D249" s="2">
        <f t="shared" si="27"/>
        <v>1.8400000000000034</v>
      </c>
      <c r="E249" s="2">
        <f t="shared" si="31"/>
        <v>-166.29000000000002</v>
      </c>
      <c r="F249" s="2">
        <f t="shared" si="28"/>
        <v>19315431.82</v>
      </c>
      <c r="I249" s="2">
        <f t="shared" si="25"/>
        <v>484</v>
      </c>
      <c r="J249" s="2">
        <v>0</v>
      </c>
      <c r="K249" s="2">
        <f t="shared" si="29"/>
        <v>0</v>
      </c>
      <c r="L249" s="2">
        <f t="shared" si="30"/>
        <v>0</v>
      </c>
      <c r="M249" s="2">
        <f t="shared" si="26"/>
        <v>-482</v>
      </c>
    </row>
    <row r="250" spans="2:13" x14ac:dyDescent="0.3">
      <c r="B250" s="2">
        <f t="shared" si="24"/>
        <v>486</v>
      </c>
      <c r="C250" s="2">
        <v>0.44</v>
      </c>
      <c r="D250" s="2">
        <f t="shared" si="27"/>
        <v>1.7599999999999909</v>
      </c>
      <c r="E250" s="2">
        <f t="shared" si="31"/>
        <v>-159.72</v>
      </c>
      <c r="F250" s="2">
        <f t="shared" si="28"/>
        <v>18706561.280000001</v>
      </c>
      <c r="I250" s="2">
        <f t="shared" si="25"/>
        <v>486</v>
      </c>
      <c r="J250" s="2">
        <v>0</v>
      </c>
      <c r="K250" s="2">
        <f t="shared" si="29"/>
        <v>0</v>
      </c>
      <c r="L250" s="2">
        <f t="shared" si="30"/>
        <v>0</v>
      </c>
      <c r="M250" s="2">
        <f t="shared" si="26"/>
        <v>-484</v>
      </c>
    </row>
    <row r="251" spans="2:13" x14ac:dyDescent="0.3">
      <c r="B251" s="2">
        <f t="shared" si="24"/>
        <v>488</v>
      </c>
      <c r="C251" s="2">
        <v>0.42</v>
      </c>
      <c r="D251" s="2">
        <f t="shared" si="27"/>
        <v>1.6799999999999784</v>
      </c>
      <c r="E251" s="2">
        <f t="shared" si="31"/>
        <v>-153.08999999999997</v>
      </c>
      <c r="F251" s="2">
        <f t="shared" si="28"/>
        <v>18078524.459999997</v>
      </c>
      <c r="I251" s="2">
        <f t="shared" si="25"/>
        <v>488</v>
      </c>
      <c r="J251" s="2">
        <v>0</v>
      </c>
      <c r="K251" s="2">
        <f t="shared" si="29"/>
        <v>0</v>
      </c>
      <c r="L251" s="2">
        <f t="shared" si="30"/>
        <v>0</v>
      </c>
      <c r="M251" s="2">
        <f t="shared" si="26"/>
        <v>-486</v>
      </c>
    </row>
    <row r="252" spans="2:13" x14ac:dyDescent="0.3">
      <c r="B252" s="2">
        <f t="shared" si="24"/>
        <v>490</v>
      </c>
      <c r="C252" s="2">
        <v>0.4</v>
      </c>
      <c r="D252" s="2">
        <f t="shared" si="27"/>
        <v>1.5999999999999943</v>
      </c>
      <c r="E252" s="2">
        <f t="shared" si="31"/>
        <v>-146.39999999999998</v>
      </c>
      <c r="F252" s="2">
        <f t="shared" si="28"/>
        <v>17431067.199999996</v>
      </c>
      <c r="I252" s="2">
        <f t="shared" si="25"/>
        <v>490</v>
      </c>
      <c r="J252" s="2">
        <v>0</v>
      </c>
      <c r="K252" s="2">
        <f t="shared" si="29"/>
        <v>0</v>
      </c>
      <c r="L252" s="2">
        <f t="shared" si="30"/>
        <v>0</v>
      </c>
      <c r="M252" s="2">
        <f t="shared" si="26"/>
        <v>-488</v>
      </c>
    </row>
    <row r="253" spans="2:13" x14ac:dyDescent="0.3">
      <c r="B253" s="2">
        <f t="shared" si="24"/>
        <v>492</v>
      </c>
      <c r="C253" s="2">
        <v>0.38</v>
      </c>
      <c r="D253" s="2">
        <f t="shared" si="27"/>
        <v>1.5200000000000102</v>
      </c>
      <c r="E253" s="2">
        <f t="shared" si="31"/>
        <v>-139.65000000000003</v>
      </c>
      <c r="F253" s="2">
        <f t="shared" si="28"/>
        <v>16763933.900000004</v>
      </c>
      <c r="I253" s="2">
        <f t="shared" si="25"/>
        <v>492</v>
      </c>
      <c r="J253" s="2">
        <v>0</v>
      </c>
      <c r="K253" s="2">
        <f t="shared" si="29"/>
        <v>0</v>
      </c>
      <c r="L253" s="2">
        <f t="shared" si="30"/>
        <v>0</v>
      </c>
      <c r="M253" s="2">
        <f t="shared" si="26"/>
        <v>-490</v>
      </c>
    </row>
    <row r="254" spans="2:13" x14ac:dyDescent="0.3">
      <c r="B254" s="2">
        <f t="shared" si="24"/>
        <v>494</v>
      </c>
      <c r="C254" s="2">
        <v>0.36</v>
      </c>
      <c r="D254" s="2">
        <f t="shared" si="27"/>
        <v>1.4399999999999977</v>
      </c>
      <c r="E254" s="2">
        <f t="shared" si="31"/>
        <v>-132.84</v>
      </c>
      <c r="F254" s="2">
        <f t="shared" si="28"/>
        <v>16076867.52</v>
      </c>
      <c r="I254" s="2">
        <f t="shared" si="25"/>
        <v>494</v>
      </c>
      <c r="J254" s="2">
        <v>0</v>
      </c>
      <c r="K254" s="2">
        <f t="shared" si="29"/>
        <v>0</v>
      </c>
      <c r="L254" s="2">
        <f t="shared" si="30"/>
        <v>0</v>
      </c>
      <c r="M254" s="2">
        <f t="shared" si="26"/>
        <v>-492</v>
      </c>
    </row>
    <row r="255" spans="2:13" x14ac:dyDescent="0.3">
      <c r="B255" s="2">
        <f t="shared" si="24"/>
        <v>496</v>
      </c>
      <c r="C255" s="2">
        <v>0.34</v>
      </c>
      <c r="D255" s="2">
        <f t="shared" si="27"/>
        <v>1.3600000000000136</v>
      </c>
      <c r="E255" s="2">
        <f t="shared" si="31"/>
        <v>-125.97</v>
      </c>
      <c r="F255" s="2">
        <f t="shared" si="28"/>
        <v>15369609.58</v>
      </c>
      <c r="I255" s="2">
        <f t="shared" si="25"/>
        <v>496</v>
      </c>
      <c r="J255" s="2">
        <v>0</v>
      </c>
      <c r="K255" s="2">
        <f t="shared" si="29"/>
        <v>0</v>
      </c>
      <c r="L255" s="2">
        <f t="shared" si="30"/>
        <v>0</v>
      </c>
      <c r="M255" s="2">
        <f t="shared" si="26"/>
        <v>-494</v>
      </c>
    </row>
    <row r="256" spans="2:13" x14ac:dyDescent="0.3">
      <c r="B256" s="2">
        <f t="shared" si="24"/>
        <v>498</v>
      </c>
      <c r="C256" s="2">
        <v>0.32</v>
      </c>
      <c r="D256" s="2">
        <f t="shared" si="27"/>
        <v>1.2800000000000011</v>
      </c>
      <c r="E256" s="2">
        <f t="shared" si="31"/>
        <v>-119.04000000000002</v>
      </c>
      <c r="F256" s="2">
        <f t="shared" si="28"/>
        <v>14641900.160000002</v>
      </c>
      <c r="I256" s="2">
        <f t="shared" si="25"/>
        <v>498</v>
      </c>
      <c r="J256" s="2">
        <v>0</v>
      </c>
      <c r="K256" s="2">
        <f t="shared" si="29"/>
        <v>0</v>
      </c>
      <c r="L256" s="2">
        <f t="shared" si="30"/>
        <v>0</v>
      </c>
      <c r="M256" s="2">
        <f t="shared" si="26"/>
        <v>-496</v>
      </c>
    </row>
    <row r="257" spans="2:13" x14ac:dyDescent="0.3">
      <c r="B257" s="2">
        <f t="shared" si="24"/>
        <v>500</v>
      </c>
      <c r="C257" s="2">
        <v>0.3</v>
      </c>
      <c r="D257" s="2">
        <f t="shared" si="27"/>
        <v>1.1999999999999886</v>
      </c>
      <c r="E257" s="2">
        <f t="shared" si="31"/>
        <v>-112.05000000000001</v>
      </c>
      <c r="F257" s="2">
        <f t="shared" si="28"/>
        <v>13893477.900000002</v>
      </c>
      <c r="I257" s="2">
        <f t="shared" si="25"/>
        <v>500</v>
      </c>
      <c r="J257" s="2">
        <v>0</v>
      </c>
      <c r="K257" s="2">
        <f t="shared" si="29"/>
        <v>0</v>
      </c>
      <c r="L257" s="2">
        <f t="shared" si="30"/>
        <v>0</v>
      </c>
      <c r="M257" s="2">
        <f t="shared" si="26"/>
        <v>-498</v>
      </c>
    </row>
    <row r="258" spans="2:13" x14ac:dyDescent="0.3">
      <c r="B258" s="2">
        <f t="shared" si="24"/>
        <v>502</v>
      </c>
      <c r="C258" s="2">
        <v>0.28000000000000003</v>
      </c>
      <c r="D258" s="2">
        <f t="shared" si="27"/>
        <v>1.1200000000000045</v>
      </c>
      <c r="E258" s="2">
        <f t="shared" si="31"/>
        <v>-105</v>
      </c>
      <c r="F258" s="2">
        <f t="shared" si="28"/>
        <v>13124080</v>
      </c>
      <c r="I258" s="2">
        <f t="shared" si="25"/>
        <v>502</v>
      </c>
      <c r="J258" s="2">
        <v>0</v>
      </c>
      <c r="K258" s="2">
        <f t="shared" si="29"/>
        <v>0</v>
      </c>
      <c r="L258" s="2">
        <f t="shared" si="30"/>
        <v>0</v>
      </c>
      <c r="M258" s="2">
        <f t="shared" si="26"/>
        <v>-500</v>
      </c>
    </row>
    <row r="259" spans="2:13" x14ac:dyDescent="0.3">
      <c r="B259" s="2">
        <f t="shared" si="24"/>
        <v>504</v>
      </c>
      <c r="C259" s="2">
        <v>0.26</v>
      </c>
      <c r="D259" s="2">
        <f t="shared" si="27"/>
        <v>1.039999999999992</v>
      </c>
      <c r="E259" s="2">
        <f t="shared" si="31"/>
        <v>-97.889999999999986</v>
      </c>
      <c r="F259" s="2">
        <f t="shared" si="28"/>
        <v>12333442.219999999</v>
      </c>
      <c r="I259" s="2">
        <f t="shared" si="25"/>
        <v>504</v>
      </c>
      <c r="J259" s="2">
        <v>0</v>
      </c>
      <c r="K259" s="2">
        <f t="shared" si="29"/>
        <v>0</v>
      </c>
      <c r="L259" s="2">
        <f t="shared" si="30"/>
        <v>0</v>
      </c>
      <c r="M259" s="2">
        <f t="shared" si="26"/>
        <v>-502</v>
      </c>
    </row>
    <row r="260" spans="2:13" x14ac:dyDescent="0.3">
      <c r="B260" s="2">
        <f t="shared" si="24"/>
        <v>506</v>
      </c>
      <c r="C260" s="2">
        <v>0.24</v>
      </c>
      <c r="D260" s="2">
        <f t="shared" si="27"/>
        <v>0.96000000000000796</v>
      </c>
      <c r="E260" s="2">
        <f t="shared" si="31"/>
        <v>-90.72</v>
      </c>
      <c r="F260" s="2">
        <f t="shared" si="28"/>
        <v>11521298.879999999</v>
      </c>
      <c r="I260" s="2">
        <f t="shared" si="25"/>
        <v>506</v>
      </c>
      <c r="J260" s="2">
        <v>0</v>
      </c>
      <c r="K260" s="2">
        <f t="shared" si="29"/>
        <v>0</v>
      </c>
      <c r="L260" s="2">
        <f t="shared" si="30"/>
        <v>0</v>
      </c>
      <c r="M260" s="2">
        <f t="shared" si="26"/>
        <v>-504</v>
      </c>
    </row>
    <row r="261" spans="2:13" x14ac:dyDescent="0.3">
      <c r="B261" s="2">
        <f t="shared" si="24"/>
        <v>508</v>
      </c>
      <c r="C261" s="2">
        <v>0.22</v>
      </c>
      <c r="D261" s="2">
        <f t="shared" si="27"/>
        <v>0.87999999999999545</v>
      </c>
      <c r="E261" s="2">
        <f t="shared" si="31"/>
        <v>-83.490000000000009</v>
      </c>
      <c r="F261" s="2">
        <f t="shared" si="28"/>
        <v>10687382.859999999</v>
      </c>
      <c r="I261" s="2">
        <f t="shared" si="25"/>
        <v>508</v>
      </c>
      <c r="J261" s="2">
        <v>0</v>
      </c>
      <c r="K261" s="2">
        <f t="shared" si="29"/>
        <v>0</v>
      </c>
      <c r="L261" s="2">
        <f t="shared" si="30"/>
        <v>0</v>
      </c>
      <c r="M261" s="2">
        <f t="shared" si="26"/>
        <v>-506</v>
      </c>
    </row>
    <row r="262" spans="2:13" x14ac:dyDescent="0.3">
      <c r="B262" s="2">
        <f t="shared" si="24"/>
        <v>510</v>
      </c>
      <c r="C262" s="2">
        <v>0.2</v>
      </c>
      <c r="D262" s="2">
        <f t="shared" si="27"/>
        <v>0.79999999999999716</v>
      </c>
      <c r="E262" s="2">
        <f t="shared" si="31"/>
        <v>-76.199999999999989</v>
      </c>
      <c r="F262" s="2">
        <f t="shared" si="28"/>
        <v>9831425.5999999978</v>
      </c>
      <c r="I262" s="2">
        <f t="shared" si="25"/>
        <v>510</v>
      </c>
      <c r="J262" s="2">
        <v>0</v>
      </c>
      <c r="K262" s="2">
        <f t="shared" si="29"/>
        <v>0</v>
      </c>
      <c r="L262" s="2">
        <f t="shared" si="30"/>
        <v>0</v>
      </c>
      <c r="M262" s="2">
        <f t="shared" si="26"/>
        <v>-508</v>
      </c>
    </row>
    <row r="263" spans="2:13" x14ac:dyDescent="0.3">
      <c r="B263" s="2">
        <f t="shared" si="24"/>
        <v>512</v>
      </c>
      <c r="C263" s="2">
        <v>0.19</v>
      </c>
      <c r="D263" s="2">
        <f t="shared" si="27"/>
        <v>0.75999999999999091</v>
      </c>
      <c r="E263" s="2">
        <f t="shared" si="31"/>
        <v>-72.675000000000011</v>
      </c>
      <c r="F263" s="2">
        <f t="shared" si="28"/>
        <v>9450583.0500000026</v>
      </c>
      <c r="I263" s="2">
        <f t="shared" si="25"/>
        <v>512</v>
      </c>
      <c r="J263" s="2">
        <v>0</v>
      </c>
      <c r="K263" s="2">
        <f t="shared" si="29"/>
        <v>0</v>
      </c>
      <c r="L263" s="2">
        <f t="shared" si="30"/>
        <v>0</v>
      </c>
      <c r="M263" s="2">
        <f t="shared" si="26"/>
        <v>-510</v>
      </c>
    </row>
    <row r="264" spans="2:13" x14ac:dyDescent="0.3">
      <c r="B264" s="2">
        <f t="shared" ref="B264:B327" si="32">B263+2</f>
        <v>514</v>
      </c>
      <c r="C264" s="2">
        <v>0.17</v>
      </c>
      <c r="D264" s="2">
        <f t="shared" si="27"/>
        <v>0.68000000000000682</v>
      </c>
      <c r="E264" s="2">
        <f t="shared" si="31"/>
        <v>-65.28</v>
      </c>
      <c r="F264" s="2">
        <f t="shared" si="28"/>
        <v>8555607.0399999991</v>
      </c>
      <c r="I264" s="2">
        <f t="shared" ref="I264:I327" si="33">I263+2</f>
        <v>514</v>
      </c>
      <c r="J264" s="2">
        <v>0</v>
      </c>
      <c r="K264" s="2">
        <f t="shared" si="29"/>
        <v>0</v>
      </c>
      <c r="L264" s="2">
        <f t="shared" si="30"/>
        <v>0</v>
      </c>
      <c r="M264" s="2">
        <f t="shared" ref="M264:M327" si="34">(L264*(I264+(I264-I263))-L264*(I264-(I264-I263))/2*I264-I263)</f>
        <v>-512</v>
      </c>
    </row>
    <row r="265" spans="2:13" x14ac:dyDescent="0.3">
      <c r="B265" s="2">
        <f t="shared" si="32"/>
        <v>516</v>
      </c>
      <c r="C265" s="2">
        <v>0.15</v>
      </c>
      <c r="D265" s="2">
        <f t="shared" ref="D265:D328" si="35">(C265*(B265+(B265-B264))-C265*(B265-(B265-B264))/2*(B265-B264))</f>
        <v>0.60000000000000853</v>
      </c>
      <c r="E265" s="2">
        <f t="shared" si="31"/>
        <v>-57.824999999999982</v>
      </c>
      <c r="F265" s="2">
        <f t="shared" ref="F265:F328" si="36">(E265*(B265+(B265-B264))-E265*(B265-(B265-B264))/2*B265-B264)</f>
        <v>7637821.549999998</v>
      </c>
      <c r="I265" s="2">
        <f t="shared" si="33"/>
        <v>516</v>
      </c>
      <c r="J265" s="2">
        <v>0</v>
      </c>
      <c r="K265" s="2">
        <f t="shared" ref="K265:K328" si="37">(J265*(I265+(I265-I264))-J265*(I265-(I265-I264))/2*(I265-I264))</f>
        <v>0</v>
      </c>
      <c r="L265" s="2">
        <f t="shared" ref="L265:L328" si="38">(J265*(I265+(I265-I264))-2*J265*(I265)+J265*(I265-(I265-I264))/(I265-I264)^2)</f>
        <v>0</v>
      </c>
      <c r="M265" s="2">
        <f t="shared" si="34"/>
        <v>-514</v>
      </c>
    </row>
    <row r="266" spans="2:13" x14ac:dyDescent="0.3">
      <c r="B266" s="2">
        <f t="shared" si="32"/>
        <v>518</v>
      </c>
      <c r="C266" s="2">
        <v>0.13</v>
      </c>
      <c r="D266" s="2">
        <f t="shared" si="35"/>
        <v>0.52000000000001023</v>
      </c>
      <c r="E266" s="2">
        <f t="shared" ref="E266:E329" si="39">(C266*(B266+(B266-B265))-2*C266*(B266)+C266*(B266-(B266-B265))/(B266-B265)^2)</f>
        <v>-50.31</v>
      </c>
      <c r="F266" s="2">
        <f t="shared" si="36"/>
        <v>6696952.4400000004</v>
      </c>
      <c r="I266" s="2">
        <f t="shared" si="33"/>
        <v>518</v>
      </c>
      <c r="J266" s="2">
        <v>0</v>
      </c>
      <c r="K266" s="2">
        <f t="shared" si="37"/>
        <v>0</v>
      </c>
      <c r="L266" s="2">
        <f t="shared" si="38"/>
        <v>0</v>
      </c>
      <c r="M266" s="2">
        <f t="shared" si="34"/>
        <v>-516</v>
      </c>
    </row>
    <row r="267" spans="2:13" x14ac:dyDescent="0.3">
      <c r="B267" s="2">
        <f t="shared" si="32"/>
        <v>520</v>
      </c>
      <c r="C267" s="2">
        <v>0.11</v>
      </c>
      <c r="D267" s="2">
        <f t="shared" si="35"/>
        <v>0.44000000000000483</v>
      </c>
      <c r="E267" s="2">
        <f t="shared" si="39"/>
        <v>-42.735000000000007</v>
      </c>
      <c r="F267" s="2">
        <f t="shared" si="36"/>
        <v>5732724.1300000008</v>
      </c>
      <c r="I267" s="2">
        <f t="shared" si="33"/>
        <v>520</v>
      </c>
      <c r="J267" s="2">
        <v>0</v>
      </c>
      <c r="K267" s="2">
        <f t="shared" si="37"/>
        <v>0</v>
      </c>
      <c r="L267" s="2">
        <f t="shared" si="38"/>
        <v>0</v>
      </c>
      <c r="M267" s="2">
        <f t="shared" si="34"/>
        <v>-518</v>
      </c>
    </row>
    <row r="268" spans="2:13" x14ac:dyDescent="0.3">
      <c r="B268" s="2">
        <f t="shared" si="32"/>
        <v>522</v>
      </c>
      <c r="C268" s="2">
        <v>0.1</v>
      </c>
      <c r="D268" s="2">
        <f t="shared" si="35"/>
        <v>0.40000000000000568</v>
      </c>
      <c r="E268" s="2">
        <f t="shared" si="39"/>
        <v>-39</v>
      </c>
      <c r="F268" s="2">
        <f t="shared" si="36"/>
        <v>5272124</v>
      </c>
      <c r="I268" s="2">
        <f t="shared" si="33"/>
        <v>522</v>
      </c>
      <c r="J268" s="2">
        <v>0</v>
      </c>
      <c r="K268" s="2">
        <f t="shared" si="37"/>
        <v>0</v>
      </c>
      <c r="L268" s="2">
        <f t="shared" si="38"/>
        <v>0</v>
      </c>
      <c r="M268" s="2">
        <f t="shared" si="34"/>
        <v>-520</v>
      </c>
    </row>
    <row r="269" spans="2:13" x14ac:dyDescent="0.3">
      <c r="B269" s="2">
        <f t="shared" si="32"/>
        <v>524</v>
      </c>
      <c r="C269" s="2">
        <v>0.09</v>
      </c>
      <c r="D269" s="2">
        <f t="shared" si="35"/>
        <v>0.35999999999999943</v>
      </c>
      <c r="E269" s="2">
        <f t="shared" si="39"/>
        <v>-35.234999999999999</v>
      </c>
      <c r="F269" s="2">
        <f t="shared" si="36"/>
        <v>4799823.9299999988</v>
      </c>
      <c r="I269" s="2">
        <f t="shared" si="33"/>
        <v>524</v>
      </c>
      <c r="J269" s="2">
        <v>0</v>
      </c>
      <c r="K269" s="2">
        <f t="shared" si="37"/>
        <v>0</v>
      </c>
      <c r="L269" s="2">
        <f t="shared" si="38"/>
        <v>0</v>
      </c>
      <c r="M269" s="2">
        <f t="shared" si="34"/>
        <v>-522</v>
      </c>
    </row>
    <row r="270" spans="2:13" x14ac:dyDescent="0.3">
      <c r="B270" s="2">
        <f t="shared" si="32"/>
        <v>526</v>
      </c>
      <c r="C270" s="2">
        <v>0.08</v>
      </c>
      <c r="D270" s="2">
        <f t="shared" si="35"/>
        <v>0.32000000000000028</v>
      </c>
      <c r="E270" s="2">
        <f t="shared" si="39"/>
        <v>-31.439999999999994</v>
      </c>
      <c r="F270" s="2">
        <f t="shared" si="36"/>
        <v>4315684.959999999</v>
      </c>
      <c r="I270" s="2">
        <f t="shared" si="33"/>
        <v>526</v>
      </c>
      <c r="J270" s="2">
        <v>0</v>
      </c>
      <c r="K270" s="2">
        <f t="shared" si="37"/>
        <v>0</v>
      </c>
      <c r="L270" s="2">
        <f t="shared" si="38"/>
        <v>0</v>
      </c>
      <c r="M270" s="2">
        <f t="shared" si="34"/>
        <v>-524</v>
      </c>
    </row>
    <row r="271" spans="2:13" x14ac:dyDescent="0.3">
      <c r="B271" s="2">
        <f t="shared" si="32"/>
        <v>528</v>
      </c>
      <c r="C271" s="2">
        <v>7.0000000000000007E-2</v>
      </c>
      <c r="D271" s="2">
        <f t="shared" si="35"/>
        <v>0.28000000000000114</v>
      </c>
      <c r="E271" s="2">
        <f t="shared" si="39"/>
        <v>-27.615000000000002</v>
      </c>
      <c r="F271" s="2">
        <f t="shared" si="36"/>
        <v>3819567.41</v>
      </c>
      <c r="I271" s="2">
        <f t="shared" si="33"/>
        <v>528</v>
      </c>
      <c r="J271" s="2">
        <v>0</v>
      </c>
      <c r="K271" s="2">
        <f t="shared" si="37"/>
        <v>0</v>
      </c>
      <c r="L271" s="2">
        <f t="shared" si="38"/>
        <v>0</v>
      </c>
      <c r="M271" s="2">
        <f t="shared" si="34"/>
        <v>-526</v>
      </c>
    </row>
    <row r="272" spans="2:13" x14ac:dyDescent="0.3">
      <c r="B272" s="2">
        <f t="shared" si="32"/>
        <v>530</v>
      </c>
      <c r="C272" s="2">
        <v>7.0000000000000007E-2</v>
      </c>
      <c r="D272" s="2">
        <f t="shared" si="35"/>
        <v>0.28000000000000114</v>
      </c>
      <c r="E272" s="2">
        <f t="shared" si="39"/>
        <v>-27.72</v>
      </c>
      <c r="F272" s="2">
        <f t="shared" si="36"/>
        <v>3863307.36</v>
      </c>
      <c r="I272" s="2">
        <f t="shared" si="33"/>
        <v>530</v>
      </c>
      <c r="J272" s="2">
        <v>0</v>
      </c>
      <c r="K272" s="2">
        <f t="shared" si="37"/>
        <v>0</v>
      </c>
      <c r="L272" s="2">
        <f t="shared" si="38"/>
        <v>0</v>
      </c>
      <c r="M272" s="2">
        <f t="shared" si="34"/>
        <v>-528</v>
      </c>
    </row>
    <row r="273" spans="2:13" x14ac:dyDescent="0.3">
      <c r="B273" s="2">
        <f t="shared" si="32"/>
        <v>532</v>
      </c>
      <c r="C273" s="2">
        <v>7.0000000000000007E-2</v>
      </c>
      <c r="D273" s="2">
        <f t="shared" si="35"/>
        <v>0.28000000000000114</v>
      </c>
      <c r="E273" s="2">
        <f t="shared" si="39"/>
        <v>-27.825000000000003</v>
      </c>
      <c r="F273" s="2">
        <f t="shared" si="36"/>
        <v>3907379.9500000007</v>
      </c>
      <c r="I273" s="2">
        <f t="shared" si="33"/>
        <v>532</v>
      </c>
      <c r="J273" s="2">
        <v>0</v>
      </c>
      <c r="K273" s="2">
        <f t="shared" si="37"/>
        <v>0</v>
      </c>
      <c r="L273" s="2">
        <f t="shared" si="38"/>
        <v>0</v>
      </c>
      <c r="M273" s="2">
        <f t="shared" si="34"/>
        <v>-530</v>
      </c>
    </row>
    <row r="274" spans="2:13" x14ac:dyDescent="0.3">
      <c r="B274" s="2">
        <f t="shared" si="32"/>
        <v>534</v>
      </c>
      <c r="C274" s="2">
        <v>0.06</v>
      </c>
      <c r="D274" s="2">
        <f t="shared" si="35"/>
        <v>0.23999999999999844</v>
      </c>
      <c r="E274" s="2">
        <f t="shared" si="39"/>
        <v>-23.94</v>
      </c>
      <c r="F274" s="2">
        <f t="shared" si="36"/>
        <v>3387169.52</v>
      </c>
      <c r="I274" s="2">
        <f t="shared" si="33"/>
        <v>534</v>
      </c>
      <c r="J274" s="2">
        <v>0</v>
      </c>
      <c r="K274" s="2">
        <f t="shared" si="37"/>
        <v>0</v>
      </c>
      <c r="L274" s="2">
        <f t="shared" si="38"/>
        <v>0</v>
      </c>
      <c r="M274" s="2">
        <f t="shared" si="34"/>
        <v>-532</v>
      </c>
    </row>
    <row r="275" spans="2:13" x14ac:dyDescent="0.3">
      <c r="B275" s="2">
        <f t="shared" si="32"/>
        <v>536</v>
      </c>
      <c r="C275" s="2">
        <v>0.06</v>
      </c>
      <c r="D275" s="2">
        <f t="shared" si="35"/>
        <v>0.24000000000000199</v>
      </c>
      <c r="E275" s="2">
        <f t="shared" si="39"/>
        <v>-24.029999999999994</v>
      </c>
      <c r="F275" s="2">
        <f t="shared" si="36"/>
        <v>3425519.2199999988</v>
      </c>
      <c r="I275" s="2">
        <f t="shared" si="33"/>
        <v>536</v>
      </c>
      <c r="J275" s="2">
        <v>0</v>
      </c>
      <c r="K275" s="2">
        <f t="shared" si="37"/>
        <v>0</v>
      </c>
      <c r="L275" s="2">
        <f t="shared" si="38"/>
        <v>0</v>
      </c>
      <c r="M275" s="2">
        <f t="shared" si="34"/>
        <v>-534</v>
      </c>
    </row>
    <row r="276" spans="2:13" x14ac:dyDescent="0.3">
      <c r="B276" s="2">
        <f t="shared" si="32"/>
        <v>538</v>
      </c>
      <c r="C276" s="2">
        <v>0.06</v>
      </c>
      <c r="D276" s="2">
        <f t="shared" si="35"/>
        <v>0.24000000000000199</v>
      </c>
      <c r="E276" s="2">
        <f t="shared" si="39"/>
        <v>-24.120000000000005</v>
      </c>
      <c r="F276" s="2">
        <f t="shared" si="36"/>
        <v>3464157.2800000012</v>
      </c>
      <c r="I276" s="2">
        <f t="shared" si="33"/>
        <v>538</v>
      </c>
      <c r="J276" s="2">
        <v>0</v>
      </c>
      <c r="K276" s="2">
        <f t="shared" si="37"/>
        <v>0</v>
      </c>
      <c r="L276" s="2">
        <f t="shared" si="38"/>
        <v>0</v>
      </c>
      <c r="M276" s="2">
        <f t="shared" si="34"/>
        <v>-536</v>
      </c>
    </row>
    <row r="277" spans="2:13" x14ac:dyDescent="0.3">
      <c r="B277" s="2">
        <f t="shared" si="32"/>
        <v>540</v>
      </c>
      <c r="C277" s="2">
        <v>0.06</v>
      </c>
      <c r="D277" s="2">
        <f t="shared" si="35"/>
        <v>0.23999999999999488</v>
      </c>
      <c r="E277" s="2">
        <f t="shared" si="39"/>
        <v>-24.21</v>
      </c>
      <c r="F277" s="2">
        <f t="shared" si="36"/>
        <v>3503084.7800000003</v>
      </c>
      <c r="I277" s="2">
        <f t="shared" si="33"/>
        <v>540</v>
      </c>
      <c r="J277" s="2">
        <v>0</v>
      </c>
      <c r="K277" s="2">
        <f t="shared" si="37"/>
        <v>0</v>
      </c>
      <c r="L277" s="2">
        <f t="shared" si="38"/>
        <v>0</v>
      </c>
      <c r="M277" s="2">
        <f t="shared" si="34"/>
        <v>-538</v>
      </c>
    </row>
    <row r="278" spans="2:13" x14ac:dyDescent="0.3">
      <c r="B278" s="2">
        <f t="shared" si="32"/>
        <v>542</v>
      </c>
      <c r="C278" s="2">
        <v>0.06</v>
      </c>
      <c r="D278" s="2">
        <f t="shared" si="35"/>
        <v>0.24000000000000199</v>
      </c>
      <c r="E278" s="2">
        <f t="shared" si="39"/>
        <v>-24.29999999999999</v>
      </c>
      <c r="F278" s="2">
        <f t="shared" si="36"/>
        <v>3542302.7999999984</v>
      </c>
      <c r="I278" s="2">
        <f t="shared" si="33"/>
        <v>542</v>
      </c>
      <c r="J278" s="2">
        <v>0</v>
      </c>
      <c r="K278" s="2">
        <f t="shared" si="37"/>
        <v>0</v>
      </c>
      <c r="L278" s="2">
        <f t="shared" si="38"/>
        <v>0</v>
      </c>
      <c r="M278" s="2">
        <f t="shared" si="34"/>
        <v>-540</v>
      </c>
    </row>
    <row r="279" spans="2:13" x14ac:dyDescent="0.3">
      <c r="B279" s="2">
        <f t="shared" si="32"/>
        <v>544</v>
      </c>
      <c r="C279" s="2">
        <v>0.05</v>
      </c>
      <c r="D279" s="2">
        <f t="shared" si="35"/>
        <v>0.19999999999999929</v>
      </c>
      <c r="E279" s="2">
        <f t="shared" si="39"/>
        <v>-20.325000000000003</v>
      </c>
      <c r="F279" s="2">
        <f t="shared" si="36"/>
        <v>2984753.35</v>
      </c>
      <c r="I279" s="2">
        <f t="shared" si="33"/>
        <v>544</v>
      </c>
      <c r="J279" s="2">
        <v>0</v>
      </c>
      <c r="K279" s="2">
        <f t="shared" si="37"/>
        <v>0</v>
      </c>
      <c r="L279" s="2">
        <f t="shared" si="38"/>
        <v>0</v>
      </c>
      <c r="M279" s="2">
        <f t="shared" si="34"/>
        <v>-542</v>
      </c>
    </row>
    <row r="280" spans="2:13" x14ac:dyDescent="0.3">
      <c r="B280" s="2">
        <f t="shared" si="32"/>
        <v>546</v>
      </c>
      <c r="C280" s="2">
        <v>0.05</v>
      </c>
      <c r="D280" s="2">
        <f t="shared" si="35"/>
        <v>0.19999999999999929</v>
      </c>
      <c r="E280" s="2">
        <f t="shared" si="39"/>
        <v>-20.399999999999999</v>
      </c>
      <c r="F280" s="2">
        <f t="shared" si="36"/>
        <v>3017921.5999999996</v>
      </c>
      <c r="I280" s="2">
        <f t="shared" si="33"/>
        <v>546</v>
      </c>
      <c r="J280" s="2">
        <v>0</v>
      </c>
      <c r="K280" s="2">
        <f t="shared" si="37"/>
        <v>0</v>
      </c>
      <c r="L280" s="2">
        <f t="shared" si="38"/>
        <v>0</v>
      </c>
      <c r="M280" s="2">
        <f t="shared" si="34"/>
        <v>-544</v>
      </c>
    </row>
    <row r="281" spans="2:13" x14ac:dyDescent="0.3">
      <c r="B281" s="2">
        <f t="shared" si="32"/>
        <v>548</v>
      </c>
      <c r="C281" s="2">
        <v>0.05</v>
      </c>
      <c r="D281" s="2">
        <f t="shared" si="35"/>
        <v>0.19999999999999929</v>
      </c>
      <c r="E281" s="2">
        <f t="shared" si="39"/>
        <v>-20.475000000000005</v>
      </c>
      <c r="F281" s="2">
        <f t="shared" si="36"/>
        <v>3051334.6500000004</v>
      </c>
      <c r="I281" s="2">
        <f t="shared" si="33"/>
        <v>548</v>
      </c>
      <c r="J281" s="2">
        <v>0</v>
      </c>
      <c r="K281" s="2">
        <f t="shared" si="37"/>
        <v>0</v>
      </c>
      <c r="L281" s="2">
        <f t="shared" si="38"/>
        <v>0</v>
      </c>
      <c r="M281" s="2">
        <f t="shared" si="34"/>
        <v>-546</v>
      </c>
    </row>
    <row r="282" spans="2:13" x14ac:dyDescent="0.3">
      <c r="B282" s="2">
        <f t="shared" si="32"/>
        <v>550</v>
      </c>
      <c r="C282" s="2">
        <v>0.05</v>
      </c>
      <c r="D282" s="2">
        <f t="shared" si="35"/>
        <v>0.19999999999999929</v>
      </c>
      <c r="E282" s="2">
        <f t="shared" si="39"/>
        <v>-20.549999999999997</v>
      </c>
      <c r="F282" s="2">
        <f t="shared" si="36"/>
        <v>3084993.3999999994</v>
      </c>
      <c r="I282" s="2">
        <f t="shared" si="33"/>
        <v>550</v>
      </c>
      <c r="J282" s="2">
        <v>0</v>
      </c>
      <c r="K282" s="2">
        <f t="shared" si="37"/>
        <v>0</v>
      </c>
      <c r="L282" s="2">
        <f t="shared" si="38"/>
        <v>0</v>
      </c>
      <c r="M282" s="2">
        <f t="shared" si="34"/>
        <v>-548</v>
      </c>
    </row>
    <row r="283" spans="2:13" x14ac:dyDescent="0.3">
      <c r="B283" s="2">
        <f t="shared" si="32"/>
        <v>552</v>
      </c>
      <c r="C283" s="2">
        <v>0.05</v>
      </c>
      <c r="D283" s="2">
        <f t="shared" si="35"/>
        <v>0.20000000000000284</v>
      </c>
      <c r="E283" s="2">
        <f t="shared" si="39"/>
        <v>-20.625</v>
      </c>
      <c r="F283" s="2">
        <f t="shared" si="36"/>
        <v>3118898.75</v>
      </c>
      <c r="I283" s="2">
        <f t="shared" si="33"/>
        <v>552</v>
      </c>
      <c r="J283" s="2">
        <v>0</v>
      </c>
      <c r="K283" s="2">
        <f t="shared" si="37"/>
        <v>0</v>
      </c>
      <c r="L283" s="2">
        <f t="shared" si="38"/>
        <v>0</v>
      </c>
      <c r="M283" s="2">
        <f t="shared" si="34"/>
        <v>-550</v>
      </c>
    </row>
    <row r="284" spans="2:13" x14ac:dyDescent="0.3">
      <c r="B284" s="2">
        <f t="shared" si="32"/>
        <v>554</v>
      </c>
      <c r="C284" s="2">
        <v>0.04</v>
      </c>
      <c r="D284" s="2">
        <f t="shared" si="35"/>
        <v>0.16000000000000014</v>
      </c>
      <c r="E284" s="2">
        <f t="shared" si="39"/>
        <v>-16.559999999999999</v>
      </c>
      <c r="F284" s="2">
        <f t="shared" si="36"/>
        <v>2522330.88</v>
      </c>
      <c r="I284" s="2">
        <f t="shared" si="33"/>
        <v>554</v>
      </c>
      <c r="J284" s="2">
        <v>0</v>
      </c>
      <c r="K284" s="2">
        <f t="shared" si="37"/>
        <v>0</v>
      </c>
      <c r="L284" s="2">
        <f t="shared" si="38"/>
        <v>0</v>
      </c>
      <c r="M284" s="2">
        <f t="shared" si="34"/>
        <v>-552</v>
      </c>
    </row>
    <row r="285" spans="2:13" x14ac:dyDescent="0.3">
      <c r="B285" s="2">
        <f t="shared" si="32"/>
        <v>556</v>
      </c>
      <c r="C285" s="2">
        <v>0.04</v>
      </c>
      <c r="D285" s="2">
        <f t="shared" si="35"/>
        <v>0.16000000000000014</v>
      </c>
      <c r="E285" s="2">
        <f t="shared" si="39"/>
        <v>-16.620000000000005</v>
      </c>
      <c r="F285" s="2">
        <f t="shared" si="36"/>
        <v>2549851.4800000009</v>
      </c>
      <c r="I285" s="2">
        <f t="shared" si="33"/>
        <v>556</v>
      </c>
      <c r="J285" s="2">
        <v>0</v>
      </c>
      <c r="K285" s="2">
        <f t="shared" si="37"/>
        <v>0</v>
      </c>
      <c r="L285" s="2">
        <f t="shared" si="38"/>
        <v>0</v>
      </c>
      <c r="M285" s="2">
        <f t="shared" si="34"/>
        <v>-554</v>
      </c>
    </row>
    <row r="286" spans="2:13" x14ac:dyDescent="0.3">
      <c r="B286" s="2">
        <f t="shared" si="32"/>
        <v>558</v>
      </c>
      <c r="C286" s="2">
        <v>0.04</v>
      </c>
      <c r="D286" s="2">
        <f t="shared" si="35"/>
        <v>0.16000000000000014</v>
      </c>
      <c r="E286" s="2">
        <f t="shared" si="39"/>
        <v>-16.68</v>
      </c>
      <c r="F286" s="2">
        <f t="shared" si="36"/>
        <v>2577571.52</v>
      </c>
      <c r="I286" s="2">
        <f t="shared" si="33"/>
        <v>558</v>
      </c>
      <c r="J286" s="2">
        <v>0</v>
      </c>
      <c r="K286" s="2">
        <f t="shared" si="37"/>
        <v>0</v>
      </c>
      <c r="L286" s="2">
        <f t="shared" si="38"/>
        <v>0</v>
      </c>
      <c r="M286" s="2">
        <f t="shared" si="34"/>
        <v>-556</v>
      </c>
    </row>
    <row r="287" spans="2:13" x14ac:dyDescent="0.3">
      <c r="B287" s="2">
        <f t="shared" si="32"/>
        <v>560</v>
      </c>
      <c r="C287" s="2">
        <v>0.04</v>
      </c>
      <c r="D287" s="2">
        <f t="shared" si="35"/>
        <v>0.16000000000000014</v>
      </c>
      <c r="E287" s="2">
        <f t="shared" si="39"/>
        <v>-16.740000000000002</v>
      </c>
      <c r="F287" s="2">
        <f t="shared" si="36"/>
        <v>2605491.7200000007</v>
      </c>
      <c r="I287" s="2">
        <f t="shared" si="33"/>
        <v>560</v>
      </c>
      <c r="J287" s="2">
        <v>0</v>
      </c>
      <c r="K287" s="2">
        <f t="shared" si="37"/>
        <v>0</v>
      </c>
      <c r="L287" s="2">
        <f t="shared" si="38"/>
        <v>0</v>
      </c>
      <c r="M287" s="2">
        <f t="shared" si="34"/>
        <v>-558</v>
      </c>
    </row>
    <row r="288" spans="2:13" x14ac:dyDescent="0.3">
      <c r="B288" s="2">
        <f t="shared" si="32"/>
        <v>562</v>
      </c>
      <c r="C288" s="2">
        <v>0.04</v>
      </c>
      <c r="D288" s="2">
        <f t="shared" si="35"/>
        <v>0.15999999999999659</v>
      </c>
      <c r="E288" s="2">
        <f t="shared" si="39"/>
        <v>-16.8</v>
      </c>
      <c r="F288" s="2">
        <f t="shared" si="36"/>
        <v>2633612.7999999998</v>
      </c>
      <c r="I288" s="2">
        <f t="shared" si="33"/>
        <v>562</v>
      </c>
      <c r="J288" s="2">
        <v>0</v>
      </c>
      <c r="K288" s="2">
        <f t="shared" si="37"/>
        <v>0</v>
      </c>
      <c r="L288" s="2">
        <f t="shared" si="38"/>
        <v>0</v>
      </c>
      <c r="M288" s="2">
        <f t="shared" si="34"/>
        <v>-560</v>
      </c>
    </row>
    <row r="289" spans="2:13" x14ac:dyDescent="0.3">
      <c r="B289" s="2">
        <f t="shared" si="32"/>
        <v>564</v>
      </c>
      <c r="C289" s="2">
        <v>0.04</v>
      </c>
      <c r="D289" s="2">
        <f t="shared" si="35"/>
        <v>0.16000000000000014</v>
      </c>
      <c r="E289" s="2">
        <f t="shared" si="39"/>
        <v>-16.859999999999996</v>
      </c>
      <c r="F289" s="2">
        <f t="shared" si="36"/>
        <v>2661935.4799999995</v>
      </c>
      <c r="I289" s="2">
        <f t="shared" si="33"/>
        <v>564</v>
      </c>
      <c r="J289" s="2">
        <v>0</v>
      </c>
      <c r="K289" s="2">
        <f t="shared" si="37"/>
        <v>0</v>
      </c>
      <c r="L289" s="2">
        <f t="shared" si="38"/>
        <v>0</v>
      </c>
      <c r="M289" s="2">
        <f t="shared" si="34"/>
        <v>-562</v>
      </c>
    </row>
    <row r="290" spans="2:13" x14ac:dyDescent="0.3">
      <c r="B290" s="2">
        <f t="shared" si="32"/>
        <v>566</v>
      </c>
      <c r="C290" s="2">
        <v>0.03</v>
      </c>
      <c r="D290" s="2">
        <f t="shared" si="35"/>
        <v>0.12000000000000099</v>
      </c>
      <c r="E290" s="2">
        <f t="shared" si="39"/>
        <v>-12.690000000000001</v>
      </c>
      <c r="F290" s="2">
        <f t="shared" si="36"/>
        <v>2017704.3600000003</v>
      </c>
      <c r="I290" s="2">
        <f t="shared" si="33"/>
        <v>566</v>
      </c>
      <c r="J290" s="2">
        <v>0</v>
      </c>
      <c r="K290" s="2">
        <f t="shared" si="37"/>
        <v>0</v>
      </c>
      <c r="L290" s="2">
        <f t="shared" si="38"/>
        <v>0</v>
      </c>
      <c r="M290" s="2">
        <f t="shared" si="34"/>
        <v>-564</v>
      </c>
    </row>
    <row r="291" spans="2:13" x14ac:dyDescent="0.3">
      <c r="B291" s="2">
        <f t="shared" si="32"/>
        <v>568</v>
      </c>
      <c r="C291" s="2">
        <v>0.03</v>
      </c>
      <c r="D291" s="2">
        <f t="shared" si="35"/>
        <v>0.11999999999999744</v>
      </c>
      <c r="E291" s="2">
        <f t="shared" si="39"/>
        <v>-12.734999999999999</v>
      </c>
      <c r="F291" s="2">
        <f t="shared" si="36"/>
        <v>2039249.89</v>
      </c>
      <c r="I291" s="2">
        <f t="shared" si="33"/>
        <v>568</v>
      </c>
      <c r="J291" s="2">
        <v>0</v>
      </c>
      <c r="K291" s="2">
        <f t="shared" si="37"/>
        <v>0</v>
      </c>
      <c r="L291" s="2">
        <f t="shared" si="38"/>
        <v>0</v>
      </c>
      <c r="M291" s="2">
        <f t="shared" si="34"/>
        <v>-566</v>
      </c>
    </row>
    <row r="292" spans="2:13" x14ac:dyDescent="0.3">
      <c r="B292" s="2">
        <f t="shared" si="32"/>
        <v>570</v>
      </c>
      <c r="C292" s="2">
        <v>0.03</v>
      </c>
      <c r="D292" s="2">
        <f t="shared" si="35"/>
        <v>0.12000000000000099</v>
      </c>
      <c r="E292" s="2">
        <f t="shared" si="39"/>
        <v>-12.779999999999996</v>
      </c>
      <c r="F292" s="2">
        <f t="shared" si="36"/>
        <v>2060948.2399999993</v>
      </c>
      <c r="I292" s="2">
        <f t="shared" si="33"/>
        <v>570</v>
      </c>
      <c r="J292" s="2">
        <v>0</v>
      </c>
      <c r="K292" s="2">
        <f t="shared" si="37"/>
        <v>0</v>
      </c>
      <c r="L292" s="2">
        <f t="shared" si="38"/>
        <v>0</v>
      </c>
      <c r="M292" s="2">
        <f t="shared" si="34"/>
        <v>-568</v>
      </c>
    </row>
    <row r="293" spans="2:13" x14ac:dyDescent="0.3">
      <c r="B293" s="2">
        <f t="shared" si="32"/>
        <v>572</v>
      </c>
      <c r="C293" s="2">
        <v>0.03</v>
      </c>
      <c r="D293" s="2">
        <f t="shared" si="35"/>
        <v>0.12000000000000099</v>
      </c>
      <c r="E293" s="2">
        <f t="shared" si="39"/>
        <v>-12.825000000000003</v>
      </c>
      <c r="F293" s="2">
        <f t="shared" si="36"/>
        <v>2082799.9500000004</v>
      </c>
      <c r="I293" s="2">
        <f t="shared" si="33"/>
        <v>572</v>
      </c>
      <c r="J293" s="2">
        <v>0</v>
      </c>
      <c r="K293" s="2">
        <f t="shared" si="37"/>
        <v>0</v>
      </c>
      <c r="L293" s="2">
        <f t="shared" si="38"/>
        <v>0</v>
      </c>
      <c r="M293" s="2">
        <f t="shared" si="34"/>
        <v>-570</v>
      </c>
    </row>
    <row r="294" spans="2:13" x14ac:dyDescent="0.3">
      <c r="B294" s="2">
        <f t="shared" si="32"/>
        <v>574</v>
      </c>
      <c r="C294" s="2">
        <v>0.03</v>
      </c>
      <c r="D294" s="2">
        <f t="shared" si="35"/>
        <v>0.12000000000000099</v>
      </c>
      <c r="E294" s="2">
        <f t="shared" si="39"/>
        <v>-12.869999999999997</v>
      </c>
      <c r="F294" s="2">
        <f t="shared" si="36"/>
        <v>2104805.5599999996</v>
      </c>
      <c r="I294" s="2">
        <f t="shared" si="33"/>
        <v>574</v>
      </c>
      <c r="J294" s="2">
        <v>0</v>
      </c>
      <c r="K294" s="2">
        <f t="shared" si="37"/>
        <v>0</v>
      </c>
      <c r="L294" s="2">
        <f t="shared" si="38"/>
        <v>0</v>
      </c>
      <c r="M294" s="2">
        <f t="shared" si="34"/>
        <v>-572</v>
      </c>
    </row>
    <row r="295" spans="2:13" x14ac:dyDescent="0.3">
      <c r="B295" s="2">
        <f t="shared" si="32"/>
        <v>576</v>
      </c>
      <c r="C295" s="2">
        <v>0.03</v>
      </c>
      <c r="D295" s="2">
        <f t="shared" si="35"/>
        <v>0.12000000000000099</v>
      </c>
      <c r="E295" s="2">
        <f t="shared" si="39"/>
        <v>-12.915000000000003</v>
      </c>
      <c r="F295" s="2">
        <f t="shared" si="36"/>
        <v>2126965.6100000003</v>
      </c>
      <c r="I295" s="2">
        <f t="shared" si="33"/>
        <v>576</v>
      </c>
      <c r="J295" s="2">
        <v>0</v>
      </c>
      <c r="K295" s="2">
        <f t="shared" si="37"/>
        <v>0</v>
      </c>
      <c r="L295" s="2">
        <f t="shared" si="38"/>
        <v>0</v>
      </c>
      <c r="M295" s="2">
        <f t="shared" si="34"/>
        <v>-574</v>
      </c>
    </row>
    <row r="296" spans="2:13" x14ac:dyDescent="0.3">
      <c r="B296" s="2">
        <f t="shared" si="32"/>
        <v>578</v>
      </c>
      <c r="C296" s="2">
        <v>0.02</v>
      </c>
      <c r="D296" s="2">
        <f t="shared" si="35"/>
        <v>8.0000000000000071E-2</v>
      </c>
      <c r="E296" s="2">
        <f t="shared" si="39"/>
        <v>-8.64</v>
      </c>
      <c r="F296" s="2">
        <f t="shared" si="36"/>
        <v>1432661.7600000002</v>
      </c>
      <c r="I296" s="2">
        <f t="shared" si="33"/>
        <v>578</v>
      </c>
      <c r="J296" s="2">
        <v>0</v>
      </c>
      <c r="K296" s="2">
        <f t="shared" si="37"/>
        <v>0</v>
      </c>
      <c r="L296" s="2">
        <f t="shared" si="38"/>
        <v>0</v>
      </c>
      <c r="M296" s="2">
        <f t="shared" si="34"/>
        <v>-576</v>
      </c>
    </row>
    <row r="297" spans="2:13" x14ac:dyDescent="0.3">
      <c r="B297" s="2">
        <f t="shared" si="32"/>
        <v>580</v>
      </c>
      <c r="C297" s="2">
        <v>0.02</v>
      </c>
      <c r="D297" s="2">
        <f t="shared" si="35"/>
        <v>8.0000000000000071E-2</v>
      </c>
      <c r="E297" s="2">
        <f t="shared" si="39"/>
        <v>-8.6699999999999982</v>
      </c>
      <c r="F297" s="2">
        <f t="shared" si="36"/>
        <v>1447641.46</v>
      </c>
      <c r="I297" s="2">
        <f t="shared" si="33"/>
        <v>580</v>
      </c>
      <c r="J297" s="2">
        <v>0</v>
      </c>
      <c r="K297" s="2">
        <f t="shared" si="37"/>
        <v>0</v>
      </c>
      <c r="L297" s="2">
        <f t="shared" si="38"/>
        <v>0</v>
      </c>
      <c r="M297" s="2">
        <f t="shared" si="34"/>
        <v>-578</v>
      </c>
    </row>
    <row r="298" spans="2:13" x14ac:dyDescent="0.3">
      <c r="B298" s="2">
        <f t="shared" si="32"/>
        <v>582</v>
      </c>
      <c r="C298" s="2">
        <v>0.02</v>
      </c>
      <c r="D298" s="2">
        <f t="shared" si="35"/>
        <v>8.0000000000000071E-2</v>
      </c>
      <c r="E298" s="2">
        <f t="shared" si="39"/>
        <v>-8.7000000000000011</v>
      </c>
      <c r="F298" s="2">
        <f t="shared" si="36"/>
        <v>1462725.2000000002</v>
      </c>
      <c r="I298" s="2">
        <f t="shared" si="33"/>
        <v>582</v>
      </c>
      <c r="J298" s="2">
        <v>0</v>
      </c>
      <c r="K298" s="2">
        <f t="shared" si="37"/>
        <v>0</v>
      </c>
      <c r="L298" s="2">
        <f t="shared" si="38"/>
        <v>0</v>
      </c>
      <c r="M298" s="2">
        <f t="shared" si="34"/>
        <v>-580</v>
      </c>
    </row>
    <row r="299" spans="2:13" x14ac:dyDescent="0.3">
      <c r="B299" s="2">
        <f t="shared" si="32"/>
        <v>584</v>
      </c>
      <c r="C299" s="2">
        <v>0.02</v>
      </c>
      <c r="D299" s="2">
        <f t="shared" si="35"/>
        <v>8.0000000000000071E-2</v>
      </c>
      <c r="E299" s="2">
        <f t="shared" si="39"/>
        <v>-8.7299999999999986</v>
      </c>
      <c r="F299" s="2">
        <f t="shared" si="36"/>
        <v>1477913.3399999996</v>
      </c>
      <c r="I299" s="2">
        <f t="shared" si="33"/>
        <v>584</v>
      </c>
      <c r="J299" s="2">
        <v>0</v>
      </c>
      <c r="K299" s="2">
        <f t="shared" si="37"/>
        <v>0</v>
      </c>
      <c r="L299" s="2">
        <f t="shared" si="38"/>
        <v>0</v>
      </c>
      <c r="M299" s="2">
        <f t="shared" si="34"/>
        <v>-582</v>
      </c>
    </row>
    <row r="300" spans="2:13" x14ac:dyDescent="0.3">
      <c r="B300" s="2">
        <f t="shared" si="32"/>
        <v>586</v>
      </c>
      <c r="C300" s="2">
        <v>0.02</v>
      </c>
      <c r="D300" s="2">
        <f t="shared" si="35"/>
        <v>8.0000000000000071E-2</v>
      </c>
      <c r="E300" s="2">
        <f t="shared" si="39"/>
        <v>-8.7600000000000016</v>
      </c>
      <c r="F300" s="2">
        <f t="shared" si="36"/>
        <v>1493206.2400000005</v>
      </c>
      <c r="I300" s="2">
        <f t="shared" si="33"/>
        <v>586</v>
      </c>
      <c r="J300" s="2">
        <v>0</v>
      </c>
      <c r="K300" s="2">
        <f t="shared" si="37"/>
        <v>0</v>
      </c>
      <c r="L300" s="2">
        <f t="shared" si="38"/>
        <v>0</v>
      </c>
      <c r="M300" s="2">
        <f t="shared" si="34"/>
        <v>-584</v>
      </c>
    </row>
    <row r="301" spans="2:13" x14ac:dyDescent="0.3">
      <c r="B301" s="2">
        <f t="shared" si="32"/>
        <v>588</v>
      </c>
      <c r="C301" s="2">
        <v>0.01</v>
      </c>
      <c r="D301" s="2">
        <f t="shared" si="35"/>
        <v>4.0000000000000036E-2</v>
      </c>
      <c r="E301" s="2">
        <f t="shared" si="39"/>
        <v>-4.3949999999999996</v>
      </c>
      <c r="F301" s="2">
        <f t="shared" si="36"/>
        <v>754009.12999999989</v>
      </c>
      <c r="I301" s="2">
        <f t="shared" si="33"/>
        <v>588</v>
      </c>
      <c r="J301" s="2">
        <v>0</v>
      </c>
      <c r="K301" s="2">
        <f t="shared" si="37"/>
        <v>0</v>
      </c>
      <c r="L301" s="2">
        <f t="shared" si="38"/>
        <v>0</v>
      </c>
      <c r="M301" s="2">
        <f t="shared" si="34"/>
        <v>-586</v>
      </c>
    </row>
    <row r="302" spans="2:13" x14ac:dyDescent="0.3">
      <c r="B302" s="2">
        <f t="shared" si="32"/>
        <v>590</v>
      </c>
      <c r="C302" s="2">
        <v>0.01</v>
      </c>
      <c r="D302" s="2">
        <f t="shared" si="35"/>
        <v>4.0000000000000036E-2</v>
      </c>
      <c r="E302" s="2">
        <f t="shared" si="39"/>
        <v>-4.410000000000001</v>
      </c>
      <c r="F302" s="2">
        <f t="shared" si="36"/>
        <v>761759.88000000012</v>
      </c>
      <c r="I302" s="2">
        <f t="shared" si="33"/>
        <v>590</v>
      </c>
      <c r="J302" s="2">
        <v>0</v>
      </c>
      <c r="K302" s="2">
        <f t="shared" si="37"/>
        <v>0</v>
      </c>
      <c r="L302" s="2">
        <f t="shared" si="38"/>
        <v>0</v>
      </c>
      <c r="M302" s="2">
        <f t="shared" si="34"/>
        <v>-588</v>
      </c>
    </row>
    <row r="303" spans="2:13" x14ac:dyDescent="0.3">
      <c r="B303" s="2">
        <f t="shared" si="32"/>
        <v>592</v>
      </c>
      <c r="C303" s="2">
        <v>0.01</v>
      </c>
      <c r="D303" s="2">
        <f t="shared" si="35"/>
        <v>4.0000000000000036E-2</v>
      </c>
      <c r="E303" s="2">
        <f t="shared" si="39"/>
        <v>-4.4249999999999989</v>
      </c>
      <c r="F303" s="2">
        <f t="shared" si="36"/>
        <v>769563.54999999993</v>
      </c>
      <c r="I303" s="2">
        <f t="shared" si="33"/>
        <v>592</v>
      </c>
      <c r="J303" s="2">
        <v>0</v>
      </c>
      <c r="K303" s="2">
        <f t="shared" si="37"/>
        <v>0</v>
      </c>
      <c r="L303" s="2">
        <f t="shared" si="38"/>
        <v>0</v>
      </c>
      <c r="M303" s="2">
        <f t="shared" si="34"/>
        <v>-590</v>
      </c>
    </row>
    <row r="304" spans="2:13" x14ac:dyDescent="0.3">
      <c r="B304" s="2">
        <f t="shared" si="32"/>
        <v>594</v>
      </c>
      <c r="C304" s="2">
        <v>0.01</v>
      </c>
      <c r="D304" s="2">
        <f t="shared" si="35"/>
        <v>4.0000000000000036E-2</v>
      </c>
      <c r="E304" s="2">
        <f t="shared" si="39"/>
        <v>-4.4400000000000013</v>
      </c>
      <c r="F304" s="2">
        <f t="shared" si="36"/>
        <v>777420.3200000003</v>
      </c>
      <c r="I304" s="2">
        <f t="shared" si="33"/>
        <v>594</v>
      </c>
      <c r="J304" s="2">
        <v>0</v>
      </c>
      <c r="K304" s="2">
        <f t="shared" si="37"/>
        <v>0</v>
      </c>
      <c r="L304" s="2">
        <f t="shared" si="38"/>
        <v>0</v>
      </c>
      <c r="M304" s="2">
        <f t="shared" si="34"/>
        <v>-592</v>
      </c>
    </row>
    <row r="305" spans="2:13" x14ac:dyDescent="0.3">
      <c r="B305" s="2">
        <f t="shared" si="32"/>
        <v>596</v>
      </c>
      <c r="C305" s="2">
        <v>0.01</v>
      </c>
      <c r="D305" s="2">
        <f t="shared" si="35"/>
        <v>4.0000000000000036E-2</v>
      </c>
      <c r="E305" s="2">
        <f t="shared" si="39"/>
        <v>-4.4549999999999992</v>
      </c>
      <c r="F305" s="2">
        <f t="shared" si="36"/>
        <v>785330.36999999988</v>
      </c>
      <c r="I305" s="2">
        <f t="shared" si="33"/>
        <v>596</v>
      </c>
      <c r="J305" s="2">
        <v>0</v>
      </c>
      <c r="K305" s="2">
        <f t="shared" si="37"/>
        <v>0</v>
      </c>
      <c r="L305" s="2">
        <f t="shared" si="38"/>
        <v>0</v>
      </c>
      <c r="M305" s="2">
        <f t="shared" si="34"/>
        <v>-594</v>
      </c>
    </row>
    <row r="306" spans="2:13" x14ac:dyDescent="0.3">
      <c r="B306" s="2">
        <f t="shared" si="32"/>
        <v>598</v>
      </c>
      <c r="C306" s="2">
        <v>0.01</v>
      </c>
      <c r="D306" s="2">
        <f t="shared" si="35"/>
        <v>4.0000000000000036E-2</v>
      </c>
      <c r="E306" s="2">
        <f t="shared" si="39"/>
        <v>-4.4700000000000006</v>
      </c>
      <c r="F306" s="2">
        <f t="shared" si="36"/>
        <v>793293.88000000012</v>
      </c>
      <c r="I306" s="2">
        <f t="shared" si="33"/>
        <v>598</v>
      </c>
      <c r="J306" s="2">
        <v>0</v>
      </c>
      <c r="K306" s="2">
        <f t="shared" si="37"/>
        <v>0</v>
      </c>
      <c r="L306" s="2">
        <f t="shared" si="38"/>
        <v>0</v>
      </c>
      <c r="M306" s="2">
        <f t="shared" si="34"/>
        <v>-596</v>
      </c>
    </row>
    <row r="307" spans="2:13" x14ac:dyDescent="0.3">
      <c r="B307" s="2">
        <f t="shared" si="32"/>
        <v>600</v>
      </c>
      <c r="C307" s="2">
        <v>0</v>
      </c>
      <c r="D307" s="2">
        <f t="shared" si="35"/>
        <v>0</v>
      </c>
      <c r="E307" s="2">
        <f t="shared" si="39"/>
        <v>0</v>
      </c>
      <c r="F307" s="2">
        <f t="shared" si="36"/>
        <v>-598</v>
      </c>
      <c r="I307" s="2">
        <f t="shared" si="33"/>
        <v>600</v>
      </c>
      <c r="J307" s="2">
        <v>0</v>
      </c>
      <c r="K307" s="2">
        <f t="shared" si="37"/>
        <v>0</v>
      </c>
      <c r="L307" s="2">
        <f t="shared" si="38"/>
        <v>0</v>
      </c>
      <c r="M307" s="2">
        <f t="shared" si="34"/>
        <v>-598</v>
      </c>
    </row>
    <row r="308" spans="2:13" x14ac:dyDescent="0.3">
      <c r="B308" s="2">
        <f t="shared" si="32"/>
        <v>602</v>
      </c>
      <c r="C308" s="2">
        <v>0</v>
      </c>
      <c r="D308" s="2">
        <f t="shared" si="35"/>
        <v>0</v>
      </c>
      <c r="E308" s="2">
        <f t="shared" si="39"/>
        <v>0</v>
      </c>
      <c r="F308" s="2">
        <f t="shared" si="36"/>
        <v>-600</v>
      </c>
      <c r="I308" s="2">
        <f t="shared" si="33"/>
        <v>602</v>
      </c>
      <c r="J308" s="2">
        <v>0</v>
      </c>
      <c r="K308" s="2">
        <f t="shared" si="37"/>
        <v>0</v>
      </c>
      <c r="L308" s="2">
        <f t="shared" si="38"/>
        <v>0</v>
      </c>
      <c r="M308" s="2">
        <f t="shared" si="34"/>
        <v>-600</v>
      </c>
    </row>
    <row r="309" spans="2:13" x14ac:dyDescent="0.3">
      <c r="B309" s="2">
        <f t="shared" si="32"/>
        <v>604</v>
      </c>
      <c r="C309" s="2">
        <v>0</v>
      </c>
      <c r="D309" s="2">
        <f t="shared" si="35"/>
        <v>0</v>
      </c>
      <c r="E309" s="2">
        <f t="shared" si="39"/>
        <v>0</v>
      </c>
      <c r="F309" s="2">
        <f t="shared" si="36"/>
        <v>-602</v>
      </c>
      <c r="I309" s="2">
        <f t="shared" si="33"/>
        <v>604</v>
      </c>
      <c r="J309" s="2">
        <v>0</v>
      </c>
      <c r="K309" s="2">
        <f t="shared" si="37"/>
        <v>0</v>
      </c>
      <c r="L309" s="2">
        <f t="shared" si="38"/>
        <v>0</v>
      </c>
      <c r="M309" s="2">
        <f t="shared" si="34"/>
        <v>-602</v>
      </c>
    </row>
    <row r="310" spans="2:13" x14ac:dyDescent="0.3">
      <c r="B310" s="2">
        <f t="shared" si="32"/>
        <v>606</v>
      </c>
      <c r="C310" s="2">
        <v>0</v>
      </c>
      <c r="D310" s="2">
        <f t="shared" si="35"/>
        <v>0</v>
      </c>
      <c r="E310" s="2">
        <f t="shared" si="39"/>
        <v>0</v>
      </c>
      <c r="F310" s="2">
        <f t="shared" si="36"/>
        <v>-604</v>
      </c>
      <c r="I310" s="2">
        <f t="shared" si="33"/>
        <v>606</v>
      </c>
      <c r="J310" s="2">
        <v>0</v>
      </c>
      <c r="K310" s="2">
        <f t="shared" si="37"/>
        <v>0</v>
      </c>
      <c r="L310" s="2">
        <f t="shared" si="38"/>
        <v>0</v>
      </c>
      <c r="M310" s="2">
        <f t="shared" si="34"/>
        <v>-604</v>
      </c>
    </row>
    <row r="311" spans="2:13" x14ac:dyDescent="0.3">
      <c r="B311" s="2">
        <f t="shared" si="32"/>
        <v>608</v>
      </c>
      <c r="C311" s="2">
        <v>0</v>
      </c>
      <c r="D311" s="2">
        <f t="shared" si="35"/>
        <v>0</v>
      </c>
      <c r="E311" s="2">
        <f t="shared" si="39"/>
        <v>0</v>
      </c>
      <c r="F311" s="2">
        <f t="shared" si="36"/>
        <v>-606</v>
      </c>
      <c r="I311" s="2">
        <f t="shared" si="33"/>
        <v>608</v>
      </c>
      <c r="J311" s="2">
        <v>0</v>
      </c>
      <c r="K311" s="2">
        <f t="shared" si="37"/>
        <v>0</v>
      </c>
      <c r="L311" s="2">
        <f t="shared" si="38"/>
        <v>0</v>
      </c>
      <c r="M311" s="2">
        <f t="shared" si="34"/>
        <v>-606</v>
      </c>
    </row>
    <row r="312" spans="2:13" x14ac:dyDescent="0.3">
      <c r="B312" s="2">
        <f t="shared" si="32"/>
        <v>610</v>
      </c>
      <c r="C312" s="2">
        <v>0</v>
      </c>
      <c r="D312" s="2">
        <f t="shared" si="35"/>
        <v>0</v>
      </c>
      <c r="E312" s="2">
        <f t="shared" si="39"/>
        <v>0</v>
      </c>
      <c r="F312" s="2">
        <f t="shared" si="36"/>
        <v>-608</v>
      </c>
      <c r="I312" s="2">
        <f t="shared" si="33"/>
        <v>610</v>
      </c>
      <c r="J312" s="2">
        <v>0</v>
      </c>
      <c r="K312" s="2">
        <f t="shared" si="37"/>
        <v>0</v>
      </c>
      <c r="L312" s="2">
        <f t="shared" si="38"/>
        <v>0</v>
      </c>
      <c r="M312" s="2">
        <f t="shared" si="34"/>
        <v>-608</v>
      </c>
    </row>
    <row r="313" spans="2:13" x14ac:dyDescent="0.3">
      <c r="B313" s="2">
        <f t="shared" si="32"/>
        <v>612</v>
      </c>
      <c r="C313" s="2">
        <v>0</v>
      </c>
      <c r="D313" s="2">
        <f t="shared" si="35"/>
        <v>0</v>
      </c>
      <c r="E313" s="2">
        <f t="shared" si="39"/>
        <v>0</v>
      </c>
      <c r="F313" s="2">
        <f t="shared" si="36"/>
        <v>-610</v>
      </c>
      <c r="I313" s="2">
        <f t="shared" si="33"/>
        <v>612</v>
      </c>
      <c r="J313" s="2">
        <v>0</v>
      </c>
      <c r="K313" s="2">
        <f t="shared" si="37"/>
        <v>0</v>
      </c>
      <c r="L313" s="2">
        <f t="shared" si="38"/>
        <v>0</v>
      </c>
      <c r="M313" s="2">
        <f t="shared" si="34"/>
        <v>-610</v>
      </c>
    </row>
    <row r="314" spans="2:13" x14ac:dyDescent="0.3">
      <c r="B314" s="2">
        <f t="shared" si="32"/>
        <v>614</v>
      </c>
      <c r="C314" s="2">
        <v>0</v>
      </c>
      <c r="D314" s="2">
        <f t="shared" si="35"/>
        <v>0</v>
      </c>
      <c r="E314" s="2">
        <f t="shared" si="39"/>
        <v>0</v>
      </c>
      <c r="F314" s="2">
        <f t="shared" si="36"/>
        <v>-612</v>
      </c>
      <c r="I314" s="2">
        <f t="shared" si="33"/>
        <v>614</v>
      </c>
      <c r="J314" s="2">
        <v>0</v>
      </c>
      <c r="K314" s="2">
        <f t="shared" si="37"/>
        <v>0</v>
      </c>
      <c r="L314" s="2">
        <f t="shared" si="38"/>
        <v>0</v>
      </c>
      <c r="M314" s="2">
        <f t="shared" si="34"/>
        <v>-612</v>
      </c>
    </row>
    <row r="315" spans="2:13" x14ac:dyDescent="0.3">
      <c r="B315" s="2">
        <f t="shared" si="32"/>
        <v>616</v>
      </c>
      <c r="C315" s="2">
        <v>0</v>
      </c>
      <c r="D315" s="2">
        <f t="shared" si="35"/>
        <v>0</v>
      </c>
      <c r="E315" s="2">
        <f t="shared" si="39"/>
        <v>0</v>
      </c>
      <c r="F315" s="2">
        <f t="shared" si="36"/>
        <v>-614</v>
      </c>
      <c r="I315" s="2">
        <f t="shared" si="33"/>
        <v>616</v>
      </c>
      <c r="J315" s="2">
        <v>0</v>
      </c>
      <c r="K315" s="2">
        <f t="shared" si="37"/>
        <v>0</v>
      </c>
      <c r="L315" s="2">
        <f t="shared" si="38"/>
        <v>0</v>
      </c>
      <c r="M315" s="2">
        <f t="shared" si="34"/>
        <v>-614</v>
      </c>
    </row>
    <row r="316" spans="2:13" x14ac:dyDescent="0.3">
      <c r="B316" s="2">
        <f t="shared" si="32"/>
        <v>618</v>
      </c>
      <c r="C316" s="2">
        <v>0</v>
      </c>
      <c r="D316" s="2">
        <f t="shared" si="35"/>
        <v>0</v>
      </c>
      <c r="E316" s="2">
        <f t="shared" si="39"/>
        <v>0</v>
      </c>
      <c r="F316" s="2">
        <f t="shared" si="36"/>
        <v>-616</v>
      </c>
      <c r="I316" s="2">
        <f t="shared" si="33"/>
        <v>618</v>
      </c>
      <c r="J316" s="2">
        <v>0</v>
      </c>
      <c r="K316" s="2">
        <f t="shared" si="37"/>
        <v>0</v>
      </c>
      <c r="L316" s="2">
        <f t="shared" si="38"/>
        <v>0</v>
      </c>
      <c r="M316" s="2">
        <f t="shared" si="34"/>
        <v>-616</v>
      </c>
    </row>
    <row r="317" spans="2:13" x14ac:dyDescent="0.3">
      <c r="B317" s="2">
        <f t="shared" si="32"/>
        <v>620</v>
      </c>
      <c r="C317" s="2">
        <v>0</v>
      </c>
      <c r="D317" s="2">
        <f t="shared" si="35"/>
        <v>0</v>
      </c>
      <c r="E317" s="2">
        <f t="shared" si="39"/>
        <v>0</v>
      </c>
      <c r="F317" s="2">
        <f t="shared" si="36"/>
        <v>-618</v>
      </c>
      <c r="I317" s="2">
        <f t="shared" si="33"/>
        <v>620</v>
      </c>
      <c r="J317" s="2">
        <v>0</v>
      </c>
      <c r="K317" s="2">
        <f t="shared" si="37"/>
        <v>0</v>
      </c>
      <c r="L317" s="2">
        <f t="shared" si="38"/>
        <v>0</v>
      </c>
      <c r="M317" s="2">
        <f t="shared" si="34"/>
        <v>-618</v>
      </c>
    </row>
    <row r="318" spans="2:13" x14ac:dyDescent="0.3">
      <c r="B318" s="2">
        <f t="shared" si="32"/>
        <v>622</v>
      </c>
      <c r="C318" s="2">
        <v>0</v>
      </c>
      <c r="D318" s="2">
        <f t="shared" si="35"/>
        <v>0</v>
      </c>
      <c r="E318" s="2">
        <f t="shared" si="39"/>
        <v>0</v>
      </c>
      <c r="F318" s="2">
        <f t="shared" si="36"/>
        <v>-620</v>
      </c>
      <c r="I318" s="2">
        <f t="shared" si="33"/>
        <v>622</v>
      </c>
      <c r="J318" s="2">
        <v>0</v>
      </c>
      <c r="K318" s="2">
        <f t="shared" si="37"/>
        <v>0</v>
      </c>
      <c r="L318" s="2">
        <f t="shared" si="38"/>
        <v>0</v>
      </c>
      <c r="M318" s="2">
        <f t="shared" si="34"/>
        <v>-620</v>
      </c>
    </row>
    <row r="319" spans="2:13" x14ac:dyDescent="0.3">
      <c r="B319" s="2">
        <f t="shared" si="32"/>
        <v>624</v>
      </c>
      <c r="C319" s="2">
        <v>0</v>
      </c>
      <c r="D319" s="2">
        <f t="shared" si="35"/>
        <v>0</v>
      </c>
      <c r="E319" s="2">
        <f t="shared" si="39"/>
        <v>0</v>
      </c>
      <c r="F319" s="2">
        <f t="shared" si="36"/>
        <v>-622</v>
      </c>
      <c r="I319" s="2">
        <f t="shared" si="33"/>
        <v>624</v>
      </c>
      <c r="J319" s="2">
        <v>0</v>
      </c>
      <c r="K319" s="2">
        <f t="shared" si="37"/>
        <v>0</v>
      </c>
      <c r="L319" s="2">
        <f t="shared" si="38"/>
        <v>0</v>
      </c>
      <c r="M319" s="2">
        <f t="shared" si="34"/>
        <v>-622</v>
      </c>
    </row>
    <row r="320" spans="2:13" x14ac:dyDescent="0.3">
      <c r="B320" s="2">
        <f t="shared" si="32"/>
        <v>626</v>
      </c>
      <c r="C320" s="2">
        <v>0</v>
      </c>
      <c r="D320" s="2">
        <f t="shared" si="35"/>
        <v>0</v>
      </c>
      <c r="E320" s="2">
        <f t="shared" si="39"/>
        <v>0</v>
      </c>
      <c r="F320" s="2">
        <f t="shared" si="36"/>
        <v>-624</v>
      </c>
      <c r="I320" s="2">
        <f t="shared" si="33"/>
        <v>626</v>
      </c>
      <c r="J320" s="2">
        <v>0</v>
      </c>
      <c r="K320" s="2">
        <f t="shared" si="37"/>
        <v>0</v>
      </c>
      <c r="L320" s="2">
        <f t="shared" si="38"/>
        <v>0</v>
      </c>
      <c r="M320" s="2">
        <f t="shared" si="34"/>
        <v>-624</v>
      </c>
    </row>
    <row r="321" spans="2:13" x14ac:dyDescent="0.3">
      <c r="B321" s="2">
        <f t="shared" si="32"/>
        <v>628</v>
      </c>
      <c r="C321" s="2">
        <v>0</v>
      </c>
      <c r="D321" s="2">
        <f t="shared" si="35"/>
        <v>0</v>
      </c>
      <c r="E321" s="2">
        <f t="shared" si="39"/>
        <v>0</v>
      </c>
      <c r="F321" s="2">
        <f t="shared" si="36"/>
        <v>-626</v>
      </c>
      <c r="I321" s="2">
        <f t="shared" si="33"/>
        <v>628</v>
      </c>
      <c r="J321" s="2">
        <v>0</v>
      </c>
      <c r="K321" s="2">
        <f t="shared" si="37"/>
        <v>0</v>
      </c>
      <c r="L321" s="2">
        <f t="shared" si="38"/>
        <v>0</v>
      </c>
      <c r="M321" s="2">
        <f t="shared" si="34"/>
        <v>-626</v>
      </c>
    </row>
    <row r="322" spans="2:13" x14ac:dyDescent="0.3">
      <c r="B322" s="2">
        <f t="shared" si="32"/>
        <v>630</v>
      </c>
      <c r="C322" s="2">
        <v>0</v>
      </c>
      <c r="D322" s="2">
        <f t="shared" si="35"/>
        <v>0</v>
      </c>
      <c r="E322" s="2">
        <f t="shared" si="39"/>
        <v>0</v>
      </c>
      <c r="F322" s="2">
        <f t="shared" si="36"/>
        <v>-628</v>
      </c>
      <c r="I322" s="2">
        <f t="shared" si="33"/>
        <v>630</v>
      </c>
      <c r="J322" s="2">
        <v>0</v>
      </c>
      <c r="K322" s="2">
        <f t="shared" si="37"/>
        <v>0</v>
      </c>
      <c r="L322" s="2">
        <f t="shared" si="38"/>
        <v>0</v>
      </c>
      <c r="M322" s="2">
        <f t="shared" si="34"/>
        <v>-628</v>
      </c>
    </row>
    <row r="323" spans="2:13" x14ac:dyDescent="0.3">
      <c r="B323" s="2">
        <f t="shared" si="32"/>
        <v>632</v>
      </c>
      <c r="C323" s="2">
        <v>0</v>
      </c>
      <c r="D323" s="2">
        <f t="shared" si="35"/>
        <v>0</v>
      </c>
      <c r="E323" s="2">
        <f t="shared" si="39"/>
        <v>0</v>
      </c>
      <c r="F323" s="2">
        <f t="shared" si="36"/>
        <v>-630</v>
      </c>
      <c r="I323" s="2">
        <f t="shared" si="33"/>
        <v>632</v>
      </c>
      <c r="J323" s="2">
        <v>0</v>
      </c>
      <c r="K323" s="2">
        <f t="shared" si="37"/>
        <v>0</v>
      </c>
      <c r="L323" s="2">
        <f t="shared" si="38"/>
        <v>0</v>
      </c>
      <c r="M323" s="2">
        <f t="shared" si="34"/>
        <v>-630</v>
      </c>
    </row>
    <row r="324" spans="2:13" x14ac:dyDescent="0.3">
      <c r="B324" s="2">
        <f t="shared" si="32"/>
        <v>634</v>
      </c>
      <c r="C324" s="2">
        <v>0</v>
      </c>
      <c r="D324" s="2">
        <f t="shared" si="35"/>
        <v>0</v>
      </c>
      <c r="E324" s="2">
        <f t="shared" si="39"/>
        <v>0</v>
      </c>
      <c r="F324" s="2">
        <f t="shared" si="36"/>
        <v>-632</v>
      </c>
      <c r="I324" s="2">
        <f t="shared" si="33"/>
        <v>634</v>
      </c>
      <c r="J324" s="2">
        <v>0</v>
      </c>
      <c r="K324" s="2">
        <f t="shared" si="37"/>
        <v>0</v>
      </c>
      <c r="L324" s="2">
        <f t="shared" si="38"/>
        <v>0</v>
      </c>
      <c r="M324" s="2">
        <f t="shared" si="34"/>
        <v>-632</v>
      </c>
    </row>
    <row r="325" spans="2:13" x14ac:dyDescent="0.3">
      <c r="B325" s="2">
        <f t="shared" si="32"/>
        <v>636</v>
      </c>
      <c r="C325" s="2">
        <v>0</v>
      </c>
      <c r="D325" s="2">
        <f t="shared" si="35"/>
        <v>0</v>
      </c>
      <c r="E325" s="2">
        <f t="shared" si="39"/>
        <v>0</v>
      </c>
      <c r="F325" s="2">
        <f t="shared" si="36"/>
        <v>-634</v>
      </c>
      <c r="I325" s="2">
        <f t="shared" si="33"/>
        <v>636</v>
      </c>
      <c r="J325" s="2">
        <v>0</v>
      </c>
      <c r="K325" s="2">
        <f t="shared" si="37"/>
        <v>0</v>
      </c>
      <c r="L325" s="2">
        <f t="shared" si="38"/>
        <v>0</v>
      </c>
      <c r="M325" s="2">
        <f t="shared" si="34"/>
        <v>-634</v>
      </c>
    </row>
    <row r="326" spans="2:13" x14ac:dyDescent="0.3">
      <c r="B326" s="2">
        <f t="shared" si="32"/>
        <v>638</v>
      </c>
      <c r="C326" s="2">
        <v>0</v>
      </c>
      <c r="D326" s="2">
        <f t="shared" si="35"/>
        <v>0</v>
      </c>
      <c r="E326" s="2">
        <f t="shared" si="39"/>
        <v>0</v>
      </c>
      <c r="F326" s="2">
        <f t="shared" si="36"/>
        <v>-636</v>
      </c>
      <c r="I326" s="2">
        <f t="shared" si="33"/>
        <v>638</v>
      </c>
      <c r="J326" s="2">
        <v>0</v>
      </c>
      <c r="K326" s="2">
        <f t="shared" si="37"/>
        <v>0</v>
      </c>
      <c r="L326" s="2">
        <f t="shared" si="38"/>
        <v>0</v>
      </c>
      <c r="M326" s="2">
        <f t="shared" si="34"/>
        <v>-636</v>
      </c>
    </row>
    <row r="327" spans="2:13" x14ac:dyDescent="0.3">
      <c r="B327" s="2">
        <f t="shared" si="32"/>
        <v>640</v>
      </c>
      <c r="C327" s="2">
        <v>0</v>
      </c>
      <c r="D327" s="2">
        <f t="shared" si="35"/>
        <v>0</v>
      </c>
      <c r="E327" s="2">
        <f t="shared" si="39"/>
        <v>0</v>
      </c>
      <c r="F327" s="2">
        <f t="shared" si="36"/>
        <v>-638</v>
      </c>
      <c r="I327" s="2">
        <f t="shared" si="33"/>
        <v>640</v>
      </c>
      <c r="J327" s="2">
        <v>0</v>
      </c>
      <c r="K327" s="2">
        <f t="shared" si="37"/>
        <v>0</v>
      </c>
      <c r="L327" s="2">
        <f t="shared" si="38"/>
        <v>0</v>
      </c>
      <c r="M327" s="2">
        <f t="shared" si="34"/>
        <v>-638</v>
      </c>
    </row>
    <row r="328" spans="2:13" x14ac:dyDescent="0.3">
      <c r="B328" s="2">
        <f t="shared" ref="B328:B367" si="40">B327+2</f>
        <v>642</v>
      </c>
      <c r="C328" s="2">
        <v>0</v>
      </c>
      <c r="D328" s="2">
        <f t="shared" si="35"/>
        <v>0</v>
      </c>
      <c r="E328" s="2">
        <f t="shared" si="39"/>
        <v>0</v>
      </c>
      <c r="F328" s="2">
        <f t="shared" si="36"/>
        <v>-640</v>
      </c>
      <c r="I328" s="2">
        <f t="shared" ref="I328:I367" si="41">I327+2</f>
        <v>642</v>
      </c>
      <c r="J328" s="2">
        <v>0</v>
      </c>
      <c r="K328" s="2">
        <f t="shared" si="37"/>
        <v>0</v>
      </c>
      <c r="L328" s="2">
        <f t="shared" si="38"/>
        <v>0</v>
      </c>
      <c r="M328" s="2">
        <f t="shared" ref="M328:M367" si="42">(L328*(I328+(I328-I327))-L328*(I328-(I328-I327))/2*I328-I327)</f>
        <v>-640</v>
      </c>
    </row>
    <row r="329" spans="2:13" x14ac:dyDescent="0.3">
      <c r="B329" s="2">
        <f t="shared" si="40"/>
        <v>644</v>
      </c>
      <c r="C329" s="2">
        <v>0</v>
      </c>
      <c r="D329" s="2">
        <f t="shared" ref="D329:D367" si="43">(C329*(B329+(B329-B328))-C329*(B329-(B329-B328))/2*(B329-B328))</f>
        <v>0</v>
      </c>
      <c r="E329" s="2">
        <f t="shared" si="39"/>
        <v>0</v>
      </c>
      <c r="F329" s="2">
        <f t="shared" ref="F329:F367" si="44">(E329*(B329+(B329-B328))-E329*(B329-(B329-B328))/2*B329-B328)</f>
        <v>-642</v>
      </c>
      <c r="I329" s="2">
        <f t="shared" si="41"/>
        <v>644</v>
      </c>
      <c r="J329" s="2">
        <v>0</v>
      </c>
      <c r="K329" s="2">
        <f t="shared" ref="K329:K367" si="45">(J329*(I329+(I329-I328))-J329*(I329-(I329-I328))/2*(I329-I328))</f>
        <v>0</v>
      </c>
      <c r="L329" s="2">
        <f t="shared" ref="L329:L367" si="46">(J329*(I329+(I329-I328))-2*J329*(I329)+J329*(I329-(I329-I328))/(I329-I328)^2)</f>
        <v>0</v>
      </c>
      <c r="M329" s="2">
        <f t="shared" si="42"/>
        <v>-642</v>
      </c>
    </row>
    <row r="330" spans="2:13" x14ac:dyDescent="0.3">
      <c r="B330" s="2">
        <f t="shared" si="40"/>
        <v>646</v>
      </c>
      <c r="C330" s="2">
        <v>0</v>
      </c>
      <c r="D330" s="2">
        <f t="shared" si="43"/>
        <v>0</v>
      </c>
      <c r="E330" s="2">
        <f t="shared" ref="E330:E367" si="47">(C330*(B330+(B330-B329))-2*C330*(B330)+C330*(B330-(B330-B329))/(B330-B329)^2)</f>
        <v>0</v>
      </c>
      <c r="F330" s="2">
        <f t="shared" si="44"/>
        <v>-644</v>
      </c>
      <c r="I330" s="2">
        <f t="shared" si="41"/>
        <v>646</v>
      </c>
      <c r="J330" s="2">
        <v>0</v>
      </c>
      <c r="K330" s="2">
        <f t="shared" si="45"/>
        <v>0</v>
      </c>
      <c r="L330" s="2">
        <f t="shared" si="46"/>
        <v>0</v>
      </c>
      <c r="M330" s="2">
        <f t="shared" si="42"/>
        <v>-644</v>
      </c>
    </row>
    <row r="331" spans="2:13" x14ac:dyDescent="0.3">
      <c r="B331" s="2">
        <f t="shared" si="40"/>
        <v>648</v>
      </c>
      <c r="C331" s="2">
        <v>0</v>
      </c>
      <c r="D331" s="2">
        <f t="shared" si="43"/>
        <v>0</v>
      </c>
      <c r="E331" s="2">
        <f t="shared" si="47"/>
        <v>0</v>
      </c>
      <c r="F331" s="2">
        <f t="shared" si="44"/>
        <v>-646</v>
      </c>
      <c r="I331" s="2">
        <f t="shared" si="41"/>
        <v>648</v>
      </c>
      <c r="J331" s="2">
        <v>0</v>
      </c>
      <c r="K331" s="2">
        <f t="shared" si="45"/>
        <v>0</v>
      </c>
      <c r="L331" s="2">
        <f t="shared" si="46"/>
        <v>0</v>
      </c>
      <c r="M331" s="2">
        <f t="shared" si="42"/>
        <v>-646</v>
      </c>
    </row>
    <row r="332" spans="2:13" x14ac:dyDescent="0.3">
      <c r="B332" s="2">
        <f t="shared" si="40"/>
        <v>650</v>
      </c>
      <c r="C332" s="2">
        <v>0</v>
      </c>
      <c r="D332" s="2">
        <f t="shared" si="43"/>
        <v>0</v>
      </c>
      <c r="E332" s="2">
        <f t="shared" si="47"/>
        <v>0</v>
      </c>
      <c r="F332" s="2">
        <f t="shared" si="44"/>
        <v>-648</v>
      </c>
      <c r="I332" s="2">
        <f t="shared" si="41"/>
        <v>650</v>
      </c>
      <c r="J332" s="2">
        <v>0</v>
      </c>
      <c r="K332" s="2">
        <f t="shared" si="45"/>
        <v>0</v>
      </c>
      <c r="L332" s="2">
        <f t="shared" si="46"/>
        <v>0</v>
      </c>
      <c r="M332" s="2">
        <f t="shared" si="42"/>
        <v>-648</v>
      </c>
    </row>
    <row r="333" spans="2:13" x14ac:dyDescent="0.3">
      <c r="B333" s="2">
        <f t="shared" si="40"/>
        <v>652</v>
      </c>
      <c r="C333" s="2">
        <v>0</v>
      </c>
      <c r="D333" s="2">
        <f t="shared" si="43"/>
        <v>0</v>
      </c>
      <c r="E333" s="2">
        <f t="shared" si="47"/>
        <v>0</v>
      </c>
      <c r="F333" s="2">
        <f t="shared" si="44"/>
        <v>-650</v>
      </c>
      <c r="I333" s="2">
        <f t="shared" si="41"/>
        <v>652</v>
      </c>
      <c r="J333" s="2">
        <v>0</v>
      </c>
      <c r="K333" s="2">
        <f t="shared" si="45"/>
        <v>0</v>
      </c>
      <c r="L333" s="2">
        <f t="shared" si="46"/>
        <v>0</v>
      </c>
      <c r="M333" s="2">
        <f t="shared" si="42"/>
        <v>-650</v>
      </c>
    </row>
    <row r="334" spans="2:13" x14ac:dyDescent="0.3">
      <c r="B334" s="2">
        <f t="shared" si="40"/>
        <v>654</v>
      </c>
      <c r="C334" s="2">
        <v>0</v>
      </c>
      <c r="D334" s="2">
        <f t="shared" si="43"/>
        <v>0</v>
      </c>
      <c r="E334" s="2">
        <f t="shared" si="47"/>
        <v>0</v>
      </c>
      <c r="F334" s="2">
        <f t="shared" si="44"/>
        <v>-652</v>
      </c>
      <c r="I334" s="2">
        <f t="shared" si="41"/>
        <v>654</v>
      </c>
      <c r="J334" s="2">
        <v>0</v>
      </c>
      <c r="K334" s="2">
        <f t="shared" si="45"/>
        <v>0</v>
      </c>
      <c r="L334" s="2">
        <f t="shared" si="46"/>
        <v>0</v>
      </c>
      <c r="M334" s="2">
        <f t="shared" si="42"/>
        <v>-652</v>
      </c>
    </row>
    <row r="335" spans="2:13" x14ac:dyDescent="0.3">
      <c r="B335" s="2">
        <f t="shared" si="40"/>
        <v>656</v>
      </c>
      <c r="C335" s="2">
        <v>0</v>
      </c>
      <c r="D335" s="2">
        <f t="shared" si="43"/>
        <v>0</v>
      </c>
      <c r="E335" s="2">
        <f t="shared" si="47"/>
        <v>0</v>
      </c>
      <c r="F335" s="2">
        <f t="shared" si="44"/>
        <v>-654</v>
      </c>
      <c r="I335" s="2">
        <f t="shared" si="41"/>
        <v>656</v>
      </c>
      <c r="J335" s="2">
        <v>0</v>
      </c>
      <c r="K335" s="2">
        <f t="shared" si="45"/>
        <v>0</v>
      </c>
      <c r="L335" s="2">
        <f t="shared" si="46"/>
        <v>0</v>
      </c>
      <c r="M335" s="2">
        <f t="shared" si="42"/>
        <v>-654</v>
      </c>
    </row>
    <row r="336" spans="2:13" x14ac:dyDescent="0.3">
      <c r="B336" s="2">
        <f t="shared" si="40"/>
        <v>658</v>
      </c>
      <c r="C336" s="2">
        <v>0</v>
      </c>
      <c r="D336" s="2">
        <f t="shared" si="43"/>
        <v>0</v>
      </c>
      <c r="E336" s="2">
        <f t="shared" si="47"/>
        <v>0</v>
      </c>
      <c r="F336" s="2">
        <f t="shared" si="44"/>
        <v>-656</v>
      </c>
      <c r="I336" s="2">
        <f t="shared" si="41"/>
        <v>658</v>
      </c>
      <c r="J336" s="2">
        <v>0</v>
      </c>
      <c r="K336" s="2">
        <f t="shared" si="45"/>
        <v>0</v>
      </c>
      <c r="L336" s="2">
        <f t="shared" si="46"/>
        <v>0</v>
      </c>
      <c r="M336" s="2">
        <f t="shared" si="42"/>
        <v>-656</v>
      </c>
    </row>
    <row r="337" spans="2:13" x14ac:dyDescent="0.3">
      <c r="B337" s="2">
        <f t="shared" si="40"/>
        <v>660</v>
      </c>
      <c r="C337" s="2">
        <v>0</v>
      </c>
      <c r="D337" s="2">
        <f t="shared" si="43"/>
        <v>0</v>
      </c>
      <c r="E337" s="2">
        <f t="shared" si="47"/>
        <v>0</v>
      </c>
      <c r="F337" s="2">
        <f t="shared" si="44"/>
        <v>-658</v>
      </c>
      <c r="I337" s="2">
        <f t="shared" si="41"/>
        <v>660</v>
      </c>
      <c r="J337" s="2">
        <v>0</v>
      </c>
      <c r="K337" s="2">
        <f t="shared" si="45"/>
        <v>0</v>
      </c>
      <c r="L337" s="2">
        <f t="shared" si="46"/>
        <v>0</v>
      </c>
      <c r="M337" s="2">
        <f t="shared" si="42"/>
        <v>-658</v>
      </c>
    </row>
    <row r="338" spans="2:13" x14ac:dyDescent="0.3">
      <c r="B338" s="2">
        <f t="shared" si="40"/>
        <v>662</v>
      </c>
      <c r="C338" s="2">
        <v>0</v>
      </c>
      <c r="D338" s="2">
        <f t="shared" si="43"/>
        <v>0</v>
      </c>
      <c r="E338" s="2">
        <f t="shared" si="47"/>
        <v>0</v>
      </c>
      <c r="F338" s="2">
        <f t="shared" si="44"/>
        <v>-660</v>
      </c>
      <c r="I338" s="2">
        <f t="shared" si="41"/>
        <v>662</v>
      </c>
      <c r="J338" s="2">
        <v>0</v>
      </c>
      <c r="K338" s="2">
        <f t="shared" si="45"/>
        <v>0</v>
      </c>
      <c r="L338" s="2">
        <f t="shared" si="46"/>
        <v>0</v>
      </c>
      <c r="M338" s="2">
        <f t="shared" si="42"/>
        <v>-660</v>
      </c>
    </row>
    <row r="339" spans="2:13" x14ac:dyDescent="0.3">
      <c r="B339" s="2">
        <f t="shared" si="40"/>
        <v>664</v>
      </c>
      <c r="C339" s="2">
        <v>0</v>
      </c>
      <c r="D339" s="2">
        <f t="shared" si="43"/>
        <v>0</v>
      </c>
      <c r="E339" s="2">
        <f t="shared" si="47"/>
        <v>0</v>
      </c>
      <c r="F339" s="2">
        <f t="shared" si="44"/>
        <v>-662</v>
      </c>
      <c r="I339" s="2">
        <f t="shared" si="41"/>
        <v>664</v>
      </c>
      <c r="J339" s="2">
        <v>0</v>
      </c>
      <c r="K339" s="2">
        <f t="shared" si="45"/>
        <v>0</v>
      </c>
      <c r="L339" s="2">
        <f t="shared" si="46"/>
        <v>0</v>
      </c>
      <c r="M339" s="2">
        <f t="shared" si="42"/>
        <v>-662</v>
      </c>
    </row>
    <row r="340" spans="2:13" x14ac:dyDescent="0.3">
      <c r="B340" s="2">
        <f t="shared" si="40"/>
        <v>666</v>
      </c>
      <c r="C340" s="2">
        <v>0</v>
      </c>
      <c r="D340" s="2">
        <f t="shared" si="43"/>
        <v>0</v>
      </c>
      <c r="E340" s="2">
        <f t="shared" si="47"/>
        <v>0</v>
      </c>
      <c r="F340" s="2">
        <f t="shared" si="44"/>
        <v>-664</v>
      </c>
      <c r="I340" s="2">
        <f t="shared" si="41"/>
        <v>666</v>
      </c>
      <c r="J340" s="2">
        <v>0</v>
      </c>
      <c r="K340" s="2">
        <f t="shared" si="45"/>
        <v>0</v>
      </c>
      <c r="L340" s="2">
        <f t="shared" si="46"/>
        <v>0</v>
      </c>
      <c r="M340" s="2">
        <f t="shared" si="42"/>
        <v>-664</v>
      </c>
    </row>
    <row r="341" spans="2:13" x14ac:dyDescent="0.3">
      <c r="B341" s="2">
        <f t="shared" si="40"/>
        <v>668</v>
      </c>
      <c r="C341" s="2">
        <v>0</v>
      </c>
      <c r="D341" s="2">
        <f t="shared" si="43"/>
        <v>0</v>
      </c>
      <c r="E341" s="2">
        <f t="shared" si="47"/>
        <v>0</v>
      </c>
      <c r="F341" s="2">
        <f t="shared" si="44"/>
        <v>-666</v>
      </c>
      <c r="I341" s="2">
        <f t="shared" si="41"/>
        <v>668</v>
      </c>
      <c r="J341" s="2">
        <v>0</v>
      </c>
      <c r="K341" s="2">
        <f t="shared" si="45"/>
        <v>0</v>
      </c>
      <c r="L341" s="2">
        <f t="shared" si="46"/>
        <v>0</v>
      </c>
      <c r="M341" s="2">
        <f t="shared" si="42"/>
        <v>-666</v>
      </c>
    </row>
    <row r="342" spans="2:13" x14ac:dyDescent="0.3">
      <c r="B342" s="2">
        <f t="shared" si="40"/>
        <v>670</v>
      </c>
      <c r="C342" s="2">
        <v>0</v>
      </c>
      <c r="D342" s="2">
        <f t="shared" si="43"/>
        <v>0</v>
      </c>
      <c r="E342" s="2">
        <f t="shared" si="47"/>
        <v>0</v>
      </c>
      <c r="F342" s="2">
        <f t="shared" si="44"/>
        <v>-668</v>
      </c>
      <c r="I342" s="2">
        <f t="shared" si="41"/>
        <v>670</v>
      </c>
      <c r="J342" s="2">
        <v>0</v>
      </c>
      <c r="K342" s="2">
        <f t="shared" si="45"/>
        <v>0</v>
      </c>
      <c r="L342" s="2">
        <f t="shared" si="46"/>
        <v>0</v>
      </c>
      <c r="M342" s="2">
        <f t="shared" si="42"/>
        <v>-668</v>
      </c>
    </row>
    <row r="343" spans="2:13" x14ac:dyDescent="0.3">
      <c r="B343" s="2">
        <f t="shared" si="40"/>
        <v>672</v>
      </c>
      <c r="C343" s="2">
        <v>0</v>
      </c>
      <c r="D343" s="2">
        <f t="shared" si="43"/>
        <v>0</v>
      </c>
      <c r="E343" s="2">
        <f t="shared" si="47"/>
        <v>0</v>
      </c>
      <c r="F343" s="2">
        <f t="shared" si="44"/>
        <v>-670</v>
      </c>
      <c r="I343" s="2">
        <f t="shared" si="41"/>
        <v>672</v>
      </c>
      <c r="J343" s="2">
        <v>0</v>
      </c>
      <c r="K343" s="2">
        <f t="shared" si="45"/>
        <v>0</v>
      </c>
      <c r="L343" s="2">
        <f t="shared" si="46"/>
        <v>0</v>
      </c>
      <c r="M343" s="2">
        <f t="shared" si="42"/>
        <v>-670</v>
      </c>
    </row>
    <row r="344" spans="2:13" x14ac:dyDescent="0.3">
      <c r="B344" s="2">
        <f t="shared" si="40"/>
        <v>674</v>
      </c>
      <c r="C344" s="2">
        <v>0</v>
      </c>
      <c r="D344" s="2">
        <f t="shared" si="43"/>
        <v>0</v>
      </c>
      <c r="E344" s="2">
        <f t="shared" si="47"/>
        <v>0</v>
      </c>
      <c r="F344" s="2">
        <f t="shared" si="44"/>
        <v>-672</v>
      </c>
      <c r="I344" s="2">
        <f t="shared" si="41"/>
        <v>674</v>
      </c>
      <c r="J344" s="2">
        <v>0</v>
      </c>
      <c r="K344" s="2">
        <f t="shared" si="45"/>
        <v>0</v>
      </c>
      <c r="L344" s="2">
        <f t="shared" si="46"/>
        <v>0</v>
      </c>
      <c r="M344" s="2">
        <f t="shared" si="42"/>
        <v>-672</v>
      </c>
    </row>
    <row r="345" spans="2:13" x14ac:dyDescent="0.3">
      <c r="B345" s="2">
        <f t="shared" si="40"/>
        <v>676</v>
      </c>
      <c r="C345" s="2">
        <v>0</v>
      </c>
      <c r="D345" s="2">
        <f t="shared" si="43"/>
        <v>0</v>
      </c>
      <c r="E345" s="2">
        <f t="shared" si="47"/>
        <v>0</v>
      </c>
      <c r="F345" s="2">
        <f t="shared" si="44"/>
        <v>-674</v>
      </c>
      <c r="I345" s="2">
        <f t="shared" si="41"/>
        <v>676</v>
      </c>
      <c r="J345" s="2">
        <v>0</v>
      </c>
      <c r="K345" s="2">
        <f t="shared" si="45"/>
        <v>0</v>
      </c>
      <c r="L345" s="2">
        <f t="shared" si="46"/>
        <v>0</v>
      </c>
      <c r="M345" s="2">
        <f t="shared" si="42"/>
        <v>-674</v>
      </c>
    </row>
    <row r="346" spans="2:13" x14ac:dyDescent="0.3">
      <c r="B346" s="2">
        <f t="shared" si="40"/>
        <v>678</v>
      </c>
      <c r="C346" s="2">
        <v>0</v>
      </c>
      <c r="D346" s="2">
        <f t="shared" si="43"/>
        <v>0</v>
      </c>
      <c r="E346" s="2">
        <f t="shared" si="47"/>
        <v>0</v>
      </c>
      <c r="F346" s="2">
        <f t="shared" si="44"/>
        <v>-676</v>
      </c>
      <c r="I346" s="2">
        <f t="shared" si="41"/>
        <v>678</v>
      </c>
      <c r="J346" s="2">
        <v>0</v>
      </c>
      <c r="K346" s="2">
        <f t="shared" si="45"/>
        <v>0</v>
      </c>
      <c r="L346" s="2">
        <f t="shared" si="46"/>
        <v>0</v>
      </c>
      <c r="M346" s="2">
        <f t="shared" si="42"/>
        <v>-676</v>
      </c>
    </row>
    <row r="347" spans="2:13" x14ac:dyDescent="0.3">
      <c r="B347" s="2">
        <f t="shared" si="40"/>
        <v>680</v>
      </c>
      <c r="C347" s="2">
        <v>0</v>
      </c>
      <c r="D347" s="2">
        <f t="shared" si="43"/>
        <v>0</v>
      </c>
      <c r="E347" s="2">
        <f t="shared" si="47"/>
        <v>0</v>
      </c>
      <c r="F347" s="2">
        <f t="shared" si="44"/>
        <v>-678</v>
      </c>
      <c r="I347" s="2">
        <f t="shared" si="41"/>
        <v>680</v>
      </c>
      <c r="J347" s="2">
        <v>0</v>
      </c>
      <c r="K347" s="2">
        <f t="shared" si="45"/>
        <v>0</v>
      </c>
      <c r="L347" s="2">
        <f t="shared" si="46"/>
        <v>0</v>
      </c>
      <c r="M347" s="2">
        <f t="shared" si="42"/>
        <v>-678</v>
      </c>
    </row>
    <row r="348" spans="2:13" x14ac:dyDescent="0.3">
      <c r="B348" s="2">
        <f t="shared" si="40"/>
        <v>682</v>
      </c>
      <c r="C348" s="2">
        <v>0</v>
      </c>
      <c r="D348" s="2">
        <f t="shared" si="43"/>
        <v>0</v>
      </c>
      <c r="E348" s="2">
        <f t="shared" si="47"/>
        <v>0</v>
      </c>
      <c r="F348" s="2">
        <f t="shared" si="44"/>
        <v>-680</v>
      </c>
      <c r="I348" s="2">
        <f t="shared" si="41"/>
        <v>682</v>
      </c>
      <c r="J348" s="2">
        <v>0</v>
      </c>
      <c r="K348" s="2">
        <f t="shared" si="45"/>
        <v>0</v>
      </c>
      <c r="L348" s="2">
        <f t="shared" si="46"/>
        <v>0</v>
      </c>
      <c r="M348" s="2">
        <f t="shared" si="42"/>
        <v>-680</v>
      </c>
    </row>
    <row r="349" spans="2:13" x14ac:dyDescent="0.3">
      <c r="B349" s="2">
        <f t="shared" si="40"/>
        <v>684</v>
      </c>
      <c r="C349" s="2">
        <v>0</v>
      </c>
      <c r="D349" s="2">
        <f t="shared" si="43"/>
        <v>0</v>
      </c>
      <c r="E349" s="2">
        <f t="shared" si="47"/>
        <v>0</v>
      </c>
      <c r="F349" s="2">
        <f t="shared" si="44"/>
        <v>-682</v>
      </c>
      <c r="I349" s="2">
        <f t="shared" si="41"/>
        <v>684</v>
      </c>
      <c r="J349" s="2">
        <v>0</v>
      </c>
      <c r="K349" s="2">
        <f t="shared" si="45"/>
        <v>0</v>
      </c>
      <c r="L349" s="2">
        <f t="shared" si="46"/>
        <v>0</v>
      </c>
      <c r="M349" s="2">
        <f t="shared" si="42"/>
        <v>-682</v>
      </c>
    </row>
    <row r="350" spans="2:13" x14ac:dyDescent="0.3">
      <c r="B350" s="2">
        <f t="shared" si="40"/>
        <v>686</v>
      </c>
      <c r="C350" s="2">
        <v>0</v>
      </c>
      <c r="D350" s="2">
        <f t="shared" si="43"/>
        <v>0</v>
      </c>
      <c r="E350" s="2">
        <f t="shared" si="47"/>
        <v>0</v>
      </c>
      <c r="F350" s="2">
        <f t="shared" si="44"/>
        <v>-684</v>
      </c>
      <c r="I350" s="2">
        <f t="shared" si="41"/>
        <v>686</v>
      </c>
      <c r="J350" s="2">
        <v>0</v>
      </c>
      <c r="K350" s="2">
        <f t="shared" si="45"/>
        <v>0</v>
      </c>
      <c r="L350" s="2">
        <f t="shared" si="46"/>
        <v>0</v>
      </c>
      <c r="M350" s="2">
        <f t="shared" si="42"/>
        <v>-684</v>
      </c>
    </row>
    <row r="351" spans="2:13" x14ac:dyDescent="0.3">
      <c r="B351" s="2">
        <f t="shared" si="40"/>
        <v>688</v>
      </c>
      <c r="C351" s="2">
        <v>0</v>
      </c>
      <c r="D351" s="2">
        <f t="shared" si="43"/>
        <v>0</v>
      </c>
      <c r="E351" s="2">
        <f t="shared" si="47"/>
        <v>0</v>
      </c>
      <c r="F351" s="2">
        <f t="shared" si="44"/>
        <v>-686</v>
      </c>
      <c r="I351" s="2">
        <f t="shared" si="41"/>
        <v>688</v>
      </c>
      <c r="J351" s="2">
        <v>0</v>
      </c>
      <c r="K351" s="2">
        <f t="shared" si="45"/>
        <v>0</v>
      </c>
      <c r="L351" s="2">
        <f t="shared" si="46"/>
        <v>0</v>
      </c>
      <c r="M351" s="2">
        <f t="shared" si="42"/>
        <v>-686</v>
      </c>
    </row>
    <row r="352" spans="2:13" x14ac:dyDescent="0.3">
      <c r="B352" s="2">
        <f t="shared" si="40"/>
        <v>690</v>
      </c>
      <c r="C352" s="2">
        <v>0</v>
      </c>
      <c r="D352" s="2">
        <f t="shared" si="43"/>
        <v>0</v>
      </c>
      <c r="E352" s="2">
        <f t="shared" si="47"/>
        <v>0</v>
      </c>
      <c r="F352" s="2">
        <f t="shared" si="44"/>
        <v>-688</v>
      </c>
      <c r="I352" s="2">
        <f t="shared" si="41"/>
        <v>690</v>
      </c>
      <c r="J352" s="2">
        <v>0</v>
      </c>
      <c r="K352" s="2">
        <f t="shared" si="45"/>
        <v>0</v>
      </c>
      <c r="L352" s="2">
        <f t="shared" si="46"/>
        <v>0</v>
      </c>
      <c r="M352" s="2">
        <f t="shared" si="42"/>
        <v>-688</v>
      </c>
    </row>
    <row r="353" spans="2:13" x14ac:dyDescent="0.3">
      <c r="B353" s="2">
        <f t="shared" si="40"/>
        <v>692</v>
      </c>
      <c r="C353" s="2">
        <v>0</v>
      </c>
      <c r="D353" s="2">
        <f t="shared" si="43"/>
        <v>0</v>
      </c>
      <c r="E353" s="2">
        <f t="shared" si="47"/>
        <v>0</v>
      </c>
      <c r="F353" s="2">
        <f t="shared" si="44"/>
        <v>-690</v>
      </c>
      <c r="I353" s="2">
        <f t="shared" si="41"/>
        <v>692</v>
      </c>
      <c r="J353" s="2">
        <v>0</v>
      </c>
      <c r="K353" s="2">
        <f t="shared" si="45"/>
        <v>0</v>
      </c>
      <c r="L353" s="2">
        <f t="shared" si="46"/>
        <v>0</v>
      </c>
      <c r="M353" s="2">
        <f t="shared" si="42"/>
        <v>-690</v>
      </c>
    </row>
    <row r="354" spans="2:13" x14ac:dyDescent="0.3">
      <c r="B354" s="2">
        <f t="shared" si="40"/>
        <v>694</v>
      </c>
      <c r="C354" s="2">
        <v>0</v>
      </c>
      <c r="D354" s="2">
        <f t="shared" si="43"/>
        <v>0</v>
      </c>
      <c r="E354" s="2">
        <f t="shared" si="47"/>
        <v>0</v>
      </c>
      <c r="F354" s="2">
        <f t="shared" si="44"/>
        <v>-692</v>
      </c>
      <c r="I354" s="2">
        <f t="shared" si="41"/>
        <v>694</v>
      </c>
      <c r="J354" s="2">
        <v>0</v>
      </c>
      <c r="K354" s="2">
        <f t="shared" si="45"/>
        <v>0</v>
      </c>
      <c r="L354" s="2">
        <f t="shared" si="46"/>
        <v>0</v>
      </c>
      <c r="M354" s="2">
        <f t="shared" si="42"/>
        <v>-692</v>
      </c>
    </row>
    <row r="355" spans="2:13" x14ac:dyDescent="0.3">
      <c r="B355" s="2">
        <f t="shared" si="40"/>
        <v>696</v>
      </c>
      <c r="C355" s="2">
        <v>0</v>
      </c>
      <c r="D355" s="2">
        <f t="shared" si="43"/>
        <v>0</v>
      </c>
      <c r="E355" s="2">
        <f t="shared" si="47"/>
        <v>0</v>
      </c>
      <c r="F355" s="2">
        <f t="shared" si="44"/>
        <v>-694</v>
      </c>
      <c r="I355" s="2">
        <f t="shared" si="41"/>
        <v>696</v>
      </c>
      <c r="J355" s="2">
        <v>0</v>
      </c>
      <c r="K355" s="2">
        <f t="shared" si="45"/>
        <v>0</v>
      </c>
      <c r="L355" s="2">
        <f t="shared" si="46"/>
        <v>0</v>
      </c>
      <c r="M355" s="2">
        <f t="shared" si="42"/>
        <v>-694</v>
      </c>
    </row>
    <row r="356" spans="2:13" x14ac:dyDescent="0.3">
      <c r="B356" s="2">
        <f t="shared" si="40"/>
        <v>698</v>
      </c>
      <c r="C356" s="2">
        <v>0</v>
      </c>
      <c r="D356" s="2">
        <f t="shared" si="43"/>
        <v>0</v>
      </c>
      <c r="E356" s="2">
        <f t="shared" si="47"/>
        <v>0</v>
      </c>
      <c r="F356" s="2">
        <f t="shared" si="44"/>
        <v>-696</v>
      </c>
      <c r="I356" s="2">
        <f t="shared" si="41"/>
        <v>698</v>
      </c>
      <c r="J356" s="2">
        <v>0</v>
      </c>
      <c r="K356" s="2">
        <f t="shared" si="45"/>
        <v>0</v>
      </c>
      <c r="L356" s="2">
        <f t="shared" si="46"/>
        <v>0</v>
      </c>
      <c r="M356" s="2">
        <f t="shared" si="42"/>
        <v>-696</v>
      </c>
    </row>
    <row r="357" spans="2:13" x14ac:dyDescent="0.3">
      <c r="B357" s="2">
        <f t="shared" si="40"/>
        <v>700</v>
      </c>
      <c r="C357" s="2">
        <v>0</v>
      </c>
      <c r="D357" s="2">
        <f t="shared" si="43"/>
        <v>0</v>
      </c>
      <c r="E357" s="2">
        <f t="shared" si="47"/>
        <v>0</v>
      </c>
      <c r="F357" s="2">
        <f t="shared" si="44"/>
        <v>-698</v>
      </c>
      <c r="I357" s="2">
        <f t="shared" si="41"/>
        <v>700</v>
      </c>
      <c r="J357" s="2">
        <v>0</v>
      </c>
      <c r="K357" s="2">
        <f t="shared" si="45"/>
        <v>0</v>
      </c>
      <c r="L357" s="2">
        <f t="shared" si="46"/>
        <v>0</v>
      </c>
      <c r="M357" s="2">
        <f t="shared" si="42"/>
        <v>-698</v>
      </c>
    </row>
    <row r="358" spans="2:13" x14ac:dyDescent="0.3">
      <c r="B358" s="2">
        <f t="shared" si="40"/>
        <v>702</v>
      </c>
      <c r="C358" s="2">
        <v>0</v>
      </c>
      <c r="D358" s="2">
        <f t="shared" si="43"/>
        <v>0</v>
      </c>
      <c r="E358" s="2">
        <f t="shared" si="47"/>
        <v>0</v>
      </c>
      <c r="F358" s="2">
        <f t="shared" si="44"/>
        <v>-700</v>
      </c>
      <c r="I358" s="2">
        <f t="shared" si="41"/>
        <v>702</v>
      </c>
      <c r="J358" s="2">
        <v>0</v>
      </c>
      <c r="K358" s="2">
        <f t="shared" si="45"/>
        <v>0</v>
      </c>
      <c r="L358" s="2">
        <f t="shared" si="46"/>
        <v>0</v>
      </c>
      <c r="M358" s="2">
        <f t="shared" si="42"/>
        <v>-700</v>
      </c>
    </row>
    <row r="359" spans="2:13" x14ac:dyDescent="0.3">
      <c r="B359" s="2">
        <f t="shared" si="40"/>
        <v>704</v>
      </c>
      <c r="C359" s="2">
        <v>0</v>
      </c>
      <c r="D359" s="2">
        <f t="shared" si="43"/>
        <v>0</v>
      </c>
      <c r="E359" s="2">
        <f t="shared" si="47"/>
        <v>0</v>
      </c>
      <c r="F359" s="2">
        <f t="shared" si="44"/>
        <v>-702</v>
      </c>
      <c r="I359" s="2">
        <f t="shared" si="41"/>
        <v>704</v>
      </c>
      <c r="J359" s="2">
        <v>0</v>
      </c>
      <c r="K359" s="2">
        <f t="shared" si="45"/>
        <v>0</v>
      </c>
      <c r="L359" s="2">
        <f t="shared" si="46"/>
        <v>0</v>
      </c>
      <c r="M359" s="2">
        <f t="shared" si="42"/>
        <v>-702</v>
      </c>
    </row>
    <row r="360" spans="2:13" x14ac:dyDescent="0.3">
      <c r="B360" s="2">
        <f t="shared" si="40"/>
        <v>706</v>
      </c>
      <c r="C360" s="2">
        <v>0</v>
      </c>
      <c r="D360" s="2">
        <f t="shared" si="43"/>
        <v>0</v>
      </c>
      <c r="E360" s="2">
        <f t="shared" si="47"/>
        <v>0</v>
      </c>
      <c r="F360" s="2">
        <f t="shared" si="44"/>
        <v>-704</v>
      </c>
      <c r="I360" s="2">
        <f t="shared" si="41"/>
        <v>706</v>
      </c>
      <c r="J360" s="2">
        <v>0</v>
      </c>
      <c r="K360" s="2">
        <f t="shared" si="45"/>
        <v>0</v>
      </c>
      <c r="L360" s="2">
        <f t="shared" si="46"/>
        <v>0</v>
      </c>
      <c r="M360" s="2">
        <f t="shared" si="42"/>
        <v>-704</v>
      </c>
    </row>
    <row r="361" spans="2:13" x14ac:dyDescent="0.3">
      <c r="B361" s="2">
        <f t="shared" si="40"/>
        <v>708</v>
      </c>
      <c r="C361" s="2">
        <v>0</v>
      </c>
      <c r="D361" s="2">
        <f t="shared" si="43"/>
        <v>0</v>
      </c>
      <c r="E361" s="2">
        <f t="shared" si="47"/>
        <v>0</v>
      </c>
      <c r="F361" s="2">
        <f t="shared" si="44"/>
        <v>-706</v>
      </c>
      <c r="I361" s="2">
        <f t="shared" si="41"/>
        <v>708</v>
      </c>
      <c r="J361" s="2">
        <v>0</v>
      </c>
      <c r="K361" s="2">
        <f t="shared" si="45"/>
        <v>0</v>
      </c>
      <c r="L361" s="2">
        <f t="shared" si="46"/>
        <v>0</v>
      </c>
      <c r="M361" s="2">
        <f t="shared" si="42"/>
        <v>-706</v>
      </c>
    </row>
    <row r="362" spans="2:13" x14ac:dyDescent="0.3">
      <c r="B362" s="2">
        <f t="shared" si="40"/>
        <v>710</v>
      </c>
      <c r="C362" s="2">
        <v>0</v>
      </c>
      <c r="D362" s="2">
        <f t="shared" si="43"/>
        <v>0</v>
      </c>
      <c r="E362" s="2">
        <f t="shared" si="47"/>
        <v>0</v>
      </c>
      <c r="F362" s="2">
        <f t="shared" si="44"/>
        <v>-708</v>
      </c>
      <c r="I362" s="2">
        <f t="shared" si="41"/>
        <v>710</v>
      </c>
      <c r="J362" s="2">
        <v>0</v>
      </c>
      <c r="K362" s="2">
        <f t="shared" si="45"/>
        <v>0</v>
      </c>
      <c r="L362" s="2">
        <f t="shared" si="46"/>
        <v>0</v>
      </c>
      <c r="M362" s="2">
        <f t="shared" si="42"/>
        <v>-708</v>
      </c>
    </row>
    <row r="363" spans="2:13" x14ac:dyDescent="0.3">
      <c r="B363" s="2">
        <f t="shared" si="40"/>
        <v>712</v>
      </c>
      <c r="C363" s="2">
        <v>0</v>
      </c>
      <c r="D363" s="2">
        <f t="shared" si="43"/>
        <v>0</v>
      </c>
      <c r="E363" s="2">
        <f t="shared" si="47"/>
        <v>0</v>
      </c>
      <c r="F363" s="2">
        <f t="shared" si="44"/>
        <v>-710</v>
      </c>
      <c r="I363" s="2">
        <f t="shared" si="41"/>
        <v>712</v>
      </c>
      <c r="J363" s="2">
        <v>0</v>
      </c>
      <c r="K363" s="2">
        <f t="shared" si="45"/>
        <v>0</v>
      </c>
      <c r="L363" s="2">
        <f t="shared" si="46"/>
        <v>0</v>
      </c>
      <c r="M363" s="2">
        <f t="shared" si="42"/>
        <v>-710</v>
      </c>
    </row>
    <row r="364" spans="2:13" x14ac:dyDescent="0.3">
      <c r="B364" s="2">
        <f t="shared" si="40"/>
        <v>714</v>
      </c>
      <c r="C364" s="2">
        <v>0</v>
      </c>
      <c r="D364" s="2">
        <f t="shared" si="43"/>
        <v>0</v>
      </c>
      <c r="E364" s="2">
        <f t="shared" si="47"/>
        <v>0</v>
      </c>
      <c r="F364" s="2">
        <f t="shared" si="44"/>
        <v>-712</v>
      </c>
      <c r="I364" s="2">
        <f t="shared" si="41"/>
        <v>714</v>
      </c>
      <c r="J364" s="2">
        <v>0</v>
      </c>
      <c r="K364" s="2">
        <f t="shared" si="45"/>
        <v>0</v>
      </c>
      <c r="L364" s="2">
        <f t="shared" si="46"/>
        <v>0</v>
      </c>
      <c r="M364" s="2">
        <f t="shared" si="42"/>
        <v>-712</v>
      </c>
    </row>
    <row r="365" spans="2:13" x14ac:dyDescent="0.3">
      <c r="B365" s="2">
        <f t="shared" si="40"/>
        <v>716</v>
      </c>
      <c r="C365" s="2">
        <v>0</v>
      </c>
      <c r="D365" s="2">
        <f t="shared" si="43"/>
        <v>0</v>
      </c>
      <c r="E365" s="2">
        <f t="shared" si="47"/>
        <v>0</v>
      </c>
      <c r="F365" s="2">
        <f t="shared" si="44"/>
        <v>-714</v>
      </c>
      <c r="I365" s="2">
        <f t="shared" si="41"/>
        <v>716</v>
      </c>
      <c r="J365" s="2">
        <v>0</v>
      </c>
      <c r="K365" s="2">
        <f t="shared" si="45"/>
        <v>0</v>
      </c>
      <c r="L365" s="2">
        <f t="shared" si="46"/>
        <v>0</v>
      </c>
      <c r="M365" s="2">
        <f t="shared" si="42"/>
        <v>-714</v>
      </c>
    </row>
    <row r="366" spans="2:13" x14ac:dyDescent="0.3">
      <c r="B366" s="2">
        <f t="shared" si="40"/>
        <v>718</v>
      </c>
      <c r="C366" s="2">
        <v>0</v>
      </c>
      <c r="D366" s="2">
        <f t="shared" si="43"/>
        <v>0</v>
      </c>
      <c r="E366" s="2">
        <f t="shared" si="47"/>
        <v>0</v>
      </c>
      <c r="F366" s="2">
        <f t="shared" si="44"/>
        <v>-716</v>
      </c>
      <c r="I366" s="2">
        <f t="shared" si="41"/>
        <v>718</v>
      </c>
      <c r="J366" s="2">
        <v>0</v>
      </c>
      <c r="K366" s="2">
        <f t="shared" si="45"/>
        <v>0</v>
      </c>
      <c r="L366" s="2">
        <f t="shared" si="46"/>
        <v>0</v>
      </c>
      <c r="M366" s="2">
        <f t="shared" si="42"/>
        <v>-716</v>
      </c>
    </row>
    <row r="367" spans="2:13" x14ac:dyDescent="0.3">
      <c r="B367" s="2">
        <f t="shared" si="40"/>
        <v>720</v>
      </c>
      <c r="C367" s="2">
        <v>0</v>
      </c>
      <c r="D367" s="2">
        <f t="shared" si="43"/>
        <v>0</v>
      </c>
      <c r="E367" s="2">
        <f t="shared" si="47"/>
        <v>0</v>
      </c>
      <c r="F367" s="2">
        <f t="shared" si="44"/>
        <v>-718</v>
      </c>
      <c r="I367" s="2">
        <f t="shared" si="41"/>
        <v>720</v>
      </c>
      <c r="J367" s="2">
        <v>0</v>
      </c>
      <c r="K367" s="2">
        <f t="shared" si="45"/>
        <v>0</v>
      </c>
      <c r="L367" s="2">
        <f t="shared" si="46"/>
        <v>0</v>
      </c>
      <c r="M367" s="2">
        <f t="shared" si="42"/>
        <v>-718</v>
      </c>
    </row>
  </sheetData>
  <mergeCells count="6">
    <mergeCell ref="B3:F3"/>
    <mergeCell ref="I2:M2"/>
    <mergeCell ref="I3:M3"/>
    <mergeCell ref="B6:F6"/>
    <mergeCell ref="I6:M6"/>
    <mergeCell ref="B2:F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BAD4DF-0F89-49C8-9D1F-75DF7424BD95}">
  <dimension ref="B2:Z45"/>
  <sheetViews>
    <sheetView zoomScale="80" zoomScaleNormal="80" workbookViewId="0">
      <selection activeCell="I49" sqref="I49"/>
    </sheetView>
  </sheetViews>
  <sheetFormatPr defaultRowHeight="14.4" x14ac:dyDescent="0.3"/>
  <cols>
    <col min="2" max="2" width="13.21875" customWidth="1"/>
    <col min="3" max="3" width="14.77734375" customWidth="1"/>
    <col min="5" max="5" width="19.6640625" customWidth="1"/>
    <col min="6" max="6" width="11.109375" customWidth="1"/>
    <col min="7" max="7" width="8.5546875" bestFit="1" customWidth="1"/>
    <col min="8" max="8" width="12" customWidth="1"/>
    <col min="9" max="9" width="17.77734375" customWidth="1"/>
    <col min="10" max="10" width="14.77734375" customWidth="1"/>
    <col min="12" max="12" width="12.44140625" customWidth="1"/>
    <col min="13" max="13" width="10.5546875" bestFit="1" customWidth="1"/>
    <col min="14" max="14" width="11.109375" bestFit="1" customWidth="1"/>
    <col min="15" max="15" width="11.44140625" customWidth="1"/>
  </cols>
  <sheetData>
    <row r="2" spans="2:26" x14ac:dyDescent="0.3">
      <c r="E2" s="17"/>
      <c r="F2" s="17"/>
      <c r="G2" s="17"/>
      <c r="H2" s="17"/>
      <c r="I2" s="17"/>
      <c r="J2" s="17"/>
      <c r="K2" s="17"/>
      <c r="L2" s="17"/>
      <c r="M2" s="17"/>
      <c r="N2" s="17"/>
      <c r="O2" s="17"/>
    </row>
    <row r="3" spans="2:26" x14ac:dyDescent="0.3">
      <c r="B3" s="25" t="s">
        <v>87</v>
      </c>
      <c r="C3" s="25"/>
      <c r="E3" s="51" t="s">
        <v>59</v>
      </c>
      <c r="F3" s="51"/>
      <c r="H3" s="17"/>
      <c r="I3" s="51" t="s">
        <v>60</v>
      </c>
      <c r="J3" s="51"/>
      <c r="L3" s="17"/>
      <c r="M3" s="51" t="s">
        <v>77</v>
      </c>
      <c r="N3" s="51"/>
      <c r="O3" s="51"/>
      <c r="P3" s="51"/>
      <c r="Q3" s="51"/>
      <c r="R3" s="51"/>
      <c r="S3" s="16"/>
      <c r="T3" s="16"/>
      <c r="U3" s="16"/>
      <c r="V3" s="16"/>
      <c r="W3" s="16"/>
      <c r="X3" s="16"/>
      <c r="Y3" s="16"/>
      <c r="Z3" s="16"/>
    </row>
    <row r="4" spans="2:26" x14ac:dyDescent="0.3">
      <c r="B4" s="25" t="s">
        <v>53</v>
      </c>
      <c r="C4" s="25"/>
      <c r="E4" s="51"/>
      <c r="F4" s="51"/>
      <c r="H4" s="17"/>
      <c r="I4" s="51"/>
      <c r="J4" s="51"/>
      <c r="L4" s="17"/>
      <c r="M4" s="51"/>
      <c r="N4" s="51"/>
      <c r="O4" s="51"/>
      <c r="P4" s="51"/>
      <c r="Q4" s="51"/>
      <c r="R4" s="51"/>
    </row>
    <row r="5" spans="2:26" x14ac:dyDescent="0.3">
      <c r="B5" s="25" t="s">
        <v>47</v>
      </c>
      <c r="C5" s="25"/>
      <c r="H5" s="17"/>
      <c r="L5" s="17"/>
      <c r="M5" s="51"/>
      <c r="N5" s="51"/>
      <c r="O5" s="51"/>
      <c r="P5" s="51"/>
      <c r="Q5" s="51"/>
      <c r="R5" s="51"/>
    </row>
    <row r="6" spans="2:26" x14ac:dyDescent="0.3">
      <c r="B6" s="25" t="s">
        <v>58</v>
      </c>
      <c r="C6" s="25"/>
      <c r="E6" s="51" t="s">
        <v>54</v>
      </c>
      <c r="F6" s="51"/>
      <c r="H6" s="17"/>
      <c r="I6" s="51" t="s">
        <v>54</v>
      </c>
      <c r="J6" s="51"/>
      <c r="L6" s="17"/>
      <c r="M6" s="51"/>
      <c r="N6" s="51"/>
      <c r="O6" s="51"/>
      <c r="P6" s="51"/>
      <c r="Q6" s="51"/>
      <c r="R6" s="51"/>
    </row>
    <row r="7" spans="2:26" x14ac:dyDescent="0.3">
      <c r="B7" s="25" t="s">
        <v>50</v>
      </c>
      <c r="C7" s="25"/>
      <c r="E7" s="51"/>
      <c r="F7" s="51"/>
      <c r="H7" s="17"/>
      <c r="I7" s="51"/>
      <c r="J7" s="51"/>
      <c r="L7" s="17"/>
      <c r="M7" s="51"/>
      <c r="N7" s="51"/>
      <c r="O7" s="51"/>
      <c r="P7" s="51"/>
      <c r="Q7" s="51"/>
      <c r="R7" s="51"/>
    </row>
    <row r="8" spans="2:26" x14ac:dyDescent="0.3">
      <c r="B8" s="2"/>
      <c r="C8" s="2"/>
      <c r="E8" s="51"/>
      <c r="F8" s="51"/>
      <c r="H8" s="17"/>
      <c r="I8" s="51"/>
      <c r="J8" s="51"/>
      <c r="L8" s="17"/>
      <c r="M8" s="51"/>
      <c r="N8" s="51"/>
      <c r="O8" s="51"/>
      <c r="P8" s="51"/>
      <c r="Q8" s="51"/>
      <c r="R8" s="51"/>
    </row>
    <row r="9" spans="2:26" x14ac:dyDescent="0.3">
      <c r="B9" s="25" t="s">
        <v>48</v>
      </c>
      <c r="C9" s="25"/>
      <c r="H9" s="17"/>
      <c r="L9" s="17"/>
      <c r="M9" s="51"/>
      <c r="N9" s="51"/>
      <c r="O9" s="51"/>
      <c r="P9" s="51"/>
      <c r="Q9" s="51"/>
      <c r="R9" s="51"/>
    </row>
    <row r="10" spans="2:26" x14ac:dyDescent="0.3">
      <c r="B10" s="25" t="s">
        <v>51</v>
      </c>
      <c r="C10" s="25"/>
      <c r="E10" s="51" t="s">
        <v>55</v>
      </c>
      <c r="F10" s="51"/>
      <c r="G10" s="51" t="s">
        <v>56</v>
      </c>
      <c r="H10" s="17"/>
      <c r="I10" s="51" t="s">
        <v>55</v>
      </c>
      <c r="J10" s="51"/>
      <c r="K10" s="51" t="s">
        <v>61</v>
      </c>
      <c r="L10" s="17"/>
      <c r="M10" s="2" t="s">
        <v>70</v>
      </c>
      <c r="N10" s="2" t="s">
        <v>73</v>
      </c>
      <c r="O10" s="2" t="s">
        <v>74</v>
      </c>
      <c r="P10" s="45" t="s">
        <v>75</v>
      </c>
      <c r="Q10" s="45"/>
      <c r="R10" s="14"/>
    </row>
    <row r="11" spans="2:26" x14ac:dyDescent="0.3">
      <c r="B11" s="57" t="s">
        <v>52</v>
      </c>
      <c r="C11" s="57"/>
      <c r="E11" s="51"/>
      <c r="F11" s="51"/>
      <c r="G11" s="51"/>
      <c r="H11" s="17"/>
      <c r="I11" s="51"/>
      <c r="J11" s="51"/>
      <c r="K11" s="51"/>
      <c r="L11" s="17"/>
      <c r="M11" s="2" t="s">
        <v>71</v>
      </c>
      <c r="N11" s="2" t="s">
        <v>35</v>
      </c>
      <c r="O11" s="2">
        <v>3.1E-2</v>
      </c>
      <c r="P11" s="55">
        <v>0.4</v>
      </c>
      <c r="Q11" s="45"/>
    </row>
    <row r="12" spans="2:26" x14ac:dyDescent="0.3">
      <c r="B12" s="57"/>
      <c r="C12" s="57"/>
      <c r="H12" s="17"/>
      <c r="L12" s="17"/>
      <c r="M12" s="2" t="s">
        <v>72</v>
      </c>
      <c r="N12" s="2" t="s">
        <v>35</v>
      </c>
      <c r="O12" s="2">
        <v>1.8599999999999998E-2</v>
      </c>
      <c r="P12" s="45"/>
      <c r="Q12" s="45"/>
    </row>
    <row r="13" spans="2:26" x14ac:dyDescent="0.3">
      <c r="B13" s="45" t="s">
        <v>49</v>
      </c>
      <c r="C13" s="45"/>
      <c r="E13" s="51" t="s">
        <v>88</v>
      </c>
      <c r="F13" s="51"/>
      <c r="G13" s="10" t="s">
        <v>57</v>
      </c>
      <c r="I13" s="51" t="s">
        <v>88</v>
      </c>
      <c r="J13" s="51"/>
      <c r="K13" s="10" t="s">
        <v>62</v>
      </c>
    </row>
    <row r="14" spans="2:26" x14ac:dyDescent="0.3">
      <c r="B14" s="45"/>
      <c r="C14" s="45"/>
      <c r="G14" s="10"/>
      <c r="I14" s="10"/>
      <c r="J14" s="10"/>
      <c r="K14" s="10"/>
    </row>
    <row r="15" spans="2:26" x14ac:dyDescent="0.3">
      <c r="M15" s="45" t="s">
        <v>78</v>
      </c>
      <c r="N15" s="45"/>
      <c r="O15" s="45"/>
    </row>
    <row r="16" spans="2:26" x14ac:dyDescent="0.3">
      <c r="E16" s="26" t="s">
        <v>81</v>
      </c>
      <c r="F16" s="26"/>
      <c r="I16" s="26" t="s">
        <v>63</v>
      </c>
      <c r="J16" s="26"/>
      <c r="M16" s="45"/>
      <c r="N16" s="45"/>
      <c r="O16" s="45"/>
    </row>
    <row r="17" spans="5:15" x14ac:dyDescent="0.3">
      <c r="M17" s="20"/>
      <c r="N17" s="46"/>
      <c r="O17" s="21"/>
    </row>
    <row r="18" spans="5:15" x14ac:dyDescent="0.3">
      <c r="E18" s="26" t="s">
        <v>82</v>
      </c>
      <c r="F18" s="26"/>
      <c r="I18" s="26" t="s">
        <v>64</v>
      </c>
      <c r="J18" s="26"/>
      <c r="M18" s="45" t="s">
        <v>79</v>
      </c>
      <c r="N18" s="45"/>
      <c r="O18" s="45"/>
    </row>
    <row r="19" spans="5:15" x14ac:dyDescent="0.3">
      <c r="M19" s="45"/>
      <c r="N19" s="45"/>
      <c r="O19" s="45"/>
    </row>
    <row r="20" spans="5:15" x14ac:dyDescent="0.3">
      <c r="E20" s="26" t="s">
        <v>83</v>
      </c>
      <c r="F20" s="26"/>
      <c r="I20" s="26" t="s">
        <v>65</v>
      </c>
      <c r="J20" s="26"/>
      <c r="M20" s="52"/>
      <c r="N20" s="53"/>
      <c r="O20" s="54"/>
    </row>
    <row r="21" spans="5:15" ht="15" customHeight="1" x14ac:dyDescent="0.3">
      <c r="M21" s="45" t="s">
        <v>76</v>
      </c>
      <c r="N21" s="45"/>
      <c r="O21" s="45"/>
    </row>
    <row r="22" spans="5:15" x14ac:dyDescent="0.3">
      <c r="E22" s="50" t="s">
        <v>84</v>
      </c>
      <c r="F22" s="50"/>
      <c r="I22" s="50" t="s">
        <v>66</v>
      </c>
      <c r="J22" s="50"/>
      <c r="M22" s="45"/>
      <c r="N22" s="45"/>
      <c r="O22" s="45"/>
    </row>
    <row r="23" spans="5:15" ht="15" customHeight="1" x14ac:dyDescent="0.3"/>
    <row r="25" spans="5:15" x14ac:dyDescent="0.3">
      <c r="E25" s="58" t="s">
        <v>85</v>
      </c>
      <c r="F25" s="58"/>
      <c r="I25" s="58" t="s">
        <v>69</v>
      </c>
      <c r="J25" s="58"/>
    </row>
    <row r="27" spans="5:15" ht="15" customHeight="1" x14ac:dyDescent="0.3"/>
    <row r="30" spans="5:15" ht="14.4" customHeight="1" x14ac:dyDescent="0.3"/>
    <row r="37" ht="14.4" customHeight="1" x14ac:dyDescent="0.3"/>
    <row r="42" ht="14.4" customHeight="1" x14ac:dyDescent="0.3"/>
    <row r="45" ht="14.4" customHeight="1" x14ac:dyDescent="0.3"/>
  </sheetData>
  <mergeCells count="37">
    <mergeCell ref="B3:C3"/>
    <mergeCell ref="E25:F25"/>
    <mergeCell ref="I25:J25"/>
    <mergeCell ref="B5:C5"/>
    <mergeCell ref="B4:C4"/>
    <mergeCell ref="M21:O22"/>
    <mergeCell ref="K10:K11"/>
    <mergeCell ref="I13:J13"/>
    <mergeCell ref="I16:J16"/>
    <mergeCell ref="G10:G11"/>
    <mergeCell ref="I18:J18"/>
    <mergeCell ref="I20:J20"/>
    <mergeCell ref="I22:J22"/>
    <mergeCell ref="M17:O17"/>
    <mergeCell ref="M20:O20"/>
    <mergeCell ref="M15:O16"/>
    <mergeCell ref="M3:R9"/>
    <mergeCell ref="P10:Q10"/>
    <mergeCell ref="P11:Q12"/>
    <mergeCell ref="M18:O19"/>
    <mergeCell ref="I3:J4"/>
    <mergeCell ref="I6:J8"/>
    <mergeCell ref="I10:J11"/>
    <mergeCell ref="E3:F4"/>
    <mergeCell ref="E6:F8"/>
    <mergeCell ref="E10:F11"/>
    <mergeCell ref="E18:F18"/>
    <mergeCell ref="E20:F20"/>
    <mergeCell ref="E22:F22"/>
    <mergeCell ref="B13:C14"/>
    <mergeCell ref="B11:C12"/>
    <mergeCell ref="E13:F13"/>
    <mergeCell ref="E16:F16"/>
    <mergeCell ref="B10:C10"/>
    <mergeCell ref="B9:C9"/>
    <mergeCell ref="B7:C7"/>
    <mergeCell ref="B6:C6"/>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B22FEA-F929-4C73-8666-B5B075F3F986}">
  <dimension ref="Q3:AO369"/>
  <sheetViews>
    <sheetView zoomScale="50" zoomScaleNormal="50" workbookViewId="0">
      <selection activeCell="R51" sqref="R51"/>
    </sheetView>
  </sheetViews>
  <sheetFormatPr defaultRowHeight="14.4" x14ac:dyDescent="0.3"/>
  <cols>
    <col min="15" max="15" width="17.77734375" bestFit="1" customWidth="1"/>
    <col min="18" max="18" width="18.21875" bestFit="1" customWidth="1"/>
    <col min="27" max="27" width="20.6640625" bestFit="1" customWidth="1"/>
    <col min="29" max="29" width="17.77734375" bestFit="1" customWidth="1"/>
    <col min="30" max="30" width="32.6640625" bestFit="1" customWidth="1"/>
    <col min="41" max="41" width="12.88671875" bestFit="1" customWidth="1"/>
  </cols>
  <sheetData>
    <row r="3" spans="17:41" x14ac:dyDescent="0.3">
      <c r="Y3" s="59"/>
      <c r="Z3" s="59"/>
      <c r="AA3" s="59"/>
    </row>
    <row r="4" spans="17:41" x14ac:dyDescent="0.3">
      <c r="Y4" s="89"/>
      <c r="Z4" s="89"/>
      <c r="AA4" s="89"/>
      <c r="AB4" s="16"/>
      <c r="AE4" s="16"/>
    </row>
    <row r="5" spans="17:41" x14ac:dyDescent="0.3">
      <c r="Y5" s="59"/>
      <c r="Z5" s="16"/>
      <c r="AC5" s="16"/>
    </row>
    <row r="6" spans="17:41" x14ac:dyDescent="0.3">
      <c r="Y6" s="59"/>
    </row>
    <row r="7" spans="17:41" ht="15" thickBot="1" x14ac:dyDescent="0.35">
      <c r="Y7" s="16"/>
      <c r="Z7" s="16"/>
      <c r="AC7" s="16"/>
    </row>
    <row r="8" spans="17:41" x14ac:dyDescent="0.3">
      <c r="AA8" t="s">
        <v>67</v>
      </c>
      <c r="AB8" s="13"/>
      <c r="AD8" s="90" t="s">
        <v>123</v>
      </c>
      <c r="AE8" s="91" t="s">
        <v>124</v>
      </c>
      <c r="AF8" s="92"/>
      <c r="AG8" s="92"/>
      <c r="AH8" s="92"/>
      <c r="AI8" s="92"/>
      <c r="AJ8" s="92"/>
      <c r="AK8" s="93"/>
      <c r="AL8" s="94" t="s">
        <v>125</v>
      </c>
      <c r="AM8" s="95"/>
      <c r="AN8" s="96"/>
      <c r="AO8" s="97"/>
    </row>
    <row r="9" spans="17:41" x14ac:dyDescent="0.3">
      <c r="AA9" s="2">
        <v>0</v>
      </c>
      <c r="AB9" s="14"/>
      <c r="AD9" s="98" t="s">
        <v>126</v>
      </c>
      <c r="AE9" s="99" t="s">
        <v>127</v>
      </c>
      <c r="AF9" s="100"/>
      <c r="AG9" s="100"/>
      <c r="AH9" s="100"/>
      <c r="AI9" s="100"/>
      <c r="AJ9" s="100"/>
      <c r="AK9" s="101"/>
      <c r="AL9" s="102" t="s">
        <v>128</v>
      </c>
      <c r="AM9" s="103"/>
      <c r="AN9" s="104"/>
      <c r="AO9" s="105"/>
    </row>
    <row r="10" spans="17:41" x14ac:dyDescent="0.3">
      <c r="AA10" s="2">
        <f t="shared" ref="AA10:AA73" si="0">AA9+2</f>
        <v>2</v>
      </c>
      <c r="AB10" s="14"/>
      <c r="AD10" s="98" t="s">
        <v>129</v>
      </c>
      <c r="AE10" s="99"/>
      <c r="AF10" s="100"/>
      <c r="AG10" s="100"/>
      <c r="AH10" s="100"/>
      <c r="AI10" s="100"/>
      <c r="AJ10" s="100"/>
      <c r="AK10" s="101"/>
      <c r="AL10" s="102" t="s">
        <v>130</v>
      </c>
      <c r="AM10" s="103"/>
      <c r="AN10" s="106"/>
      <c r="AO10" s="107" t="s">
        <v>131</v>
      </c>
    </row>
    <row r="11" spans="17:41" x14ac:dyDescent="0.3">
      <c r="AA11" s="2">
        <f t="shared" si="0"/>
        <v>4</v>
      </c>
      <c r="AB11" s="14"/>
      <c r="AD11" s="98" t="s">
        <v>132</v>
      </c>
      <c r="AE11" s="99"/>
      <c r="AF11" s="100"/>
      <c r="AG11" s="100"/>
      <c r="AH11" s="100"/>
      <c r="AI11" s="100"/>
      <c r="AJ11" s="100"/>
      <c r="AK11" s="101"/>
      <c r="AL11" s="102" t="s">
        <v>133</v>
      </c>
      <c r="AM11" s="103"/>
      <c r="AN11" s="104"/>
      <c r="AO11" s="108" t="s">
        <v>117</v>
      </c>
    </row>
    <row r="12" spans="17:41" x14ac:dyDescent="0.3">
      <c r="Q12" s="11"/>
      <c r="AA12" s="2">
        <f t="shared" si="0"/>
        <v>6</v>
      </c>
      <c r="AB12" s="14"/>
      <c r="AD12" s="98" t="s">
        <v>134</v>
      </c>
      <c r="AE12" s="99"/>
      <c r="AF12" s="100"/>
      <c r="AG12" s="100"/>
      <c r="AH12" s="100"/>
      <c r="AI12" s="100"/>
      <c r="AJ12" s="100"/>
      <c r="AK12" s="101"/>
      <c r="AL12" s="102" t="s">
        <v>135</v>
      </c>
      <c r="AM12" s="103"/>
      <c r="AN12" s="104"/>
      <c r="AO12" s="108" t="s">
        <v>25</v>
      </c>
    </row>
    <row r="13" spans="17:41" x14ac:dyDescent="0.3">
      <c r="Q13" s="11"/>
      <c r="AA13" s="2">
        <f t="shared" si="0"/>
        <v>8</v>
      </c>
      <c r="AB13" s="14"/>
      <c r="AD13" s="98" t="s">
        <v>136</v>
      </c>
      <c r="AE13" s="99"/>
      <c r="AF13" s="100"/>
      <c r="AG13" s="100"/>
      <c r="AH13" s="100"/>
      <c r="AI13" s="100"/>
      <c r="AJ13" s="100"/>
      <c r="AK13" s="101"/>
      <c r="AL13" s="102" t="s">
        <v>137</v>
      </c>
      <c r="AM13" s="103"/>
      <c r="AN13" s="104"/>
      <c r="AO13" s="108" t="s">
        <v>131</v>
      </c>
    </row>
    <row r="14" spans="17:41" x14ac:dyDescent="0.3">
      <c r="Q14" s="11"/>
      <c r="AA14" s="2">
        <f t="shared" si="0"/>
        <v>10</v>
      </c>
      <c r="AB14" s="14"/>
      <c r="AD14" s="98" t="s">
        <v>138</v>
      </c>
      <c r="AE14" s="99"/>
      <c r="AF14" s="100"/>
      <c r="AG14" s="100"/>
      <c r="AH14" s="100"/>
      <c r="AI14" s="100"/>
      <c r="AJ14" s="100"/>
      <c r="AK14" s="101"/>
      <c r="AL14" s="102" t="s">
        <v>139</v>
      </c>
      <c r="AM14" s="103"/>
      <c r="AN14" s="104"/>
      <c r="AO14" s="108" t="s">
        <v>25</v>
      </c>
    </row>
    <row r="15" spans="17:41" x14ac:dyDescent="0.3">
      <c r="Q15" s="11"/>
      <c r="AA15" s="2">
        <f t="shared" si="0"/>
        <v>12</v>
      </c>
      <c r="AB15" s="14"/>
      <c r="AD15" s="98" t="s">
        <v>140</v>
      </c>
      <c r="AE15" s="99"/>
      <c r="AF15" s="100"/>
      <c r="AG15" s="100"/>
      <c r="AH15" s="100"/>
      <c r="AI15" s="100"/>
      <c r="AJ15" s="100"/>
      <c r="AK15" s="101"/>
      <c r="AL15" s="102" t="s">
        <v>27</v>
      </c>
      <c r="AM15" s="103"/>
      <c r="AN15" s="109"/>
      <c r="AO15" s="110" t="s">
        <v>24</v>
      </c>
    </row>
    <row r="16" spans="17:41" ht="15" thickBot="1" x14ac:dyDescent="0.35">
      <c r="Q16" s="11"/>
      <c r="AA16" s="2">
        <f t="shared" si="0"/>
        <v>14</v>
      </c>
      <c r="AB16" s="14"/>
      <c r="AD16" s="111" t="s">
        <v>141</v>
      </c>
      <c r="AE16" s="112"/>
      <c r="AF16" s="113"/>
      <c r="AG16" s="113"/>
      <c r="AH16" s="113"/>
      <c r="AI16" s="113"/>
      <c r="AJ16" s="113"/>
      <c r="AK16" s="114"/>
      <c r="AL16" s="115" t="s">
        <v>142</v>
      </c>
      <c r="AM16" s="116"/>
      <c r="AN16" s="117"/>
      <c r="AO16" s="118"/>
    </row>
    <row r="17" spans="17:41" ht="15" thickBot="1" x14ac:dyDescent="0.35">
      <c r="Q17" s="11"/>
      <c r="R17" s="12"/>
      <c r="V17" s="14"/>
      <c r="W17" s="14"/>
      <c r="X17" s="15"/>
      <c r="AA17" s="2">
        <f t="shared" si="0"/>
        <v>16</v>
      </c>
      <c r="AB17" s="14"/>
      <c r="AD17" s="65"/>
      <c r="AE17" s="65"/>
      <c r="AF17" s="65"/>
      <c r="AG17" s="65"/>
      <c r="AH17" s="65"/>
      <c r="AI17" s="65"/>
      <c r="AJ17" s="65"/>
      <c r="AK17" s="65"/>
      <c r="AL17" s="65"/>
      <c r="AM17" s="65"/>
      <c r="AN17" s="65"/>
      <c r="AO17" s="65"/>
    </row>
    <row r="18" spans="17:41" x14ac:dyDescent="0.3">
      <c r="Q18" s="11"/>
      <c r="R18" s="12"/>
      <c r="V18" s="14"/>
      <c r="W18" s="14"/>
      <c r="X18" s="15"/>
      <c r="AA18" s="2">
        <f t="shared" si="0"/>
        <v>18</v>
      </c>
      <c r="AB18" s="14"/>
      <c r="AD18" s="119"/>
      <c r="AE18" s="120"/>
      <c r="AF18" s="119"/>
      <c r="AG18" s="119"/>
      <c r="AH18" s="119"/>
      <c r="AI18" s="121" t="s">
        <v>143</v>
      </c>
      <c r="AJ18" s="119"/>
      <c r="AK18" s="119"/>
      <c r="AL18" s="119"/>
      <c r="AM18" s="119"/>
      <c r="AN18" s="119"/>
      <c r="AO18" s="119"/>
    </row>
    <row r="19" spans="17:41" x14ac:dyDescent="0.3">
      <c r="V19" s="14"/>
      <c r="W19" s="14"/>
      <c r="X19" s="14"/>
      <c r="AA19" s="2">
        <f t="shared" si="0"/>
        <v>20</v>
      </c>
      <c r="AD19" s="65"/>
      <c r="AE19" s="122" t="s">
        <v>144</v>
      </c>
      <c r="AF19" s="65"/>
      <c r="AG19" s="122" t="s">
        <v>145</v>
      </c>
      <c r="AH19" s="65"/>
      <c r="AI19" s="122" t="s">
        <v>146</v>
      </c>
      <c r="AJ19" s="65"/>
      <c r="AK19" s="122" t="s">
        <v>147</v>
      </c>
      <c r="AL19" s="65"/>
      <c r="AM19" s="122" t="s">
        <v>148</v>
      </c>
      <c r="AN19" s="65"/>
      <c r="AO19" s="122" t="s">
        <v>149</v>
      </c>
    </row>
    <row r="20" spans="17:41" x14ac:dyDescent="0.3">
      <c r="AA20" s="2">
        <f t="shared" si="0"/>
        <v>22</v>
      </c>
      <c r="AD20" s="98" t="s">
        <v>150</v>
      </c>
      <c r="AE20" s="2">
        <v>35</v>
      </c>
      <c r="AF20" s="123" t="s">
        <v>24</v>
      </c>
      <c r="AG20" s="2">
        <v>5.5</v>
      </c>
      <c r="AH20" s="123" t="s">
        <v>24</v>
      </c>
      <c r="AI20" s="2"/>
      <c r="AJ20" s="123" t="s">
        <v>24</v>
      </c>
      <c r="AK20" s="2">
        <v>18.77</v>
      </c>
      <c r="AL20" s="123" t="s">
        <v>151</v>
      </c>
      <c r="AM20" s="2">
        <v>0</v>
      </c>
      <c r="AN20" s="123" t="s">
        <v>152</v>
      </c>
      <c r="AO20" s="2"/>
    </row>
    <row r="21" spans="17:41" ht="15" thickBot="1" x14ac:dyDescent="0.35">
      <c r="AA21" s="2">
        <f t="shared" si="0"/>
        <v>24</v>
      </c>
      <c r="AD21" s="111" t="s">
        <v>153</v>
      </c>
      <c r="AE21" s="19">
        <v>30</v>
      </c>
      <c r="AF21" s="124" t="s">
        <v>24</v>
      </c>
      <c r="AG21" s="19">
        <v>5.5</v>
      </c>
      <c r="AH21" s="124" t="s">
        <v>24</v>
      </c>
      <c r="AI21" s="19"/>
      <c r="AJ21" s="124" t="s">
        <v>24</v>
      </c>
      <c r="AK21" s="19"/>
      <c r="AL21" s="124" t="s">
        <v>151</v>
      </c>
      <c r="AM21" s="19">
        <v>0</v>
      </c>
      <c r="AN21" s="124" t="s">
        <v>152</v>
      </c>
      <c r="AO21" s="19"/>
    </row>
    <row r="22" spans="17:41" ht="15" thickBot="1" x14ac:dyDescent="0.35">
      <c r="AA22" s="2">
        <f t="shared" si="0"/>
        <v>26</v>
      </c>
      <c r="AD22" s="125"/>
      <c r="AE22" s="65"/>
      <c r="AF22" s="122"/>
      <c r="AG22" s="65"/>
      <c r="AH22" s="122"/>
      <c r="AI22" s="65"/>
      <c r="AJ22" s="122"/>
      <c r="AK22" s="65"/>
      <c r="AL22" s="122"/>
      <c r="AM22" s="65"/>
      <c r="AN22" s="122"/>
      <c r="AO22" s="65"/>
    </row>
    <row r="23" spans="17:41" x14ac:dyDescent="0.3">
      <c r="AA23" s="2">
        <f t="shared" si="0"/>
        <v>28</v>
      </c>
      <c r="AD23" s="126" t="s">
        <v>154</v>
      </c>
      <c r="AE23" s="127">
        <v>0.05</v>
      </c>
      <c r="AF23" s="128">
        <v>0.1</v>
      </c>
      <c r="AG23" s="128">
        <v>0.15</v>
      </c>
      <c r="AH23" s="128">
        <v>0.2</v>
      </c>
      <c r="AI23" s="128">
        <v>0.25</v>
      </c>
      <c r="AJ23" s="128">
        <v>0.3</v>
      </c>
      <c r="AK23" s="128">
        <v>0.35</v>
      </c>
      <c r="AL23" s="128">
        <v>0.4</v>
      </c>
      <c r="AM23" s="128">
        <v>0.45</v>
      </c>
      <c r="AN23" s="128">
        <v>0.5</v>
      </c>
      <c r="AO23" s="129"/>
    </row>
    <row r="24" spans="17:41" x14ac:dyDescent="0.3">
      <c r="AA24" s="2">
        <f t="shared" si="0"/>
        <v>30</v>
      </c>
      <c r="AD24" s="98" t="s">
        <v>155</v>
      </c>
      <c r="AE24" s="130">
        <f>SUM($D$16*AE23)</f>
        <v>0</v>
      </c>
      <c r="AF24" s="130">
        <f t="shared" ref="AF24:AN24" si="1">SUM($D$16*AF23)</f>
        <v>0</v>
      </c>
      <c r="AG24" s="130">
        <f t="shared" si="1"/>
        <v>0</v>
      </c>
      <c r="AH24" s="130">
        <f t="shared" si="1"/>
        <v>0</v>
      </c>
      <c r="AI24" s="130">
        <f t="shared" si="1"/>
        <v>0</v>
      </c>
      <c r="AJ24" s="130">
        <f t="shared" si="1"/>
        <v>0</v>
      </c>
      <c r="AK24" s="130">
        <f t="shared" si="1"/>
        <v>0</v>
      </c>
      <c r="AL24" s="130">
        <f t="shared" si="1"/>
        <v>0</v>
      </c>
      <c r="AM24" s="130">
        <f t="shared" si="1"/>
        <v>0</v>
      </c>
      <c r="AN24" s="130">
        <f t="shared" si="1"/>
        <v>0</v>
      </c>
      <c r="AO24" s="131"/>
    </row>
    <row r="25" spans="17:41" ht="15" thickBot="1" x14ac:dyDescent="0.35">
      <c r="AA25" s="2">
        <f t="shared" si="0"/>
        <v>32</v>
      </c>
      <c r="AD25" s="111" t="s">
        <v>156</v>
      </c>
      <c r="AE25" s="132">
        <f>SUM($D$17*AE23)</f>
        <v>0</v>
      </c>
      <c r="AF25" s="132">
        <f t="shared" ref="AF25:AN25" si="2">SUM($D$17*AF23)</f>
        <v>0</v>
      </c>
      <c r="AG25" s="132">
        <f t="shared" si="2"/>
        <v>0</v>
      </c>
      <c r="AH25" s="132">
        <f t="shared" si="2"/>
        <v>0</v>
      </c>
      <c r="AI25" s="132">
        <f t="shared" si="2"/>
        <v>0</v>
      </c>
      <c r="AJ25" s="132">
        <f t="shared" si="2"/>
        <v>0</v>
      </c>
      <c r="AK25" s="132">
        <f t="shared" si="2"/>
        <v>0</v>
      </c>
      <c r="AL25" s="132">
        <f t="shared" si="2"/>
        <v>0</v>
      </c>
      <c r="AM25" s="132">
        <f t="shared" si="2"/>
        <v>0</v>
      </c>
      <c r="AN25" s="132">
        <f t="shared" si="2"/>
        <v>0</v>
      </c>
      <c r="AO25" s="19"/>
    </row>
    <row r="26" spans="17:41" ht="15" thickBot="1" x14ac:dyDescent="0.35">
      <c r="AA26" s="2">
        <f t="shared" si="0"/>
        <v>34</v>
      </c>
      <c r="AD26" s="65"/>
      <c r="AE26" s="65"/>
      <c r="AF26" s="65"/>
      <c r="AG26" s="65"/>
      <c r="AH26" s="65"/>
      <c r="AI26" s="65"/>
      <c r="AJ26" s="65"/>
      <c r="AK26" s="65"/>
      <c r="AL26" s="65"/>
      <c r="AM26" s="65"/>
      <c r="AN26" s="65"/>
      <c r="AO26" s="65"/>
    </row>
    <row r="27" spans="17:41" x14ac:dyDescent="0.3">
      <c r="AA27" s="2">
        <f t="shared" si="0"/>
        <v>36</v>
      </c>
      <c r="AD27" s="133" t="s">
        <v>157</v>
      </c>
      <c r="AE27" s="134">
        <v>1</v>
      </c>
      <c r="AF27" s="135">
        <v>2</v>
      </c>
      <c r="AG27" s="135">
        <v>3</v>
      </c>
      <c r="AH27" s="135">
        <v>4</v>
      </c>
      <c r="AI27" s="135">
        <v>5</v>
      </c>
      <c r="AJ27" s="136">
        <v>6</v>
      </c>
      <c r="AK27" s="137"/>
      <c r="AL27" s="65"/>
      <c r="AM27" s="65"/>
      <c r="AN27" s="65"/>
      <c r="AO27" s="65"/>
    </row>
    <row r="28" spans="17:41" x14ac:dyDescent="0.3">
      <c r="AA28" s="2">
        <f t="shared" si="0"/>
        <v>38</v>
      </c>
      <c r="AD28" s="138" t="s">
        <v>158</v>
      </c>
      <c r="AE28" s="139">
        <v>16.5</v>
      </c>
      <c r="AF28" s="72">
        <v>33.200000000000003</v>
      </c>
      <c r="AG28" s="72">
        <v>69.7</v>
      </c>
      <c r="AH28" s="72">
        <v>138.19999999999999</v>
      </c>
      <c r="AI28" s="72">
        <v>207.8</v>
      </c>
      <c r="AJ28" s="69">
        <v>279.5</v>
      </c>
      <c r="AK28" s="137"/>
      <c r="AL28" s="65"/>
      <c r="AM28" s="65"/>
      <c r="AN28" s="65"/>
      <c r="AO28" s="65"/>
    </row>
    <row r="29" spans="17:41" ht="15" thickBot="1" x14ac:dyDescent="0.35">
      <c r="AA29" s="2">
        <f t="shared" si="0"/>
        <v>40</v>
      </c>
      <c r="AD29" s="140" t="s">
        <v>159</v>
      </c>
      <c r="AE29" s="141">
        <v>19.5</v>
      </c>
      <c r="AF29" s="142">
        <v>37.1</v>
      </c>
      <c r="AG29" s="142">
        <v>75</v>
      </c>
      <c r="AH29" s="142">
        <v>148.5</v>
      </c>
      <c r="AI29" s="142">
        <v>219.6</v>
      </c>
      <c r="AJ29" s="143">
        <v>284.60000000000002</v>
      </c>
      <c r="AK29" s="137"/>
      <c r="AL29" s="65"/>
      <c r="AM29" s="65"/>
      <c r="AN29" s="65"/>
      <c r="AO29" s="65"/>
    </row>
    <row r="30" spans="17:41" ht="15" thickBot="1" x14ac:dyDescent="0.35">
      <c r="AA30" s="2">
        <f t="shared" si="0"/>
        <v>42</v>
      </c>
      <c r="AD30" s="65"/>
      <c r="AE30" s="65"/>
      <c r="AF30" s="65"/>
      <c r="AG30" s="65"/>
      <c r="AH30" s="65"/>
      <c r="AI30" s="65"/>
      <c r="AJ30" s="65"/>
      <c r="AK30" s="65"/>
      <c r="AL30" s="65"/>
      <c r="AM30" s="65"/>
      <c r="AN30" s="65"/>
      <c r="AO30" s="65"/>
    </row>
    <row r="31" spans="17:41" x14ac:dyDescent="0.3">
      <c r="AA31" s="2">
        <f t="shared" si="0"/>
        <v>44</v>
      </c>
      <c r="AD31" s="119"/>
      <c r="AE31" s="119"/>
      <c r="AF31" s="119"/>
      <c r="AG31" s="119"/>
      <c r="AH31" s="119"/>
      <c r="AI31" s="121" t="s">
        <v>160</v>
      </c>
      <c r="AJ31" s="119"/>
      <c r="AK31" s="119"/>
      <c r="AL31" s="119"/>
      <c r="AM31" s="119"/>
      <c r="AN31" s="119"/>
      <c r="AO31" s="119"/>
    </row>
    <row r="32" spans="17:41" x14ac:dyDescent="0.3">
      <c r="AA32" s="2">
        <f t="shared" si="0"/>
        <v>46</v>
      </c>
      <c r="AD32" s="144" t="s">
        <v>125</v>
      </c>
      <c r="AE32" s="144">
        <v>1</v>
      </c>
      <c r="AF32" s="144">
        <v>2</v>
      </c>
      <c r="AG32" s="144">
        <v>3</v>
      </c>
      <c r="AH32" s="144">
        <v>4</v>
      </c>
      <c r="AI32" s="144">
        <v>5</v>
      </c>
      <c r="AJ32" s="144">
        <v>6</v>
      </c>
      <c r="AK32" s="144">
        <v>7</v>
      </c>
      <c r="AL32" s="144">
        <v>8</v>
      </c>
      <c r="AM32" s="144">
        <v>9</v>
      </c>
      <c r="AN32" s="144">
        <v>10</v>
      </c>
      <c r="AO32" s="144">
        <v>11</v>
      </c>
    </row>
    <row r="33" spans="27:41" x14ac:dyDescent="0.3">
      <c r="AA33" s="2">
        <f t="shared" si="0"/>
        <v>48</v>
      </c>
      <c r="AD33" s="145" t="s">
        <v>161</v>
      </c>
      <c r="AE33" s="2">
        <v>25</v>
      </c>
      <c r="AF33" s="2">
        <v>25</v>
      </c>
      <c r="AG33" s="2">
        <v>25</v>
      </c>
      <c r="AH33" s="2">
        <v>25</v>
      </c>
      <c r="AI33" s="2">
        <v>25</v>
      </c>
      <c r="AJ33" s="2">
        <v>25</v>
      </c>
      <c r="AK33" s="2">
        <v>25</v>
      </c>
      <c r="AL33" s="2">
        <v>25</v>
      </c>
      <c r="AM33" s="2">
        <v>25</v>
      </c>
      <c r="AN33" s="2"/>
      <c r="AO33" s="2"/>
    </row>
    <row r="34" spans="27:41" x14ac:dyDescent="0.3">
      <c r="AA34" s="2">
        <f t="shared" si="0"/>
        <v>50</v>
      </c>
      <c r="AD34" s="145" t="s">
        <v>162</v>
      </c>
      <c r="AE34" s="2">
        <v>1.75</v>
      </c>
      <c r="AF34" s="2">
        <v>3.5</v>
      </c>
      <c r="AG34" s="2">
        <v>5.25</v>
      </c>
      <c r="AH34" s="2">
        <v>7</v>
      </c>
      <c r="AI34" s="2">
        <v>8.75</v>
      </c>
      <c r="AJ34" s="2">
        <v>10.5</v>
      </c>
      <c r="AK34" s="2">
        <v>12.25</v>
      </c>
      <c r="AL34" s="2">
        <v>14</v>
      </c>
      <c r="AM34" s="2">
        <v>15</v>
      </c>
      <c r="AN34" s="2">
        <v>17.5</v>
      </c>
      <c r="AO34" s="2"/>
    </row>
    <row r="35" spans="27:41" x14ac:dyDescent="0.3">
      <c r="AA35" s="2">
        <f t="shared" si="0"/>
        <v>52</v>
      </c>
      <c r="AD35" s="145" t="s">
        <v>163</v>
      </c>
      <c r="AE35" s="2">
        <v>2</v>
      </c>
      <c r="AF35" s="2">
        <v>3</v>
      </c>
      <c r="AG35" s="2">
        <v>4</v>
      </c>
      <c r="AH35" s="2">
        <v>4</v>
      </c>
      <c r="AI35" s="2">
        <v>4</v>
      </c>
      <c r="AJ35" s="2">
        <v>4</v>
      </c>
      <c r="AK35" s="2">
        <v>4</v>
      </c>
      <c r="AL35" s="2">
        <v>4</v>
      </c>
      <c r="AM35" s="2">
        <v>4</v>
      </c>
      <c r="AN35" s="2"/>
      <c r="AO35" s="2"/>
    </row>
    <row r="36" spans="27:41" x14ac:dyDescent="0.3">
      <c r="AA36" s="2">
        <f t="shared" si="0"/>
        <v>54</v>
      </c>
      <c r="AD36" s="145" t="s">
        <v>164</v>
      </c>
      <c r="AE36" s="2">
        <v>92</v>
      </c>
      <c r="AF36" s="2">
        <v>82</v>
      </c>
      <c r="AG36" s="2">
        <v>58</v>
      </c>
      <c r="AH36" s="2">
        <v>72</v>
      </c>
      <c r="AI36" s="2">
        <v>79</v>
      </c>
      <c r="AJ36" s="2">
        <v>83</v>
      </c>
      <c r="AK36" s="2">
        <v>85</v>
      </c>
      <c r="AL36" s="2">
        <v>85</v>
      </c>
      <c r="AM36" s="2">
        <v>86</v>
      </c>
      <c r="AN36" s="2"/>
      <c r="AO36" s="2"/>
    </row>
    <row r="37" spans="27:41" x14ac:dyDescent="0.3">
      <c r="AA37" s="2">
        <f t="shared" si="0"/>
        <v>56</v>
      </c>
      <c r="AD37" s="145" t="s">
        <v>165</v>
      </c>
      <c r="AE37" s="2">
        <v>0.92</v>
      </c>
      <c r="AF37" s="2">
        <v>0.82</v>
      </c>
      <c r="AG37" s="2">
        <v>0.57999999999999996</v>
      </c>
      <c r="AH37" s="2">
        <v>0.72</v>
      </c>
      <c r="AI37" s="2">
        <v>0.79</v>
      </c>
      <c r="AJ37" s="2">
        <v>0.83</v>
      </c>
      <c r="AK37" s="2">
        <v>0.83</v>
      </c>
      <c r="AL37" s="2">
        <v>0.85</v>
      </c>
      <c r="AM37" s="2">
        <v>0.86</v>
      </c>
      <c r="AN37" s="2"/>
      <c r="AO37" s="2"/>
    </row>
    <row r="38" spans="27:41" x14ac:dyDescent="0.3">
      <c r="AA38" s="2">
        <f t="shared" si="0"/>
        <v>58</v>
      </c>
      <c r="AD38" s="146" t="s">
        <v>166</v>
      </c>
      <c r="AE38" s="2">
        <v>30.5</v>
      </c>
      <c r="AF38" s="2">
        <v>57.15</v>
      </c>
      <c r="AG38" s="2">
        <v>80.16</v>
      </c>
      <c r="AH38" s="2">
        <v>99.5</v>
      </c>
      <c r="AI38" s="2">
        <v>109.18</v>
      </c>
      <c r="AJ38" s="2">
        <v>114.71</v>
      </c>
      <c r="AK38" s="2">
        <v>114.71</v>
      </c>
      <c r="AL38" s="2">
        <v>117.47</v>
      </c>
      <c r="AM38" s="2">
        <v>118.85</v>
      </c>
      <c r="AN38" s="2"/>
      <c r="AO38" s="2"/>
    </row>
    <row r="39" spans="27:41" x14ac:dyDescent="0.3">
      <c r="AA39" s="2">
        <f t="shared" si="0"/>
        <v>60</v>
      </c>
      <c r="AD39" s="145" t="s">
        <v>167</v>
      </c>
      <c r="AE39" s="2">
        <v>0</v>
      </c>
      <c r="AF39" s="2">
        <v>0</v>
      </c>
      <c r="AG39" s="2">
        <v>0</v>
      </c>
      <c r="AH39" s="2">
        <v>0</v>
      </c>
      <c r="AI39" s="2">
        <v>0</v>
      </c>
      <c r="AJ39" s="2">
        <v>0</v>
      </c>
      <c r="AK39" s="2">
        <v>0</v>
      </c>
      <c r="AL39" s="2">
        <v>0</v>
      </c>
      <c r="AM39" s="2">
        <v>0</v>
      </c>
      <c r="AN39" s="2">
        <v>0</v>
      </c>
      <c r="AO39" s="2">
        <v>0</v>
      </c>
    </row>
    <row r="40" spans="27:41" x14ac:dyDescent="0.3">
      <c r="AA40" s="2">
        <f t="shared" si="0"/>
        <v>62</v>
      </c>
      <c r="AD40" s="145" t="s">
        <v>168</v>
      </c>
      <c r="AE40" s="2">
        <v>30.5</v>
      </c>
      <c r="AF40" s="2">
        <v>57.15</v>
      </c>
      <c r="AG40" s="2">
        <v>80.16</v>
      </c>
      <c r="AH40" s="2">
        <v>99.5</v>
      </c>
      <c r="AI40" s="2">
        <v>109.18</v>
      </c>
      <c r="AJ40" s="2">
        <v>114.71</v>
      </c>
      <c r="AK40" s="2">
        <v>114.71</v>
      </c>
      <c r="AL40" s="2">
        <v>117.47</v>
      </c>
      <c r="AM40" s="2">
        <v>118.85</v>
      </c>
      <c r="AN40" s="2"/>
      <c r="AO40" s="2"/>
    </row>
    <row r="41" spans="27:41" ht="15" thickBot="1" x14ac:dyDescent="0.35">
      <c r="AA41" s="2">
        <f t="shared" si="0"/>
        <v>64</v>
      </c>
      <c r="AD41" s="18" t="s">
        <v>80</v>
      </c>
      <c r="AE41" s="19">
        <v>1.63</v>
      </c>
      <c r="AF41" s="19">
        <v>3.04</v>
      </c>
      <c r="AG41" s="19">
        <v>4.2699999999999996</v>
      </c>
      <c r="AH41" s="19">
        <v>5.3</v>
      </c>
      <c r="AI41" s="19">
        <v>5.82</v>
      </c>
      <c r="AJ41" s="19">
        <v>6.11</v>
      </c>
      <c r="AK41" s="19">
        <v>6.11</v>
      </c>
      <c r="AL41" s="19">
        <v>6.26</v>
      </c>
      <c r="AM41" s="19">
        <v>6.3</v>
      </c>
      <c r="AN41" s="19"/>
      <c r="AO41" s="19"/>
    </row>
    <row r="42" spans="27:41" x14ac:dyDescent="0.3">
      <c r="AA42" s="2">
        <f t="shared" si="0"/>
        <v>66</v>
      </c>
      <c r="AD42" s="65"/>
      <c r="AE42" s="65"/>
      <c r="AF42" s="147" t="s">
        <v>169</v>
      </c>
      <c r="AG42" s="148"/>
      <c r="AH42" s="122" t="s">
        <v>170</v>
      </c>
      <c r="AI42" s="65"/>
      <c r="AJ42" s="65"/>
      <c r="AK42" s="65"/>
      <c r="AL42" s="147" t="s">
        <v>171</v>
      </c>
      <c r="AM42" s="148">
        <v>118.85</v>
      </c>
      <c r="AN42" s="122" t="s">
        <v>170</v>
      </c>
      <c r="AO42" s="65"/>
    </row>
    <row r="43" spans="27:41" ht="15" thickBot="1" x14ac:dyDescent="0.35">
      <c r="AA43" s="2">
        <f t="shared" si="0"/>
        <v>68</v>
      </c>
      <c r="AD43" s="65"/>
      <c r="AE43" s="65"/>
      <c r="AF43" s="65"/>
      <c r="AG43" s="65"/>
      <c r="AH43" s="65"/>
      <c r="AI43" s="65"/>
      <c r="AJ43" s="65"/>
      <c r="AK43" s="65"/>
      <c r="AL43" s="65"/>
      <c r="AM43" s="65"/>
      <c r="AN43" s="65"/>
      <c r="AO43" s="65"/>
    </row>
    <row r="44" spans="27:41" x14ac:dyDescent="0.3">
      <c r="AA44" s="2">
        <f t="shared" si="0"/>
        <v>70</v>
      </c>
      <c r="AD44" s="119"/>
      <c r="AE44" s="119"/>
      <c r="AF44" s="119"/>
      <c r="AG44" s="119"/>
      <c r="AH44" s="119"/>
      <c r="AI44" s="121" t="s">
        <v>172</v>
      </c>
      <c r="AJ44" s="119"/>
      <c r="AK44" s="119"/>
      <c r="AL44" s="119"/>
      <c r="AM44" s="119"/>
      <c r="AN44" s="119"/>
      <c r="AO44" s="119"/>
    </row>
    <row r="45" spans="27:41" x14ac:dyDescent="0.3">
      <c r="AA45" s="2">
        <f t="shared" si="0"/>
        <v>72</v>
      </c>
      <c r="AD45" s="144" t="s">
        <v>125</v>
      </c>
      <c r="AE45" s="144">
        <v>1</v>
      </c>
      <c r="AF45" s="144">
        <v>2</v>
      </c>
      <c r="AG45" s="144">
        <v>3</v>
      </c>
      <c r="AH45" s="144">
        <v>4</v>
      </c>
      <c r="AI45" s="144">
        <v>5</v>
      </c>
      <c r="AJ45" s="144">
        <v>6</v>
      </c>
      <c r="AK45" s="144">
        <v>7</v>
      </c>
      <c r="AL45" s="144">
        <v>8</v>
      </c>
      <c r="AM45" s="144">
        <v>9</v>
      </c>
      <c r="AN45" s="144">
        <v>10</v>
      </c>
      <c r="AO45" s="144">
        <v>11</v>
      </c>
    </row>
    <row r="46" spans="27:41" x14ac:dyDescent="0.3">
      <c r="AA46" s="2">
        <f t="shared" si="0"/>
        <v>74</v>
      </c>
      <c r="AD46" s="145" t="s">
        <v>161</v>
      </c>
      <c r="AE46" s="2">
        <v>25</v>
      </c>
      <c r="AF46" s="2">
        <v>25</v>
      </c>
      <c r="AG46" s="2">
        <v>25</v>
      </c>
      <c r="AH46" s="2">
        <v>25</v>
      </c>
      <c r="AI46" s="2">
        <v>25</v>
      </c>
      <c r="AJ46" s="2">
        <v>25</v>
      </c>
      <c r="AK46" s="2">
        <v>25</v>
      </c>
      <c r="AL46" s="2">
        <v>25</v>
      </c>
      <c r="AM46" s="2">
        <v>25</v>
      </c>
      <c r="AN46" s="2">
        <v>25</v>
      </c>
      <c r="AO46" s="2">
        <v>25</v>
      </c>
    </row>
    <row r="47" spans="27:41" x14ac:dyDescent="0.3">
      <c r="AA47" s="2">
        <f t="shared" si="0"/>
        <v>76</v>
      </c>
      <c r="AD47" s="145" t="s">
        <v>162</v>
      </c>
      <c r="AE47" s="2">
        <v>1.5</v>
      </c>
      <c r="AF47" s="2">
        <v>3</v>
      </c>
      <c r="AG47" s="2">
        <v>4.5</v>
      </c>
      <c r="AH47" s="2">
        <v>6</v>
      </c>
      <c r="AI47" s="2">
        <v>7.5</v>
      </c>
      <c r="AJ47" s="2">
        <v>9</v>
      </c>
      <c r="AK47" s="2">
        <v>10.5</v>
      </c>
      <c r="AL47" s="2">
        <v>12</v>
      </c>
      <c r="AM47" s="2">
        <v>13.5</v>
      </c>
      <c r="AN47" s="2">
        <v>15</v>
      </c>
      <c r="AO47" s="2"/>
    </row>
    <row r="48" spans="27:41" x14ac:dyDescent="0.3">
      <c r="AA48" s="2">
        <f t="shared" si="0"/>
        <v>78</v>
      </c>
      <c r="AD48" s="145" t="s">
        <v>163</v>
      </c>
      <c r="AE48" s="2">
        <v>1</v>
      </c>
      <c r="AF48" s="2">
        <v>3</v>
      </c>
      <c r="AG48" s="2">
        <v>3</v>
      </c>
      <c r="AH48" s="2">
        <v>3</v>
      </c>
      <c r="AI48" s="2">
        <v>3</v>
      </c>
      <c r="AJ48" s="2">
        <v>3</v>
      </c>
      <c r="AK48" s="2">
        <v>3</v>
      </c>
      <c r="AL48" s="2">
        <v>3</v>
      </c>
      <c r="AM48" s="2">
        <v>3</v>
      </c>
      <c r="AN48" s="2">
        <v>4</v>
      </c>
      <c r="AO48" s="2"/>
    </row>
    <row r="49" spans="27:41" x14ac:dyDescent="0.3">
      <c r="AA49" s="2">
        <f t="shared" si="0"/>
        <v>80</v>
      </c>
      <c r="AD49" s="145" t="s">
        <v>164</v>
      </c>
      <c r="AE49" s="2">
        <v>88</v>
      </c>
      <c r="AF49" s="2">
        <v>55</v>
      </c>
      <c r="AG49" s="2">
        <v>76</v>
      </c>
      <c r="AH49" s="2">
        <v>87</v>
      </c>
      <c r="AI49" s="2">
        <v>93</v>
      </c>
      <c r="AJ49" s="2">
        <v>96</v>
      </c>
      <c r="AK49" s="2">
        <v>97</v>
      </c>
      <c r="AL49" s="2">
        <v>98</v>
      </c>
      <c r="AM49" s="2">
        <v>99</v>
      </c>
      <c r="AN49" s="2">
        <v>52</v>
      </c>
      <c r="AO49" s="2"/>
    </row>
    <row r="50" spans="27:41" x14ac:dyDescent="0.3">
      <c r="AA50" s="2">
        <f t="shared" si="0"/>
        <v>82</v>
      </c>
      <c r="AD50" s="145" t="s">
        <v>165</v>
      </c>
      <c r="AE50" s="2">
        <v>0.88</v>
      </c>
      <c r="AF50" s="2">
        <v>0.55000000000000004</v>
      </c>
      <c r="AG50" s="2">
        <v>0.76</v>
      </c>
      <c r="AH50" s="2">
        <v>0.87</v>
      </c>
      <c r="AI50" s="2">
        <v>0.93</v>
      </c>
      <c r="AJ50" s="2">
        <v>0.96</v>
      </c>
      <c r="AK50" s="2">
        <v>0.97</v>
      </c>
      <c r="AL50" s="2">
        <v>0.98</v>
      </c>
      <c r="AM50" s="2">
        <v>0.99</v>
      </c>
      <c r="AN50" s="2">
        <v>0.52</v>
      </c>
      <c r="AO50" s="2"/>
    </row>
    <row r="51" spans="27:41" x14ac:dyDescent="0.3">
      <c r="AA51" s="2">
        <f t="shared" si="0"/>
        <v>84</v>
      </c>
      <c r="AD51" s="146" t="s">
        <v>173</v>
      </c>
      <c r="AE51" s="2">
        <f>0.88*19.5</f>
        <v>17.16</v>
      </c>
      <c r="AF51" s="2">
        <f>0.55*75</f>
        <v>41.25</v>
      </c>
      <c r="AG51" s="2">
        <f>AG50*AG29</f>
        <v>57</v>
      </c>
      <c r="AH51" s="2">
        <f>AH50*AG29</f>
        <v>65.25</v>
      </c>
      <c r="AI51" s="2">
        <f>AI50*AG29</f>
        <v>69.75</v>
      </c>
      <c r="AJ51" s="2">
        <f>AJ50*AG29</f>
        <v>72</v>
      </c>
      <c r="AK51" s="2">
        <f>AK50*AG29</f>
        <v>72.75</v>
      </c>
      <c r="AL51" s="2">
        <f>AL50*AG29</f>
        <v>73.5</v>
      </c>
      <c r="AM51" s="2">
        <f>AM50*AG29</f>
        <v>74.25</v>
      </c>
      <c r="AN51" s="2">
        <f>AN50*AH29</f>
        <v>77.22</v>
      </c>
      <c r="AO51" s="2"/>
    </row>
    <row r="52" spans="27:41" x14ac:dyDescent="0.3">
      <c r="AA52" s="2">
        <f t="shared" si="0"/>
        <v>86</v>
      </c>
      <c r="AD52" s="145" t="s">
        <v>167</v>
      </c>
      <c r="AE52" s="2">
        <v>0</v>
      </c>
      <c r="AF52" s="2">
        <v>0</v>
      </c>
      <c r="AG52" s="2">
        <v>0</v>
      </c>
      <c r="AH52" s="2">
        <v>0</v>
      </c>
      <c r="AI52" s="2">
        <v>0</v>
      </c>
      <c r="AJ52" s="2">
        <v>0</v>
      </c>
      <c r="AK52" s="2">
        <v>0</v>
      </c>
      <c r="AL52" s="2">
        <v>0</v>
      </c>
      <c r="AM52" s="2">
        <v>0</v>
      </c>
      <c r="AN52" s="2">
        <v>0</v>
      </c>
      <c r="AO52" s="2">
        <v>0</v>
      </c>
    </row>
    <row r="53" spans="27:41" x14ac:dyDescent="0.3">
      <c r="AA53" s="2">
        <f t="shared" si="0"/>
        <v>88</v>
      </c>
      <c r="AD53" s="145" t="s">
        <v>168</v>
      </c>
      <c r="AE53" s="2">
        <v>17.16</v>
      </c>
      <c r="AF53" s="2">
        <v>41.25</v>
      </c>
      <c r="AG53" s="2">
        <v>57</v>
      </c>
      <c r="AH53" s="2">
        <v>65.25</v>
      </c>
      <c r="AI53" s="2">
        <v>69.75</v>
      </c>
      <c r="AJ53" s="2">
        <v>72</v>
      </c>
      <c r="AK53" s="2">
        <v>72.75</v>
      </c>
      <c r="AL53" s="2">
        <v>73.5</v>
      </c>
      <c r="AM53" s="2">
        <v>74.25</v>
      </c>
      <c r="AN53" s="2">
        <v>77.22</v>
      </c>
      <c r="AO53" s="2"/>
    </row>
    <row r="54" spans="27:41" ht="15" thickBot="1" x14ac:dyDescent="0.35">
      <c r="AA54" s="2">
        <f t="shared" si="0"/>
        <v>90</v>
      </c>
      <c r="AD54" s="18" t="s">
        <v>80</v>
      </c>
      <c r="AE54" s="19">
        <v>0.91</v>
      </c>
      <c r="AF54" s="19">
        <v>2.2000000000000002</v>
      </c>
      <c r="AG54" s="19">
        <v>3.03</v>
      </c>
      <c r="AH54" s="19">
        <v>3.5</v>
      </c>
      <c r="AI54" s="19">
        <v>3.71</v>
      </c>
      <c r="AJ54" s="19">
        <v>3.83</v>
      </c>
      <c r="AK54" s="19">
        <v>3.87</v>
      </c>
      <c r="AL54" s="19">
        <v>3.91</v>
      </c>
      <c r="AM54" s="19">
        <v>3.95</v>
      </c>
      <c r="AN54" s="19">
        <v>4.12</v>
      </c>
      <c r="AO54" s="19"/>
    </row>
    <row r="55" spans="27:41" x14ac:dyDescent="0.3">
      <c r="AA55" s="2">
        <f t="shared" si="0"/>
        <v>92</v>
      </c>
      <c r="AD55" s="65"/>
      <c r="AE55" s="65"/>
      <c r="AF55" s="147" t="s">
        <v>169</v>
      </c>
      <c r="AG55" s="148"/>
      <c r="AH55" s="122" t="s">
        <v>170</v>
      </c>
      <c r="AI55" s="65"/>
      <c r="AJ55" s="65"/>
      <c r="AK55" s="65"/>
      <c r="AL55" s="147" t="s">
        <v>171</v>
      </c>
      <c r="AM55" s="148">
        <v>77.22</v>
      </c>
      <c r="AN55" s="122" t="s">
        <v>170</v>
      </c>
      <c r="AO55" s="65"/>
    </row>
    <row r="56" spans="27:41" x14ac:dyDescent="0.3">
      <c r="AA56" s="2">
        <f t="shared" si="0"/>
        <v>94</v>
      </c>
    </row>
    <row r="57" spans="27:41" x14ac:dyDescent="0.3">
      <c r="AA57" s="2">
        <f t="shared" si="0"/>
        <v>96</v>
      </c>
    </row>
    <row r="58" spans="27:41" x14ac:dyDescent="0.3">
      <c r="AA58" s="2">
        <f t="shared" si="0"/>
        <v>98</v>
      </c>
    </row>
    <row r="59" spans="27:41" x14ac:dyDescent="0.3">
      <c r="AA59" s="2">
        <f t="shared" si="0"/>
        <v>100</v>
      </c>
    </row>
    <row r="60" spans="27:41" ht="15" thickBot="1" x14ac:dyDescent="0.35">
      <c r="AA60" s="2">
        <f t="shared" si="0"/>
        <v>102</v>
      </c>
      <c r="AD60" s="18" t="s">
        <v>80</v>
      </c>
      <c r="AE60" s="19">
        <v>1.63</v>
      </c>
      <c r="AF60" s="19">
        <v>3.04</v>
      </c>
      <c r="AG60" s="19">
        <v>4.2699999999999996</v>
      </c>
      <c r="AH60" s="19">
        <v>5.3</v>
      </c>
      <c r="AI60" s="19">
        <v>5.82</v>
      </c>
      <c r="AJ60" s="19">
        <v>6.11</v>
      </c>
      <c r="AK60" s="19">
        <v>6.11</v>
      </c>
      <c r="AL60" s="19">
        <v>6.26</v>
      </c>
      <c r="AM60" s="19">
        <v>6.3</v>
      </c>
    </row>
    <row r="61" spans="27:41" x14ac:dyDescent="0.3">
      <c r="AA61" s="2">
        <f t="shared" si="0"/>
        <v>104</v>
      </c>
      <c r="AD61" t="s">
        <v>122</v>
      </c>
      <c r="AE61">
        <f>AE60/420.2</f>
        <v>3.8791051880057116E-3</v>
      </c>
      <c r="AF61">
        <f>AF60/420.2</f>
        <v>7.2346501665873399E-3</v>
      </c>
      <c r="AG61">
        <f t="shared" ref="AG61:AM61" si="3">AG60/420.2</f>
        <v>1.0161827701094715E-2</v>
      </c>
      <c r="AH61">
        <f t="shared" si="3"/>
        <v>1.2613041408852927E-2</v>
      </c>
      <c r="AI61">
        <f t="shared" si="3"/>
        <v>1.3850547358400763E-2</v>
      </c>
      <c r="AJ61">
        <f t="shared" si="3"/>
        <v>1.4540694907187054E-2</v>
      </c>
      <c r="AK61">
        <f t="shared" si="3"/>
        <v>1.4540694907187054E-2</v>
      </c>
      <c r="AL61">
        <f t="shared" si="3"/>
        <v>1.4897667777248928E-2</v>
      </c>
      <c r="AM61">
        <f t="shared" si="3"/>
        <v>1.4992860542598763E-2</v>
      </c>
    </row>
    <row r="62" spans="27:41" x14ac:dyDescent="0.3">
      <c r="AA62" s="2">
        <f t="shared" si="0"/>
        <v>106</v>
      </c>
    </row>
    <row r="63" spans="27:41" x14ac:dyDescent="0.3">
      <c r="AA63" s="2">
        <f t="shared" si="0"/>
        <v>108</v>
      </c>
    </row>
    <row r="64" spans="27:41" x14ac:dyDescent="0.3">
      <c r="AA64" s="2">
        <f t="shared" si="0"/>
        <v>110</v>
      </c>
      <c r="AF64" s="12"/>
    </row>
    <row r="65" spans="27:32" x14ac:dyDescent="0.3">
      <c r="AA65" s="2">
        <f t="shared" si="0"/>
        <v>112</v>
      </c>
      <c r="AF65" s="11"/>
    </row>
    <row r="66" spans="27:32" x14ac:dyDescent="0.3">
      <c r="AA66" s="2">
        <f t="shared" si="0"/>
        <v>114</v>
      </c>
      <c r="AF66" s="11"/>
    </row>
    <row r="67" spans="27:32" x14ac:dyDescent="0.3">
      <c r="AA67" s="2">
        <f t="shared" si="0"/>
        <v>116</v>
      </c>
    </row>
    <row r="68" spans="27:32" x14ac:dyDescent="0.3">
      <c r="AA68" s="2">
        <f t="shared" si="0"/>
        <v>118</v>
      </c>
    </row>
    <row r="69" spans="27:32" x14ac:dyDescent="0.3">
      <c r="AA69" s="2">
        <f t="shared" si="0"/>
        <v>120</v>
      </c>
    </row>
    <row r="70" spans="27:32" x14ac:dyDescent="0.3">
      <c r="AA70" s="2">
        <f t="shared" si="0"/>
        <v>122</v>
      </c>
    </row>
    <row r="71" spans="27:32" x14ac:dyDescent="0.3">
      <c r="AA71" s="2">
        <f t="shared" si="0"/>
        <v>124</v>
      </c>
    </row>
    <row r="72" spans="27:32" x14ac:dyDescent="0.3">
      <c r="AA72" s="2">
        <f t="shared" si="0"/>
        <v>126</v>
      </c>
    </row>
    <row r="73" spans="27:32" x14ac:dyDescent="0.3">
      <c r="AA73" s="2">
        <f t="shared" si="0"/>
        <v>128</v>
      </c>
    </row>
    <row r="74" spans="27:32" x14ac:dyDescent="0.3">
      <c r="AA74" s="2">
        <f t="shared" ref="AA74:AA137" si="4">AA73+2</f>
        <v>130</v>
      </c>
    </row>
    <row r="75" spans="27:32" x14ac:dyDescent="0.3">
      <c r="AA75" s="2">
        <f t="shared" si="4"/>
        <v>132</v>
      </c>
    </row>
    <row r="76" spans="27:32" x14ac:dyDescent="0.3">
      <c r="AA76" s="2">
        <f t="shared" si="4"/>
        <v>134</v>
      </c>
    </row>
    <row r="77" spans="27:32" x14ac:dyDescent="0.3">
      <c r="AA77" s="2">
        <f t="shared" si="4"/>
        <v>136</v>
      </c>
    </row>
    <row r="78" spans="27:32" x14ac:dyDescent="0.3">
      <c r="AA78" s="2">
        <f t="shared" si="4"/>
        <v>138</v>
      </c>
    </row>
    <row r="79" spans="27:32" x14ac:dyDescent="0.3">
      <c r="AA79" s="2">
        <f t="shared" si="4"/>
        <v>140</v>
      </c>
    </row>
    <row r="80" spans="27:32" x14ac:dyDescent="0.3">
      <c r="AA80" s="2">
        <f t="shared" si="4"/>
        <v>142</v>
      </c>
    </row>
    <row r="81" spans="27:27" x14ac:dyDescent="0.3">
      <c r="AA81" s="2">
        <f t="shared" si="4"/>
        <v>144</v>
      </c>
    </row>
    <row r="82" spans="27:27" x14ac:dyDescent="0.3">
      <c r="AA82" s="2">
        <f t="shared" si="4"/>
        <v>146</v>
      </c>
    </row>
    <row r="83" spans="27:27" x14ac:dyDescent="0.3">
      <c r="AA83" s="2">
        <f t="shared" si="4"/>
        <v>148</v>
      </c>
    </row>
    <row r="84" spans="27:27" x14ac:dyDescent="0.3">
      <c r="AA84" s="2">
        <f t="shared" si="4"/>
        <v>150</v>
      </c>
    </row>
    <row r="85" spans="27:27" x14ac:dyDescent="0.3">
      <c r="AA85" s="2">
        <f t="shared" si="4"/>
        <v>152</v>
      </c>
    </row>
    <row r="86" spans="27:27" x14ac:dyDescent="0.3">
      <c r="AA86" s="2">
        <f t="shared" si="4"/>
        <v>154</v>
      </c>
    </row>
    <row r="87" spans="27:27" x14ac:dyDescent="0.3">
      <c r="AA87" s="2">
        <f t="shared" si="4"/>
        <v>156</v>
      </c>
    </row>
    <row r="88" spans="27:27" x14ac:dyDescent="0.3">
      <c r="AA88" s="2">
        <f t="shared" si="4"/>
        <v>158</v>
      </c>
    </row>
    <row r="89" spans="27:27" x14ac:dyDescent="0.3">
      <c r="AA89" s="2">
        <f t="shared" si="4"/>
        <v>160</v>
      </c>
    </row>
    <row r="90" spans="27:27" x14ac:dyDescent="0.3">
      <c r="AA90" s="2">
        <f t="shared" si="4"/>
        <v>162</v>
      </c>
    </row>
    <row r="91" spans="27:27" x14ac:dyDescent="0.3">
      <c r="AA91" s="2">
        <f t="shared" si="4"/>
        <v>164</v>
      </c>
    </row>
    <row r="92" spans="27:27" x14ac:dyDescent="0.3">
      <c r="AA92" s="2">
        <f t="shared" si="4"/>
        <v>166</v>
      </c>
    </row>
    <row r="93" spans="27:27" x14ac:dyDescent="0.3">
      <c r="AA93" s="2">
        <f t="shared" si="4"/>
        <v>168</v>
      </c>
    </row>
    <row r="94" spans="27:27" x14ac:dyDescent="0.3">
      <c r="AA94" s="2">
        <f t="shared" si="4"/>
        <v>170</v>
      </c>
    </row>
    <row r="95" spans="27:27" x14ac:dyDescent="0.3">
      <c r="AA95" s="2">
        <f t="shared" si="4"/>
        <v>172</v>
      </c>
    </row>
    <row r="96" spans="27:27" x14ac:dyDescent="0.3">
      <c r="AA96" s="2">
        <f t="shared" si="4"/>
        <v>174</v>
      </c>
    </row>
    <row r="97" spans="27:27" x14ac:dyDescent="0.3">
      <c r="AA97" s="2">
        <f t="shared" si="4"/>
        <v>176</v>
      </c>
    </row>
    <row r="98" spans="27:27" x14ac:dyDescent="0.3">
      <c r="AA98" s="2">
        <f t="shared" si="4"/>
        <v>178</v>
      </c>
    </row>
    <row r="99" spans="27:27" x14ac:dyDescent="0.3">
      <c r="AA99" s="2">
        <f t="shared" si="4"/>
        <v>180</v>
      </c>
    </row>
    <row r="100" spans="27:27" x14ac:dyDescent="0.3">
      <c r="AA100" s="2">
        <f t="shared" si="4"/>
        <v>182</v>
      </c>
    </row>
    <row r="101" spans="27:27" x14ac:dyDescent="0.3">
      <c r="AA101" s="2">
        <f t="shared" si="4"/>
        <v>184</v>
      </c>
    </row>
    <row r="102" spans="27:27" x14ac:dyDescent="0.3">
      <c r="AA102" s="2">
        <f t="shared" si="4"/>
        <v>186</v>
      </c>
    </row>
    <row r="103" spans="27:27" x14ac:dyDescent="0.3">
      <c r="AA103" s="2">
        <f t="shared" si="4"/>
        <v>188</v>
      </c>
    </row>
    <row r="104" spans="27:27" x14ac:dyDescent="0.3">
      <c r="AA104" s="2">
        <f t="shared" si="4"/>
        <v>190</v>
      </c>
    </row>
    <row r="105" spans="27:27" x14ac:dyDescent="0.3">
      <c r="AA105" s="2">
        <f t="shared" si="4"/>
        <v>192</v>
      </c>
    </row>
    <row r="106" spans="27:27" x14ac:dyDescent="0.3">
      <c r="AA106" s="2">
        <f t="shared" si="4"/>
        <v>194</v>
      </c>
    </row>
    <row r="107" spans="27:27" x14ac:dyDescent="0.3">
      <c r="AA107" s="2">
        <f t="shared" si="4"/>
        <v>196</v>
      </c>
    </row>
    <row r="108" spans="27:27" x14ac:dyDescent="0.3">
      <c r="AA108" s="2">
        <f t="shared" si="4"/>
        <v>198</v>
      </c>
    </row>
    <row r="109" spans="27:27" x14ac:dyDescent="0.3">
      <c r="AA109" s="2">
        <f t="shared" si="4"/>
        <v>200</v>
      </c>
    </row>
    <row r="110" spans="27:27" x14ac:dyDescent="0.3">
      <c r="AA110" s="2">
        <f t="shared" si="4"/>
        <v>202</v>
      </c>
    </row>
    <row r="111" spans="27:27" x14ac:dyDescent="0.3">
      <c r="AA111" s="2">
        <f t="shared" si="4"/>
        <v>204</v>
      </c>
    </row>
    <row r="112" spans="27:27" x14ac:dyDescent="0.3">
      <c r="AA112" s="2">
        <f t="shared" si="4"/>
        <v>206</v>
      </c>
    </row>
    <row r="113" spans="27:27" x14ac:dyDescent="0.3">
      <c r="AA113" s="2">
        <f t="shared" si="4"/>
        <v>208</v>
      </c>
    </row>
    <row r="114" spans="27:27" x14ac:dyDescent="0.3">
      <c r="AA114" s="2">
        <f t="shared" si="4"/>
        <v>210</v>
      </c>
    </row>
    <row r="115" spans="27:27" x14ac:dyDescent="0.3">
      <c r="AA115" s="2">
        <f t="shared" si="4"/>
        <v>212</v>
      </c>
    </row>
    <row r="116" spans="27:27" x14ac:dyDescent="0.3">
      <c r="AA116" s="2">
        <f t="shared" si="4"/>
        <v>214</v>
      </c>
    </row>
    <row r="117" spans="27:27" x14ac:dyDescent="0.3">
      <c r="AA117" s="2">
        <f t="shared" si="4"/>
        <v>216</v>
      </c>
    </row>
    <row r="118" spans="27:27" x14ac:dyDescent="0.3">
      <c r="AA118" s="2">
        <f t="shared" si="4"/>
        <v>218</v>
      </c>
    </row>
    <row r="119" spans="27:27" x14ac:dyDescent="0.3">
      <c r="AA119" s="2">
        <f t="shared" si="4"/>
        <v>220</v>
      </c>
    </row>
    <row r="120" spans="27:27" x14ac:dyDescent="0.3">
      <c r="AA120" s="2">
        <f t="shared" si="4"/>
        <v>222</v>
      </c>
    </row>
    <row r="121" spans="27:27" x14ac:dyDescent="0.3">
      <c r="AA121" s="2">
        <f t="shared" si="4"/>
        <v>224</v>
      </c>
    </row>
    <row r="122" spans="27:27" x14ac:dyDescent="0.3">
      <c r="AA122" s="2">
        <f t="shared" si="4"/>
        <v>226</v>
      </c>
    </row>
    <row r="123" spans="27:27" x14ac:dyDescent="0.3">
      <c r="AA123" s="2">
        <f t="shared" si="4"/>
        <v>228</v>
      </c>
    </row>
    <row r="124" spans="27:27" x14ac:dyDescent="0.3">
      <c r="AA124" s="2">
        <f t="shared" si="4"/>
        <v>230</v>
      </c>
    </row>
    <row r="125" spans="27:27" x14ac:dyDescent="0.3">
      <c r="AA125" s="2">
        <f t="shared" si="4"/>
        <v>232</v>
      </c>
    </row>
    <row r="126" spans="27:27" x14ac:dyDescent="0.3">
      <c r="AA126" s="2">
        <f t="shared" si="4"/>
        <v>234</v>
      </c>
    </row>
    <row r="127" spans="27:27" x14ac:dyDescent="0.3">
      <c r="AA127" s="2">
        <f t="shared" si="4"/>
        <v>236</v>
      </c>
    </row>
    <row r="128" spans="27:27" x14ac:dyDescent="0.3">
      <c r="AA128" s="2">
        <f t="shared" si="4"/>
        <v>238</v>
      </c>
    </row>
    <row r="129" spans="27:27" x14ac:dyDescent="0.3">
      <c r="AA129" s="2">
        <f t="shared" si="4"/>
        <v>240</v>
      </c>
    </row>
    <row r="130" spans="27:27" x14ac:dyDescent="0.3">
      <c r="AA130" s="2">
        <f t="shared" si="4"/>
        <v>242</v>
      </c>
    </row>
    <row r="131" spans="27:27" x14ac:dyDescent="0.3">
      <c r="AA131" s="2">
        <f t="shared" si="4"/>
        <v>244</v>
      </c>
    </row>
    <row r="132" spans="27:27" x14ac:dyDescent="0.3">
      <c r="AA132" s="2">
        <f t="shared" si="4"/>
        <v>246</v>
      </c>
    </row>
    <row r="133" spans="27:27" x14ac:dyDescent="0.3">
      <c r="AA133" s="2">
        <f t="shared" si="4"/>
        <v>248</v>
      </c>
    </row>
    <row r="134" spans="27:27" x14ac:dyDescent="0.3">
      <c r="AA134" s="2">
        <f t="shared" si="4"/>
        <v>250</v>
      </c>
    </row>
    <row r="135" spans="27:27" x14ac:dyDescent="0.3">
      <c r="AA135" s="2">
        <f t="shared" si="4"/>
        <v>252</v>
      </c>
    </row>
    <row r="136" spans="27:27" x14ac:dyDescent="0.3">
      <c r="AA136" s="2">
        <f t="shared" si="4"/>
        <v>254</v>
      </c>
    </row>
    <row r="137" spans="27:27" x14ac:dyDescent="0.3">
      <c r="AA137" s="2">
        <f t="shared" si="4"/>
        <v>256</v>
      </c>
    </row>
    <row r="138" spans="27:27" x14ac:dyDescent="0.3">
      <c r="AA138" s="2">
        <f t="shared" ref="AA138:AA201" si="5">AA137+2</f>
        <v>258</v>
      </c>
    </row>
    <row r="139" spans="27:27" x14ac:dyDescent="0.3">
      <c r="AA139" s="2">
        <f t="shared" si="5"/>
        <v>260</v>
      </c>
    </row>
    <row r="140" spans="27:27" x14ac:dyDescent="0.3">
      <c r="AA140" s="2">
        <f t="shared" si="5"/>
        <v>262</v>
      </c>
    </row>
    <row r="141" spans="27:27" x14ac:dyDescent="0.3">
      <c r="AA141" s="2">
        <f t="shared" si="5"/>
        <v>264</v>
      </c>
    </row>
    <row r="142" spans="27:27" x14ac:dyDescent="0.3">
      <c r="AA142" s="2">
        <f t="shared" si="5"/>
        <v>266</v>
      </c>
    </row>
    <row r="143" spans="27:27" x14ac:dyDescent="0.3">
      <c r="AA143" s="2">
        <f t="shared" si="5"/>
        <v>268</v>
      </c>
    </row>
    <row r="144" spans="27:27" x14ac:dyDescent="0.3">
      <c r="AA144" s="2">
        <f t="shared" si="5"/>
        <v>270</v>
      </c>
    </row>
    <row r="145" spans="27:27" x14ac:dyDescent="0.3">
      <c r="AA145" s="2">
        <f t="shared" si="5"/>
        <v>272</v>
      </c>
    </row>
    <row r="146" spans="27:27" x14ac:dyDescent="0.3">
      <c r="AA146" s="2">
        <f t="shared" si="5"/>
        <v>274</v>
      </c>
    </row>
    <row r="147" spans="27:27" x14ac:dyDescent="0.3">
      <c r="AA147" s="2">
        <f t="shared" si="5"/>
        <v>276</v>
      </c>
    </row>
    <row r="148" spans="27:27" x14ac:dyDescent="0.3">
      <c r="AA148" s="2">
        <f t="shared" si="5"/>
        <v>278</v>
      </c>
    </row>
    <row r="149" spans="27:27" x14ac:dyDescent="0.3">
      <c r="AA149" s="2">
        <f t="shared" si="5"/>
        <v>280</v>
      </c>
    </row>
    <row r="150" spans="27:27" x14ac:dyDescent="0.3">
      <c r="AA150" s="2">
        <f t="shared" si="5"/>
        <v>282</v>
      </c>
    </row>
    <row r="151" spans="27:27" x14ac:dyDescent="0.3">
      <c r="AA151" s="2">
        <f t="shared" si="5"/>
        <v>284</v>
      </c>
    </row>
    <row r="152" spans="27:27" x14ac:dyDescent="0.3">
      <c r="AA152" s="2">
        <f t="shared" si="5"/>
        <v>286</v>
      </c>
    </row>
    <row r="153" spans="27:27" x14ac:dyDescent="0.3">
      <c r="AA153" s="2">
        <f t="shared" si="5"/>
        <v>288</v>
      </c>
    </row>
    <row r="154" spans="27:27" x14ac:dyDescent="0.3">
      <c r="AA154" s="2">
        <f t="shared" si="5"/>
        <v>290</v>
      </c>
    </row>
    <row r="155" spans="27:27" x14ac:dyDescent="0.3">
      <c r="AA155" s="2">
        <f t="shared" si="5"/>
        <v>292</v>
      </c>
    </row>
    <row r="156" spans="27:27" x14ac:dyDescent="0.3">
      <c r="AA156" s="2">
        <f t="shared" si="5"/>
        <v>294</v>
      </c>
    </row>
    <row r="157" spans="27:27" x14ac:dyDescent="0.3">
      <c r="AA157" s="2">
        <f t="shared" si="5"/>
        <v>296</v>
      </c>
    </row>
    <row r="158" spans="27:27" x14ac:dyDescent="0.3">
      <c r="AA158" s="2">
        <f t="shared" si="5"/>
        <v>298</v>
      </c>
    </row>
    <row r="159" spans="27:27" x14ac:dyDescent="0.3">
      <c r="AA159" s="2">
        <f t="shared" si="5"/>
        <v>300</v>
      </c>
    </row>
    <row r="160" spans="27:27" x14ac:dyDescent="0.3">
      <c r="AA160" s="2">
        <f t="shared" si="5"/>
        <v>302</v>
      </c>
    </row>
    <row r="161" spans="27:27" x14ac:dyDescent="0.3">
      <c r="AA161" s="2">
        <f t="shared" si="5"/>
        <v>304</v>
      </c>
    </row>
    <row r="162" spans="27:27" x14ac:dyDescent="0.3">
      <c r="AA162" s="2">
        <f t="shared" si="5"/>
        <v>306</v>
      </c>
    </row>
    <row r="163" spans="27:27" x14ac:dyDescent="0.3">
      <c r="AA163" s="2">
        <f t="shared" si="5"/>
        <v>308</v>
      </c>
    </row>
    <row r="164" spans="27:27" x14ac:dyDescent="0.3">
      <c r="AA164" s="2">
        <f t="shared" si="5"/>
        <v>310</v>
      </c>
    </row>
    <row r="165" spans="27:27" x14ac:dyDescent="0.3">
      <c r="AA165" s="2">
        <f t="shared" si="5"/>
        <v>312</v>
      </c>
    </row>
    <row r="166" spans="27:27" x14ac:dyDescent="0.3">
      <c r="AA166" s="2">
        <f t="shared" si="5"/>
        <v>314</v>
      </c>
    </row>
    <row r="167" spans="27:27" x14ac:dyDescent="0.3">
      <c r="AA167" s="2">
        <f t="shared" si="5"/>
        <v>316</v>
      </c>
    </row>
    <row r="168" spans="27:27" x14ac:dyDescent="0.3">
      <c r="AA168" s="2">
        <f t="shared" si="5"/>
        <v>318</v>
      </c>
    </row>
    <row r="169" spans="27:27" x14ac:dyDescent="0.3">
      <c r="AA169" s="2">
        <f t="shared" si="5"/>
        <v>320</v>
      </c>
    </row>
    <row r="170" spans="27:27" x14ac:dyDescent="0.3">
      <c r="AA170" s="2">
        <f t="shared" si="5"/>
        <v>322</v>
      </c>
    </row>
    <row r="171" spans="27:27" x14ac:dyDescent="0.3">
      <c r="AA171" s="2">
        <f t="shared" si="5"/>
        <v>324</v>
      </c>
    </row>
    <row r="172" spans="27:27" x14ac:dyDescent="0.3">
      <c r="AA172" s="2">
        <f t="shared" si="5"/>
        <v>326</v>
      </c>
    </row>
    <row r="173" spans="27:27" x14ac:dyDescent="0.3">
      <c r="AA173" s="2">
        <f t="shared" si="5"/>
        <v>328</v>
      </c>
    </row>
    <row r="174" spans="27:27" x14ac:dyDescent="0.3">
      <c r="AA174" s="2">
        <f t="shared" si="5"/>
        <v>330</v>
      </c>
    </row>
    <row r="175" spans="27:27" x14ac:dyDescent="0.3">
      <c r="AA175" s="2">
        <f t="shared" si="5"/>
        <v>332</v>
      </c>
    </row>
    <row r="176" spans="27:27" x14ac:dyDescent="0.3">
      <c r="AA176" s="2">
        <f t="shared" si="5"/>
        <v>334</v>
      </c>
    </row>
    <row r="177" spans="27:27" x14ac:dyDescent="0.3">
      <c r="AA177" s="2">
        <f t="shared" si="5"/>
        <v>336</v>
      </c>
    </row>
    <row r="178" spans="27:27" x14ac:dyDescent="0.3">
      <c r="AA178" s="2">
        <f t="shared" si="5"/>
        <v>338</v>
      </c>
    </row>
    <row r="179" spans="27:27" x14ac:dyDescent="0.3">
      <c r="AA179" s="2">
        <f t="shared" si="5"/>
        <v>340</v>
      </c>
    </row>
    <row r="180" spans="27:27" x14ac:dyDescent="0.3">
      <c r="AA180" s="2">
        <f t="shared" si="5"/>
        <v>342</v>
      </c>
    </row>
    <row r="181" spans="27:27" x14ac:dyDescent="0.3">
      <c r="AA181" s="2">
        <f t="shared" si="5"/>
        <v>344</v>
      </c>
    </row>
    <row r="182" spans="27:27" x14ac:dyDescent="0.3">
      <c r="AA182" s="2">
        <f t="shared" si="5"/>
        <v>346</v>
      </c>
    </row>
    <row r="183" spans="27:27" x14ac:dyDescent="0.3">
      <c r="AA183" s="2">
        <f t="shared" si="5"/>
        <v>348</v>
      </c>
    </row>
    <row r="184" spans="27:27" x14ac:dyDescent="0.3">
      <c r="AA184" s="2">
        <f t="shared" si="5"/>
        <v>350</v>
      </c>
    </row>
    <row r="185" spans="27:27" x14ac:dyDescent="0.3">
      <c r="AA185" s="2">
        <f t="shared" si="5"/>
        <v>352</v>
      </c>
    </row>
    <row r="186" spans="27:27" x14ac:dyDescent="0.3">
      <c r="AA186" s="2">
        <f t="shared" si="5"/>
        <v>354</v>
      </c>
    </row>
    <row r="187" spans="27:27" x14ac:dyDescent="0.3">
      <c r="AA187" s="2">
        <f t="shared" si="5"/>
        <v>356</v>
      </c>
    </row>
    <row r="188" spans="27:27" x14ac:dyDescent="0.3">
      <c r="AA188" s="2">
        <f t="shared" si="5"/>
        <v>358</v>
      </c>
    </row>
    <row r="189" spans="27:27" x14ac:dyDescent="0.3">
      <c r="AA189" s="2">
        <f t="shared" si="5"/>
        <v>360</v>
      </c>
    </row>
    <row r="190" spans="27:27" x14ac:dyDescent="0.3">
      <c r="AA190" s="2">
        <f t="shared" si="5"/>
        <v>362</v>
      </c>
    </row>
    <row r="191" spans="27:27" x14ac:dyDescent="0.3">
      <c r="AA191" s="2">
        <f t="shared" si="5"/>
        <v>364</v>
      </c>
    </row>
    <row r="192" spans="27:27" x14ac:dyDescent="0.3">
      <c r="AA192" s="2">
        <f t="shared" si="5"/>
        <v>366</v>
      </c>
    </row>
    <row r="193" spans="27:27" x14ac:dyDescent="0.3">
      <c r="AA193" s="2">
        <f t="shared" si="5"/>
        <v>368</v>
      </c>
    </row>
    <row r="194" spans="27:27" x14ac:dyDescent="0.3">
      <c r="AA194" s="2">
        <f t="shared" si="5"/>
        <v>370</v>
      </c>
    </row>
    <row r="195" spans="27:27" x14ac:dyDescent="0.3">
      <c r="AA195" s="2">
        <f t="shared" si="5"/>
        <v>372</v>
      </c>
    </row>
    <row r="196" spans="27:27" x14ac:dyDescent="0.3">
      <c r="AA196" s="2">
        <f t="shared" si="5"/>
        <v>374</v>
      </c>
    </row>
    <row r="197" spans="27:27" x14ac:dyDescent="0.3">
      <c r="AA197" s="2">
        <f t="shared" si="5"/>
        <v>376</v>
      </c>
    </row>
    <row r="198" spans="27:27" x14ac:dyDescent="0.3">
      <c r="AA198" s="2">
        <f t="shared" si="5"/>
        <v>378</v>
      </c>
    </row>
    <row r="199" spans="27:27" x14ac:dyDescent="0.3">
      <c r="AA199" s="2">
        <f t="shared" si="5"/>
        <v>380</v>
      </c>
    </row>
    <row r="200" spans="27:27" x14ac:dyDescent="0.3">
      <c r="AA200" s="2">
        <f t="shared" si="5"/>
        <v>382</v>
      </c>
    </row>
    <row r="201" spans="27:27" x14ac:dyDescent="0.3">
      <c r="AA201" s="2">
        <f t="shared" si="5"/>
        <v>384</v>
      </c>
    </row>
    <row r="202" spans="27:27" x14ac:dyDescent="0.3">
      <c r="AA202" s="2">
        <f t="shared" ref="AA202:AA265" si="6">AA201+2</f>
        <v>386</v>
      </c>
    </row>
    <row r="203" spans="27:27" x14ac:dyDescent="0.3">
      <c r="AA203" s="2">
        <f t="shared" si="6"/>
        <v>388</v>
      </c>
    </row>
    <row r="204" spans="27:27" x14ac:dyDescent="0.3">
      <c r="AA204" s="2">
        <f t="shared" si="6"/>
        <v>390</v>
      </c>
    </row>
    <row r="205" spans="27:27" x14ac:dyDescent="0.3">
      <c r="AA205" s="2">
        <f t="shared" si="6"/>
        <v>392</v>
      </c>
    </row>
    <row r="206" spans="27:27" x14ac:dyDescent="0.3">
      <c r="AA206" s="2">
        <f t="shared" si="6"/>
        <v>394</v>
      </c>
    </row>
    <row r="207" spans="27:27" x14ac:dyDescent="0.3">
      <c r="AA207" s="2">
        <f t="shared" si="6"/>
        <v>396</v>
      </c>
    </row>
    <row r="208" spans="27:27" x14ac:dyDescent="0.3">
      <c r="AA208" s="2">
        <f t="shared" si="6"/>
        <v>398</v>
      </c>
    </row>
    <row r="209" spans="27:27" x14ac:dyDescent="0.3">
      <c r="AA209" s="2">
        <f t="shared" si="6"/>
        <v>400</v>
      </c>
    </row>
    <row r="210" spans="27:27" x14ac:dyDescent="0.3">
      <c r="AA210" s="2">
        <f t="shared" si="6"/>
        <v>402</v>
      </c>
    </row>
    <row r="211" spans="27:27" x14ac:dyDescent="0.3">
      <c r="AA211" s="2">
        <f t="shared" si="6"/>
        <v>404</v>
      </c>
    </row>
    <row r="212" spans="27:27" x14ac:dyDescent="0.3">
      <c r="AA212" s="2">
        <f t="shared" si="6"/>
        <v>406</v>
      </c>
    </row>
    <row r="213" spans="27:27" x14ac:dyDescent="0.3">
      <c r="AA213" s="2">
        <f t="shared" si="6"/>
        <v>408</v>
      </c>
    </row>
    <row r="214" spans="27:27" x14ac:dyDescent="0.3">
      <c r="AA214" s="2">
        <f t="shared" si="6"/>
        <v>410</v>
      </c>
    </row>
    <row r="215" spans="27:27" x14ac:dyDescent="0.3">
      <c r="AA215" s="2">
        <f t="shared" si="6"/>
        <v>412</v>
      </c>
    </row>
    <row r="216" spans="27:27" x14ac:dyDescent="0.3">
      <c r="AA216" s="2">
        <f t="shared" si="6"/>
        <v>414</v>
      </c>
    </row>
    <row r="217" spans="27:27" x14ac:dyDescent="0.3">
      <c r="AA217" s="2">
        <f t="shared" si="6"/>
        <v>416</v>
      </c>
    </row>
    <row r="218" spans="27:27" x14ac:dyDescent="0.3">
      <c r="AA218" s="2">
        <f t="shared" si="6"/>
        <v>418</v>
      </c>
    </row>
    <row r="219" spans="27:27" x14ac:dyDescent="0.3">
      <c r="AA219" s="2">
        <f t="shared" si="6"/>
        <v>420</v>
      </c>
    </row>
    <row r="220" spans="27:27" x14ac:dyDescent="0.3">
      <c r="AA220" s="2">
        <f t="shared" si="6"/>
        <v>422</v>
      </c>
    </row>
    <row r="221" spans="27:27" x14ac:dyDescent="0.3">
      <c r="AA221" s="2">
        <f t="shared" si="6"/>
        <v>424</v>
      </c>
    </row>
    <row r="222" spans="27:27" x14ac:dyDescent="0.3">
      <c r="AA222" s="2">
        <f t="shared" si="6"/>
        <v>426</v>
      </c>
    </row>
    <row r="223" spans="27:27" x14ac:dyDescent="0.3">
      <c r="AA223" s="2">
        <f t="shared" si="6"/>
        <v>428</v>
      </c>
    </row>
    <row r="224" spans="27:27" x14ac:dyDescent="0.3">
      <c r="AA224" s="2">
        <f t="shared" si="6"/>
        <v>430</v>
      </c>
    </row>
    <row r="225" spans="27:27" x14ac:dyDescent="0.3">
      <c r="AA225" s="2">
        <f t="shared" si="6"/>
        <v>432</v>
      </c>
    </row>
    <row r="226" spans="27:27" x14ac:dyDescent="0.3">
      <c r="AA226" s="2">
        <f t="shared" si="6"/>
        <v>434</v>
      </c>
    </row>
    <row r="227" spans="27:27" x14ac:dyDescent="0.3">
      <c r="AA227" s="2">
        <f t="shared" si="6"/>
        <v>436</v>
      </c>
    </row>
    <row r="228" spans="27:27" x14ac:dyDescent="0.3">
      <c r="AA228" s="2">
        <f t="shared" si="6"/>
        <v>438</v>
      </c>
    </row>
    <row r="229" spans="27:27" x14ac:dyDescent="0.3">
      <c r="AA229" s="2">
        <f t="shared" si="6"/>
        <v>440</v>
      </c>
    </row>
    <row r="230" spans="27:27" x14ac:dyDescent="0.3">
      <c r="AA230" s="2">
        <f t="shared" si="6"/>
        <v>442</v>
      </c>
    </row>
    <row r="231" spans="27:27" x14ac:dyDescent="0.3">
      <c r="AA231" s="2">
        <f t="shared" si="6"/>
        <v>444</v>
      </c>
    </row>
    <row r="232" spans="27:27" x14ac:dyDescent="0.3">
      <c r="AA232" s="2">
        <f t="shared" si="6"/>
        <v>446</v>
      </c>
    </row>
    <row r="233" spans="27:27" x14ac:dyDescent="0.3">
      <c r="AA233" s="2">
        <f t="shared" si="6"/>
        <v>448</v>
      </c>
    </row>
    <row r="234" spans="27:27" x14ac:dyDescent="0.3">
      <c r="AA234" s="2">
        <f t="shared" si="6"/>
        <v>450</v>
      </c>
    </row>
    <row r="235" spans="27:27" x14ac:dyDescent="0.3">
      <c r="AA235" s="2">
        <f t="shared" si="6"/>
        <v>452</v>
      </c>
    </row>
    <row r="236" spans="27:27" x14ac:dyDescent="0.3">
      <c r="AA236" s="2">
        <f t="shared" si="6"/>
        <v>454</v>
      </c>
    </row>
    <row r="237" spans="27:27" x14ac:dyDescent="0.3">
      <c r="AA237" s="2">
        <f t="shared" si="6"/>
        <v>456</v>
      </c>
    </row>
    <row r="238" spans="27:27" x14ac:dyDescent="0.3">
      <c r="AA238" s="2">
        <f t="shared" si="6"/>
        <v>458</v>
      </c>
    </row>
    <row r="239" spans="27:27" x14ac:dyDescent="0.3">
      <c r="AA239" s="2">
        <f t="shared" si="6"/>
        <v>460</v>
      </c>
    </row>
    <row r="240" spans="27:27" x14ac:dyDescent="0.3">
      <c r="AA240" s="2">
        <f t="shared" si="6"/>
        <v>462</v>
      </c>
    </row>
    <row r="241" spans="27:27" x14ac:dyDescent="0.3">
      <c r="AA241" s="2">
        <f t="shared" si="6"/>
        <v>464</v>
      </c>
    </row>
    <row r="242" spans="27:27" x14ac:dyDescent="0.3">
      <c r="AA242" s="2">
        <f t="shared" si="6"/>
        <v>466</v>
      </c>
    </row>
    <row r="243" spans="27:27" x14ac:dyDescent="0.3">
      <c r="AA243" s="2">
        <f t="shared" si="6"/>
        <v>468</v>
      </c>
    </row>
    <row r="244" spans="27:27" x14ac:dyDescent="0.3">
      <c r="AA244" s="2">
        <f t="shared" si="6"/>
        <v>470</v>
      </c>
    </row>
    <row r="245" spans="27:27" x14ac:dyDescent="0.3">
      <c r="AA245" s="2">
        <f t="shared" si="6"/>
        <v>472</v>
      </c>
    </row>
    <row r="246" spans="27:27" x14ac:dyDescent="0.3">
      <c r="AA246" s="2">
        <f t="shared" si="6"/>
        <v>474</v>
      </c>
    </row>
    <row r="247" spans="27:27" x14ac:dyDescent="0.3">
      <c r="AA247" s="2">
        <f t="shared" si="6"/>
        <v>476</v>
      </c>
    </row>
    <row r="248" spans="27:27" x14ac:dyDescent="0.3">
      <c r="AA248" s="2">
        <f t="shared" si="6"/>
        <v>478</v>
      </c>
    </row>
    <row r="249" spans="27:27" x14ac:dyDescent="0.3">
      <c r="AA249" s="2">
        <f t="shared" si="6"/>
        <v>480</v>
      </c>
    </row>
    <row r="250" spans="27:27" x14ac:dyDescent="0.3">
      <c r="AA250" s="2">
        <f t="shared" si="6"/>
        <v>482</v>
      </c>
    </row>
    <row r="251" spans="27:27" x14ac:dyDescent="0.3">
      <c r="AA251" s="2">
        <f t="shared" si="6"/>
        <v>484</v>
      </c>
    </row>
    <row r="252" spans="27:27" x14ac:dyDescent="0.3">
      <c r="AA252" s="2">
        <f t="shared" si="6"/>
        <v>486</v>
      </c>
    </row>
    <row r="253" spans="27:27" x14ac:dyDescent="0.3">
      <c r="AA253" s="2">
        <f t="shared" si="6"/>
        <v>488</v>
      </c>
    </row>
    <row r="254" spans="27:27" x14ac:dyDescent="0.3">
      <c r="AA254" s="2">
        <f t="shared" si="6"/>
        <v>490</v>
      </c>
    </row>
    <row r="255" spans="27:27" x14ac:dyDescent="0.3">
      <c r="AA255" s="2">
        <f t="shared" si="6"/>
        <v>492</v>
      </c>
    </row>
    <row r="256" spans="27:27" x14ac:dyDescent="0.3">
      <c r="AA256" s="2">
        <f t="shared" si="6"/>
        <v>494</v>
      </c>
    </row>
    <row r="257" spans="27:27" x14ac:dyDescent="0.3">
      <c r="AA257" s="2">
        <f t="shared" si="6"/>
        <v>496</v>
      </c>
    </row>
    <row r="258" spans="27:27" x14ac:dyDescent="0.3">
      <c r="AA258" s="2">
        <f t="shared" si="6"/>
        <v>498</v>
      </c>
    </row>
    <row r="259" spans="27:27" x14ac:dyDescent="0.3">
      <c r="AA259" s="2">
        <f t="shared" si="6"/>
        <v>500</v>
      </c>
    </row>
    <row r="260" spans="27:27" x14ac:dyDescent="0.3">
      <c r="AA260" s="2">
        <f t="shared" si="6"/>
        <v>502</v>
      </c>
    </row>
    <row r="261" spans="27:27" x14ac:dyDescent="0.3">
      <c r="AA261" s="2">
        <f t="shared" si="6"/>
        <v>504</v>
      </c>
    </row>
    <row r="262" spans="27:27" x14ac:dyDescent="0.3">
      <c r="AA262" s="2">
        <f t="shared" si="6"/>
        <v>506</v>
      </c>
    </row>
    <row r="263" spans="27:27" x14ac:dyDescent="0.3">
      <c r="AA263" s="2">
        <f t="shared" si="6"/>
        <v>508</v>
      </c>
    </row>
    <row r="264" spans="27:27" x14ac:dyDescent="0.3">
      <c r="AA264" s="2">
        <f t="shared" si="6"/>
        <v>510</v>
      </c>
    </row>
    <row r="265" spans="27:27" x14ac:dyDescent="0.3">
      <c r="AA265" s="2">
        <f t="shared" si="6"/>
        <v>512</v>
      </c>
    </row>
    <row r="266" spans="27:27" x14ac:dyDescent="0.3">
      <c r="AA266" s="2">
        <f t="shared" ref="AA266:AA329" si="7">AA265+2</f>
        <v>514</v>
      </c>
    </row>
    <row r="267" spans="27:27" x14ac:dyDescent="0.3">
      <c r="AA267" s="2">
        <f t="shared" si="7"/>
        <v>516</v>
      </c>
    </row>
    <row r="268" spans="27:27" x14ac:dyDescent="0.3">
      <c r="AA268" s="2">
        <f t="shared" si="7"/>
        <v>518</v>
      </c>
    </row>
    <row r="269" spans="27:27" x14ac:dyDescent="0.3">
      <c r="AA269" s="2">
        <f t="shared" si="7"/>
        <v>520</v>
      </c>
    </row>
    <row r="270" spans="27:27" x14ac:dyDescent="0.3">
      <c r="AA270" s="2">
        <f t="shared" si="7"/>
        <v>522</v>
      </c>
    </row>
    <row r="271" spans="27:27" x14ac:dyDescent="0.3">
      <c r="AA271" s="2">
        <f t="shared" si="7"/>
        <v>524</v>
      </c>
    </row>
    <row r="272" spans="27:27" x14ac:dyDescent="0.3">
      <c r="AA272" s="2">
        <f t="shared" si="7"/>
        <v>526</v>
      </c>
    </row>
    <row r="273" spans="27:27" x14ac:dyDescent="0.3">
      <c r="AA273" s="2">
        <f t="shared" si="7"/>
        <v>528</v>
      </c>
    </row>
    <row r="274" spans="27:27" x14ac:dyDescent="0.3">
      <c r="AA274" s="2">
        <f t="shared" si="7"/>
        <v>530</v>
      </c>
    </row>
    <row r="275" spans="27:27" x14ac:dyDescent="0.3">
      <c r="AA275" s="2">
        <f t="shared" si="7"/>
        <v>532</v>
      </c>
    </row>
    <row r="276" spans="27:27" x14ac:dyDescent="0.3">
      <c r="AA276" s="2">
        <f t="shared" si="7"/>
        <v>534</v>
      </c>
    </row>
    <row r="277" spans="27:27" x14ac:dyDescent="0.3">
      <c r="AA277" s="2">
        <f t="shared" si="7"/>
        <v>536</v>
      </c>
    </row>
    <row r="278" spans="27:27" x14ac:dyDescent="0.3">
      <c r="AA278" s="2">
        <f t="shared" si="7"/>
        <v>538</v>
      </c>
    </row>
    <row r="279" spans="27:27" x14ac:dyDescent="0.3">
      <c r="AA279" s="2">
        <f t="shared" si="7"/>
        <v>540</v>
      </c>
    </row>
    <row r="280" spans="27:27" x14ac:dyDescent="0.3">
      <c r="AA280" s="2">
        <f t="shared" si="7"/>
        <v>542</v>
      </c>
    </row>
    <row r="281" spans="27:27" x14ac:dyDescent="0.3">
      <c r="AA281" s="2">
        <f t="shared" si="7"/>
        <v>544</v>
      </c>
    </row>
    <row r="282" spans="27:27" x14ac:dyDescent="0.3">
      <c r="AA282" s="2">
        <f t="shared" si="7"/>
        <v>546</v>
      </c>
    </row>
    <row r="283" spans="27:27" x14ac:dyDescent="0.3">
      <c r="AA283" s="2">
        <f t="shared" si="7"/>
        <v>548</v>
      </c>
    </row>
    <row r="284" spans="27:27" x14ac:dyDescent="0.3">
      <c r="AA284" s="2">
        <f t="shared" si="7"/>
        <v>550</v>
      </c>
    </row>
    <row r="285" spans="27:27" x14ac:dyDescent="0.3">
      <c r="AA285" s="2">
        <f t="shared" si="7"/>
        <v>552</v>
      </c>
    </row>
    <row r="286" spans="27:27" x14ac:dyDescent="0.3">
      <c r="AA286" s="2">
        <f t="shared" si="7"/>
        <v>554</v>
      </c>
    </row>
    <row r="287" spans="27:27" x14ac:dyDescent="0.3">
      <c r="AA287" s="2">
        <f t="shared" si="7"/>
        <v>556</v>
      </c>
    </row>
    <row r="288" spans="27:27" x14ac:dyDescent="0.3">
      <c r="AA288" s="2">
        <f t="shared" si="7"/>
        <v>558</v>
      </c>
    </row>
    <row r="289" spans="27:27" x14ac:dyDescent="0.3">
      <c r="AA289" s="2">
        <f t="shared" si="7"/>
        <v>560</v>
      </c>
    </row>
    <row r="290" spans="27:27" x14ac:dyDescent="0.3">
      <c r="AA290" s="2">
        <f t="shared" si="7"/>
        <v>562</v>
      </c>
    </row>
    <row r="291" spans="27:27" x14ac:dyDescent="0.3">
      <c r="AA291" s="2">
        <f t="shared" si="7"/>
        <v>564</v>
      </c>
    </row>
    <row r="292" spans="27:27" x14ac:dyDescent="0.3">
      <c r="AA292" s="2">
        <f t="shared" si="7"/>
        <v>566</v>
      </c>
    </row>
    <row r="293" spans="27:27" x14ac:dyDescent="0.3">
      <c r="AA293" s="2">
        <f t="shared" si="7"/>
        <v>568</v>
      </c>
    </row>
    <row r="294" spans="27:27" x14ac:dyDescent="0.3">
      <c r="AA294" s="2">
        <f t="shared" si="7"/>
        <v>570</v>
      </c>
    </row>
    <row r="295" spans="27:27" x14ac:dyDescent="0.3">
      <c r="AA295" s="2">
        <f t="shared" si="7"/>
        <v>572</v>
      </c>
    </row>
    <row r="296" spans="27:27" x14ac:dyDescent="0.3">
      <c r="AA296" s="2">
        <f t="shared" si="7"/>
        <v>574</v>
      </c>
    </row>
    <row r="297" spans="27:27" x14ac:dyDescent="0.3">
      <c r="AA297" s="2">
        <f t="shared" si="7"/>
        <v>576</v>
      </c>
    </row>
    <row r="298" spans="27:27" x14ac:dyDescent="0.3">
      <c r="AA298" s="2">
        <f t="shared" si="7"/>
        <v>578</v>
      </c>
    </row>
    <row r="299" spans="27:27" x14ac:dyDescent="0.3">
      <c r="AA299" s="2">
        <f t="shared" si="7"/>
        <v>580</v>
      </c>
    </row>
    <row r="300" spans="27:27" x14ac:dyDescent="0.3">
      <c r="AA300" s="2">
        <f t="shared" si="7"/>
        <v>582</v>
      </c>
    </row>
    <row r="301" spans="27:27" x14ac:dyDescent="0.3">
      <c r="AA301" s="2">
        <f t="shared" si="7"/>
        <v>584</v>
      </c>
    </row>
    <row r="302" spans="27:27" x14ac:dyDescent="0.3">
      <c r="AA302" s="2">
        <f t="shared" si="7"/>
        <v>586</v>
      </c>
    </row>
    <row r="303" spans="27:27" x14ac:dyDescent="0.3">
      <c r="AA303" s="2">
        <f t="shared" si="7"/>
        <v>588</v>
      </c>
    </row>
    <row r="304" spans="27:27" x14ac:dyDescent="0.3">
      <c r="AA304" s="2">
        <f t="shared" si="7"/>
        <v>590</v>
      </c>
    </row>
    <row r="305" spans="27:27" x14ac:dyDescent="0.3">
      <c r="AA305" s="2">
        <f t="shared" si="7"/>
        <v>592</v>
      </c>
    </row>
    <row r="306" spans="27:27" x14ac:dyDescent="0.3">
      <c r="AA306" s="2">
        <f t="shared" si="7"/>
        <v>594</v>
      </c>
    </row>
    <row r="307" spans="27:27" x14ac:dyDescent="0.3">
      <c r="AA307" s="2">
        <f t="shared" si="7"/>
        <v>596</v>
      </c>
    </row>
    <row r="308" spans="27:27" x14ac:dyDescent="0.3">
      <c r="AA308" s="2">
        <f t="shared" si="7"/>
        <v>598</v>
      </c>
    </row>
    <row r="309" spans="27:27" x14ac:dyDescent="0.3">
      <c r="AA309" s="2">
        <f t="shared" si="7"/>
        <v>600</v>
      </c>
    </row>
    <row r="310" spans="27:27" x14ac:dyDescent="0.3">
      <c r="AA310" s="2">
        <f t="shared" si="7"/>
        <v>602</v>
      </c>
    </row>
    <row r="311" spans="27:27" x14ac:dyDescent="0.3">
      <c r="AA311" s="2">
        <f t="shared" si="7"/>
        <v>604</v>
      </c>
    </row>
    <row r="312" spans="27:27" x14ac:dyDescent="0.3">
      <c r="AA312" s="2">
        <f t="shared" si="7"/>
        <v>606</v>
      </c>
    </row>
    <row r="313" spans="27:27" x14ac:dyDescent="0.3">
      <c r="AA313" s="2">
        <f t="shared" si="7"/>
        <v>608</v>
      </c>
    </row>
    <row r="314" spans="27:27" x14ac:dyDescent="0.3">
      <c r="AA314" s="2">
        <f t="shared" si="7"/>
        <v>610</v>
      </c>
    </row>
    <row r="315" spans="27:27" x14ac:dyDescent="0.3">
      <c r="AA315" s="2">
        <f t="shared" si="7"/>
        <v>612</v>
      </c>
    </row>
    <row r="316" spans="27:27" x14ac:dyDescent="0.3">
      <c r="AA316" s="2">
        <f t="shared" si="7"/>
        <v>614</v>
      </c>
    </row>
    <row r="317" spans="27:27" x14ac:dyDescent="0.3">
      <c r="AA317" s="2">
        <f t="shared" si="7"/>
        <v>616</v>
      </c>
    </row>
    <row r="318" spans="27:27" x14ac:dyDescent="0.3">
      <c r="AA318" s="2">
        <f t="shared" si="7"/>
        <v>618</v>
      </c>
    </row>
    <row r="319" spans="27:27" x14ac:dyDescent="0.3">
      <c r="AA319" s="2">
        <f t="shared" si="7"/>
        <v>620</v>
      </c>
    </row>
    <row r="320" spans="27:27" x14ac:dyDescent="0.3">
      <c r="AA320" s="2">
        <f t="shared" si="7"/>
        <v>622</v>
      </c>
    </row>
    <row r="321" spans="27:27" x14ac:dyDescent="0.3">
      <c r="AA321" s="2">
        <f t="shared" si="7"/>
        <v>624</v>
      </c>
    </row>
    <row r="322" spans="27:27" x14ac:dyDescent="0.3">
      <c r="AA322" s="2">
        <f t="shared" si="7"/>
        <v>626</v>
      </c>
    </row>
    <row r="323" spans="27:27" x14ac:dyDescent="0.3">
      <c r="AA323" s="2">
        <f t="shared" si="7"/>
        <v>628</v>
      </c>
    </row>
    <row r="324" spans="27:27" x14ac:dyDescent="0.3">
      <c r="AA324" s="2">
        <f t="shared" si="7"/>
        <v>630</v>
      </c>
    </row>
    <row r="325" spans="27:27" x14ac:dyDescent="0.3">
      <c r="AA325" s="2">
        <f t="shared" si="7"/>
        <v>632</v>
      </c>
    </row>
    <row r="326" spans="27:27" x14ac:dyDescent="0.3">
      <c r="AA326" s="2">
        <f t="shared" si="7"/>
        <v>634</v>
      </c>
    </row>
    <row r="327" spans="27:27" x14ac:dyDescent="0.3">
      <c r="AA327" s="2">
        <f t="shared" si="7"/>
        <v>636</v>
      </c>
    </row>
    <row r="328" spans="27:27" x14ac:dyDescent="0.3">
      <c r="AA328" s="2">
        <f t="shared" si="7"/>
        <v>638</v>
      </c>
    </row>
    <row r="329" spans="27:27" x14ac:dyDescent="0.3">
      <c r="AA329" s="2">
        <f t="shared" si="7"/>
        <v>640</v>
      </c>
    </row>
    <row r="330" spans="27:27" x14ac:dyDescent="0.3">
      <c r="AA330" s="2">
        <f t="shared" ref="AA330:AA369" si="8">AA329+2</f>
        <v>642</v>
      </c>
    </row>
    <row r="331" spans="27:27" x14ac:dyDescent="0.3">
      <c r="AA331" s="2">
        <f t="shared" si="8"/>
        <v>644</v>
      </c>
    </row>
    <row r="332" spans="27:27" x14ac:dyDescent="0.3">
      <c r="AA332" s="2">
        <f t="shared" si="8"/>
        <v>646</v>
      </c>
    </row>
    <row r="333" spans="27:27" x14ac:dyDescent="0.3">
      <c r="AA333" s="2">
        <f t="shared" si="8"/>
        <v>648</v>
      </c>
    </row>
    <row r="334" spans="27:27" x14ac:dyDescent="0.3">
      <c r="AA334" s="2">
        <f t="shared" si="8"/>
        <v>650</v>
      </c>
    </row>
    <row r="335" spans="27:27" x14ac:dyDescent="0.3">
      <c r="AA335" s="2">
        <f t="shared" si="8"/>
        <v>652</v>
      </c>
    </row>
    <row r="336" spans="27:27" x14ac:dyDescent="0.3">
      <c r="AA336" s="2">
        <f t="shared" si="8"/>
        <v>654</v>
      </c>
    </row>
    <row r="337" spans="27:27" x14ac:dyDescent="0.3">
      <c r="AA337" s="2">
        <f t="shared" si="8"/>
        <v>656</v>
      </c>
    </row>
    <row r="338" spans="27:27" x14ac:dyDescent="0.3">
      <c r="AA338" s="2">
        <f t="shared" si="8"/>
        <v>658</v>
      </c>
    </row>
    <row r="339" spans="27:27" x14ac:dyDescent="0.3">
      <c r="AA339" s="2">
        <f t="shared" si="8"/>
        <v>660</v>
      </c>
    </row>
    <row r="340" spans="27:27" x14ac:dyDescent="0.3">
      <c r="AA340" s="2">
        <f t="shared" si="8"/>
        <v>662</v>
      </c>
    </row>
    <row r="341" spans="27:27" x14ac:dyDescent="0.3">
      <c r="AA341" s="2">
        <f t="shared" si="8"/>
        <v>664</v>
      </c>
    </row>
    <row r="342" spans="27:27" x14ac:dyDescent="0.3">
      <c r="AA342" s="2">
        <f t="shared" si="8"/>
        <v>666</v>
      </c>
    </row>
    <row r="343" spans="27:27" x14ac:dyDescent="0.3">
      <c r="AA343" s="2">
        <f t="shared" si="8"/>
        <v>668</v>
      </c>
    </row>
    <row r="344" spans="27:27" x14ac:dyDescent="0.3">
      <c r="AA344" s="2">
        <f t="shared" si="8"/>
        <v>670</v>
      </c>
    </row>
    <row r="345" spans="27:27" x14ac:dyDescent="0.3">
      <c r="AA345" s="2">
        <f t="shared" si="8"/>
        <v>672</v>
      </c>
    </row>
    <row r="346" spans="27:27" x14ac:dyDescent="0.3">
      <c r="AA346" s="2">
        <f t="shared" si="8"/>
        <v>674</v>
      </c>
    </row>
    <row r="347" spans="27:27" x14ac:dyDescent="0.3">
      <c r="AA347" s="2">
        <f t="shared" si="8"/>
        <v>676</v>
      </c>
    </row>
    <row r="348" spans="27:27" x14ac:dyDescent="0.3">
      <c r="AA348" s="2">
        <f t="shared" si="8"/>
        <v>678</v>
      </c>
    </row>
    <row r="349" spans="27:27" x14ac:dyDescent="0.3">
      <c r="AA349" s="2">
        <f t="shared" si="8"/>
        <v>680</v>
      </c>
    </row>
    <row r="350" spans="27:27" x14ac:dyDescent="0.3">
      <c r="AA350" s="2">
        <f t="shared" si="8"/>
        <v>682</v>
      </c>
    </row>
    <row r="351" spans="27:27" x14ac:dyDescent="0.3">
      <c r="AA351" s="2">
        <f t="shared" si="8"/>
        <v>684</v>
      </c>
    </row>
    <row r="352" spans="27:27" x14ac:dyDescent="0.3">
      <c r="AA352" s="2">
        <f t="shared" si="8"/>
        <v>686</v>
      </c>
    </row>
    <row r="353" spans="27:27" x14ac:dyDescent="0.3">
      <c r="AA353" s="2">
        <f t="shared" si="8"/>
        <v>688</v>
      </c>
    </row>
    <row r="354" spans="27:27" x14ac:dyDescent="0.3">
      <c r="AA354" s="2">
        <f t="shared" si="8"/>
        <v>690</v>
      </c>
    </row>
    <row r="355" spans="27:27" x14ac:dyDescent="0.3">
      <c r="AA355" s="2">
        <f t="shared" si="8"/>
        <v>692</v>
      </c>
    </row>
    <row r="356" spans="27:27" x14ac:dyDescent="0.3">
      <c r="AA356" s="2">
        <f t="shared" si="8"/>
        <v>694</v>
      </c>
    </row>
    <row r="357" spans="27:27" x14ac:dyDescent="0.3">
      <c r="AA357" s="2">
        <f t="shared" si="8"/>
        <v>696</v>
      </c>
    </row>
    <row r="358" spans="27:27" x14ac:dyDescent="0.3">
      <c r="AA358" s="2">
        <f t="shared" si="8"/>
        <v>698</v>
      </c>
    </row>
    <row r="359" spans="27:27" x14ac:dyDescent="0.3">
      <c r="AA359" s="2">
        <f t="shared" si="8"/>
        <v>700</v>
      </c>
    </row>
    <row r="360" spans="27:27" x14ac:dyDescent="0.3">
      <c r="AA360" s="2">
        <f t="shared" si="8"/>
        <v>702</v>
      </c>
    </row>
    <row r="361" spans="27:27" x14ac:dyDescent="0.3">
      <c r="AA361" s="2">
        <f t="shared" si="8"/>
        <v>704</v>
      </c>
    </row>
    <row r="362" spans="27:27" x14ac:dyDescent="0.3">
      <c r="AA362" s="2">
        <f t="shared" si="8"/>
        <v>706</v>
      </c>
    </row>
    <row r="363" spans="27:27" x14ac:dyDescent="0.3">
      <c r="AA363" s="2">
        <f t="shared" si="8"/>
        <v>708</v>
      </c>
    </row>
    <row r="364" spans="27:27" x14ac:dyDescent="0.3">
      <c r="AA364" s="2">
        <f t="shared" si="8"/>
        <v>710</v>
      </c>
    </row>
    <row r="365" spans="27:27" x14ac:dyDescent="0.3">
      <c r="AA365" s="2">
        <f t="shared" si="8"/>
        <v>712</v>
      </c>
    </row>
    <row r="366" spans="27:27" x14ac:dyDescent="0.3">
      <c r="AA366" s="2">
        <f t="shared" si="8"/>
        <v>714</v>
      </c>
    </row>
    <row r="367" spans="27:27" x14ac:dyDescent="0.3">
      <c r="AA367" s="2">
        <f t="shared" si="8"/>
        <v>716</v>
      </c>
    </row>
    <row r="368" spans="27:27" x14ac:dyDescent="0.3">
      <c r="AA368" s="2">
        <f t="shared" si="8"/>
        <v>718</v>
      </c>
    </row>
    <row r="369" spans="27:27" x14ac:dyDescent="0.3">
      <c r="AA369" s="2">
        <f t="shared" si="8"/>
        <v>720</v>
      </c>
    </row>
  </sheetData>
  <mergeCells count="18">
    <mergeCell ref="AE14:AK14"/>
    <mergeCell ref="AL14:AM14"/>
    <mergeCell ref="AE15:AK15"/>
    <mergeCell ref="AL15:AM15"/>
    <mergeCell ref="AE16:AK16"/>
    <mergeCell ref="AL16:AM16"/>
    <mergeCell ref="AE11:AK11"/>
    <mergeCell ref="AL11:AM11"/>
    <mergeCell ref="AE12:AK12"/>
    <mergeCell ref="AL12:AM12"/>
    <mergeCell ref="AE13:AK13"/>
    <mergeCell ref="AL13:AM13"/>
    <mergeCell ref="AE8:AK8"/>
    <mergeCell ref="AL8:AM8"/>
    <mergeCell ref="AE9:AK9"/>
    <mergeCell ref="AL9:AM9"/>
    <mergeCell ref="AE10:AK10"/>
    <mergeCell ref="AL10:AM10"/>
  </mergeCells>
  <pageMargins left="0.7" right="0.7" top="0.75" bottom="0.75" header="0.3" footer="0.3"/>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3F5203-1F2D-4750-9905-57DCC0430214}">
  <dimension ref="A1"/>
  <sheetViews>
    <sheetView workbookViewId="0">
      <selection activeCell="I22" sqref="I22"/>
    </sheetView>
  </sheetViews>
  <sheetFormatPr defaultRowHeight="14.4" x14ac:dyDescent="0.3"/>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B02563-8F0B-4619-9FBF-D705600791E1}">
  <dimension ref="A1"/>
  <sheetViews>
    <sheetView tabSelected="1" workbookViewId="0">
      <selection activeCell="B21" sqref="B21"/>
    </sheetView>
  </sheetViews>
  <sheetFormatPr defaultRowHeight="14.4" x14ac:dyDescent="0.3"/>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E3EDAE-E9EB-4E4A-9412-8D28081F4750}">
  <dimension ref="B2:O33"/>
  <sheetViews>
    <sheetView workbookViewId="0">
      <selection activeCell="D33" sqref="D33"/>
    </sheetView>
  </sheetViews>
  <sheetFormatPr defaultRowHeight="14.4" x14ac:dyDescent="0.3"/>
  <sheetData>
    <row r="2" spans="2:7" x14ac:dyDescent="0.3">
      <c r="B2" s="63"/>
      <c r="C2" s="63"/>
      <c r="D2" s="63"/>
      <c r="E2" s="63"/>
      <c r="F2" s="63"/>
      <c r="G2" s="63"/>
    </row>
    <row r="3" spans="2:7" x14ac:dyDescent="0.3">
      <c r="B3" s="63"/>
      <c r="C3" s="63"/>
      <c r="D3" s="63"/>
      <c r="E3" s="63"/>
      <c r="F3" s="63"/>
      <c r="G3" s="63"/>
    </row>
    <row r="4" spans="2:7" x14ac:dyDescent="0.3">
      <c r="B4" s="63"/>
      <c r="C4" s="63"/>
      <c r="D4" s="63"/>
      <c r="E4" s="63"/>
      <c r="F4" s="63"/>
      <c r="G4" s="63"/>
    </row>
    <row r="5" spans="2:7" x14ac:dyDescent="0.3">
      <c r="B5" s="63"/>
      <c r="C5" s="63"/>
      <c r="D5" s="63"/>
      <c r="E5" s="63"/>
      <c r="F5" s="63"/>
      <c r="G5" s="63"/>
    </row>
    <row r="6" spans="2:7" x14ac:dyDescent="0.3">
      <c r="B6" s="63"/>
      <c r="C6" s="63"/>
      <c r="D6" s="63"/>
      <c r="E6" s="63"/>
      <c r="F6" s="63"/>
      <c r="G6" s="63"/>
    </row>
    <row r="7" spans="2:7" x14ac:dyDescent="0.3">
      <c r="B7" s="63"/>
      <c r="C7" s="63"/>
      <c r="D7" s="63"/>
      <c r="E7" s="63"/>
      <c r="F7" s="63"/>
      <c r="G7" s="63"/>
    </row>
    <row r="8" spans="2:7" x14ac:dyDescent="0.3">
      <c r="B8" s="63"/>
      <c r="C8" s="63"/>
      <c r="D8" s="63"/>
      <c r="E8" s="63"/>
      <c r="F8" s="63"/>
      <c r="G8" s="63"/>
    </row>
    <row r="9" spans="2:7" x14ac:dyDescent="0.3">
      <c r="B9" s="63"/>
      <c r="C9" s="63"/>
      <c r="D9" s="63"/>
      <c r="E9" s="63"/>
      <c r="F9" s="63"/>
      <c r="G9" s="63"/>
    </row>
    <row r="12" spans="2:7" ht="14.4" customHeight="1" x14ac:dyDescent="0.3">
      <c r="B12" s="56"/>
      <c r="C12" s="56"/>
      <c r="D12" s="56"/>
      <c r="E12" s="56"/>
      <c r="F12" s="56"/>
      <c r="G12" s="56"/>
    </row>
    <row r="13" spans="2:7" x14ac:dyDescent="0.3">
      <c r="B13" s="56"/>
      <c r="C13" s="56"/>
      <c r="D13" s="56"/>
      <c r="E13" s="56"/>
      <c r="F13" s="56"/>
      <c r="G13" s="56"/>
    </row>
    <row r="14" spans="2:7" x14ac:dyDescent="0.3">
      <c r="B14" s="56"/>
      <c r="C14" s="56"/>
      <c r="D14" s="56"/>
      <c r="E14" s="56"/>
      <c r="F14" s="56"/>
      <c r="G14" s="56"/>
    </row>
    <row r="15" spans="2:7" x14ac:dyDescent="0.3">
      <c r="B15" s="56"/>
      <c r="C15" s="56"/>
      <c r="D15" s="56"/>
      <c r="E15" s="56"/>
      <c r="F15" s="56"/>
      <c r="G15" s="56"/>
    </row>
    <row r="16" spans="2:7" x14ac:dyDescent="0.3">
      <c r="B16" s="56"/>
      <c r="C16" s="56"/>
      <c r="D16" s="56"/>
      <c r="E16" s="56"/>
      <c r="F16" s="56"/>
      <c r="G16" s="56"/>
    </row>
    <row r="17" spans="2:15" x14ac:dyDescent="0.3">
      <c r="B17" s="56"/>
      <c r="C17" s="56"/>
      <c r="D17" s="56"/>
      <c r="E17" s="56"/>
      <c r="F17" s="56"/>
      <c r="G17" s="56"/>
    </row>
    <row r="18" spans="2:15" x14ac:dyDescent="0.3">
      <c r="B18" s="56"/>
      <c r="C18" s="56"/>
      <c r="D18" s="56"/>
      <c r="E18" s="56"/>
      <c r="F18" s="56"/>
      <c r="G18" s="56"/>
    </row>
    <row r="19" spans="2:15" x14ac:dyDescent="0.3">
      <c r="B19" s="56"/>
      <c r="C19" s="56"/>
      <c r="D19" s="56"/>
      <c r="E19" s="56"/>
      <c r="F19" s="56"/>
      <c r="G19" s="56"/>
    </row>
    <row r="20" spans="2:15" x14ac:dyDescent="0.3">
      <c r="B20" s="56"/>
      <c r="C20" s="56"/>
      <c r="D20" s="56"/>
      <c r="E20" s="56"/>
      <c r="F20" s="56"/>
      <c r="G20" s="56"/>
    </row>
    <row r="21" spans="2:15" x14ac:dyDescent="0.3">
      <c r="B21" s="56"/>
      <c r="C21" s="56"/>
      <c r="D21" s="56"/>
      <c r="E21" s="56"/>
      <c r="F21" s="56"/>
      <c r="G21" s="56"/>
    </row>
    <row r="22" spans="2:15" x14ac:dyDescent="0.3">
      <c r="B22" s="56"/>
      <c r="C22" s="56"/>
      <c r="D22" s="56"/>
      <c r="E22" s="56"/>
      <c r="F22" s="56"/>
      <c r="G22" s="56"/>
    </row>
    <row r="23" spans="2:15" x14ac:dyDescent="0.3">
      <c r="B23" s="56"/>
      <c r="C23" s="56"/>
      <c r="D23" s="56"/>
      <c r="E23" s="56"/>
      <c r="F23" s="56"/>
      <c r="G23" s="56"/>
    </row>
    <row r="24" spans="2:15" x14ac:dyDescent="0.3">
      <c r="B24" s="56"/>
      <c r="C24" s="56"/>
      <c r="D24" s="56"/>
      <c r="E24" s="56"/>
      <c r="F24" s="56"/>
      <c r="G24" s="56"/>
    </row>
    <row r="25" spans="2:15" x14ac:dyDescent="0.3">
      <c r="B25" s="56"/>
      <c r="C25" s="56"/>
      <c r="D25" s="56"/>
      <c r="E25" s="56"/>
      <c r="F25" s="56"/>
      <c r="G25" s="56"/>
    </row>
    <row r="26" spans="2:15" x14ac:dyDescent="0.3">
      <c r="B26" s="56"/>
      <c r="C26" s="56"/>
      <c r="D26" s="56"/>
      <c r="E26" s="56"/>
      <c r="F26" s="56"/>
      <c r="G26" s="56"/>
    </row>
    <row r="27" spans="2:15" x14ac:dyDescent="0.3">
      <c r="B27" s="56"/>
      <c r="C27" s="56"/>
      <c r="D27" s="56"/>
      <c r="E27" s="56"/>
      <c r="F27" s="56"/>
      <c r="G27" s="56"/>
    </row>
    <row r="28" spans="2:15" x14ac:dyDescent="0.3">
      <c r="B28" s="56"/>
      <c r="C28" s="56"/>
      <c r="D28" s="56"/>
      <c r="E28" s="56"/>
      <c r="F28" s="56"/>
      <c r="G28" s="56"/>
    </row>
    <row r="29" spans="2:15" x14ac:dyDescent="0.3">
      <c r="B29" s="56"/>
      <c r="C29" s="56"/>
      <c r="D29" s="56"/>
      <c r="E29" s="56"/>
      <c r="F29" s="56"/>
      <c r="G29" s="56"/>
    </row>
    <row r="30" spans="2:15" x14ac:dyDescent="0.3">
      <c r="B30" s="56"/>
      <c r="C30" s="56"/>
      <c r="D30" s="56"/>
      <c r="E30" s="56"/>
      <c r="F30" s="56"/>
      <c r="G30" s="56"/>
    </row>
    <row r="31" spans="2:15" x14ac:dyDescent="0.3">
      <c r="B31" s="56"/>
      <c r="C31" s="56"/>
      <c r="D31" s="56"/>
      <c r="E31" s="56"/>
      <c r="F31" s="56"/>
      <c r="G31" s="56"/>
    </row>
    <row r="32" spans="2:15" x14ac:dyDescent="0.3">
      <c r="B32" s="56"/>
      <c r="C32" s="56"/>
      <c r="D32" s="56"/>
      <c r="E32" s="56"/>
      <c r="F32" s="56"/>
      <c r="G32" s="56"/>
      <c r="O32" t="s">
        <v>174</v>
      </c>
    </row>
    <row r="33" spans="2:7" x14ac:dyDescent="0.3">
      <c r="B33" s="56"/>
      <c r="C33" s="56"/>
      <c r="D33" s="56"/>
      <c r="E33" s="56"/>
      <c r="F33" s="56"/>
      <c r="G33" s="56"/>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7C3DBBDDD03D9419471381A29C7D881" ma:contentTypeVersion="11" ma:contentTypeDescription="Create a new document." ma:contentTypeScope="" ma:versionID="b9a82fc9a7000a442b19a16b5689d177">
  <xsd:schema xmlns:xsd="http://www.w3.org/2001/XMLSchema" xmlns:xs="http://www.w3.org/2001/XMLSchema" xmlns:p="http://schemas.microsoft.com/office/2006/metadata/properties" xmlns:ns3="170d7878-6d73-463a-a069-a6c57769e00c" targetNamespace="http://schemas.microsoft.com/office/2006/metadata/properties" ma:root="true" ma:fieldsID="95e83d5ba273d4ab2bc6456ceb5a1c7e" ns3:_="">
    <xsd:import namespace="170d7878-6d73-463a-a069-a6c57769e00c"/>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element ref="ns3:_activity"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0d7878-6d73-463a-a069-a6c57769e00c"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_activity" ma:index="17" nillable="true" ma:displayName="_activity" ma:hidden="true" ma:internalName="_activity">
      <xsd:simpleType>
        <xsd:restriction base="dms:Note"/>
      </xsd:simpleType>
    </xsd:element>
    <xsd:element name="MediaLengthInSeconds" ma:index="18"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170d7878-6d73-463a-a069-a6c57769e00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86F310D-B14F-4B2B-91E9-E9E230462A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0d7878-6d73-463a-a069-a6c57769e00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AB4CB7B-1FF1-42C1-80DE-83F517EB8F37}">
  <ds:schemaRefs>
    <ds:schemaRef ds:uri="http://purl.org/dc/dcmitype/"/>
    <ds:schemaRef ds:uri="http://purl.org/dc/terms/"/>
    <ds:schemaRef ds:uri="http://schemas.openxmlformats.org/package/2006/metadata/core-properties"/>
    <ds:schemaRef ds:uri="http://schemas.microsoft.com/office/infopath/2007/PartnerControls"/>
    <ds:schemaRef ds:uri="http://schemas.microsoft.com/office/2006/documentManagement/types"/>
    <ds:schemaRef ds:uri="http://purl.org/dc/elements/1.1/"/>
    <ds:schemaRef ds:uri="http://www.w3.org/XML/1998/namespace"/>
    <ds:schemaRef ds:uri="170d7878-6d73-463a-a069-a6c57769e00c"/>
    <ds:schemaRef ds:uri="http://schemas.microsoft.com/office/2006/metadata/properties"/>
  </ds:schemaRefs>
</ds:datastoreItem>
</file>

<file path=customXml/itemProps3.xml><?xml version="1.0" encoding="utf-8"?>
<ds:datastoreItem xmlns:ds="http://schemas.openxmlformats.org/officeDocument/2006/customXml" ds:itemID="{42D457D7-8340-4944-B7F6-A7C249AAA72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Data</vt:lpstr>
      <vt:lpstr>Task 2</vt:lpstr>
      <vt:lpstr>Task 3</vt:lpstr>
      <vt:lpstr>Task 4 </vt:lpstr>
      <vt:lpstr>Task 5</vt:lpstr>
      <vt:lpstr>Task 6</vt:lpstr>
      <vt:lpstr>Task 7</vt:lpstr>
      <vt:lpstr>Task 8</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Briggs (2312568)</dc:creator>
  <cp:keywords/>
  <dc:description/>
  <cp:lastModifiedBy>Oscar Davis (2410215)</cp:lastModifiedBy>
  <cp:revision/>
  <dcterms:created xsi:type="dcterms:W3CDTF">2025-10-29T11:10:26Z</dcterms:created>
  <dcterms:modified xsi:type="dcterms:W3CDTF">2025-12-07T22:20:52Z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0x01010097C3DBBDDD03D9419471381A29C7D881</vt:lpwstr>
  </property>
</Properties>
</file>