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d-kl\Downloads\"/>
    </mc:Choice>
  </mc:AlternateContent>
  <xr:revisionPtr revIDLastSave="0" documentId="13_ncr:1_{9CE6B2E5-84B8-45CC-A22E-08913CF55C4F}" xr6:coauthVersionLast="44" xr6:coauthVersionMax="44" xr10:uidLastSave="{00000000-0000-0000-0000-000000000000}"/>
  <bookViews>
    <workbookView xWindow="-110" yWindow="-110" windowWidth="22780" windowHeight="14660" xr2:uid="{2FD98E1E-4B3E-4CAD-905C-35A6D9D837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44" i="1" l="1"/>
  <c r="AG44" i="1"/>
  <c r="AH43" i="1"/>
  <c r="AG43" i="1"/>
  <c r="C44" i="1"/>
  <c r="C43" i="1"/>
  <c r="AD41" i="1" l="1"/>
  <c r="AE41" i="1" s="1"/>
  <c r="W41" i="1"/>
  <c r="X41" i="1"/>
  <c r="P41" i="1"/>
  <c r="Q41" i="1" s="1"/>
  <c r="L41" i="1"/>
  <c r="M41" i="1" s="1"/>
  <c r="AF41" i="1" l="1"/>
  <c r="AG41" i="1" s="1"/>
  <c r="AH41" i="1" s="1"/>
  <c r="AF39" i="1"/>
  <c r="AG39" i="1" s="1"/>
  <c r="AH39" i="1" s="1"/>
  <c r="AD8" i="1"/>
  <c r="AE8" i="1" s="1"/>
  <c r="AD9" i="1"/>
  <c r="AE9" i="1" s="1"/>
  <c r="AD10" i="1"/>
  <c r="AE10" i="1" s="1"/>
  <c r="AD11" i="1"/>
  <c r="AE11" i="1" s="1"/>
  <c r="AD12" i="1"/>
  <c r="AE12" i="1" s="1"/>
  <c r="AD13" i="1"/>
  <c r="AE13" i="1" s="1"/>
  <c r="AD14" i="1"/>
  <c r="AE14" i="1" s="1"/>
  <c r="AD15" i="1"/>
  <c r="AE15" i="1" s="1"/>
  <c r="AD16" i="1"/>
  <c r="AE16" i="1" s="1"/>
  <c r="AD17" i="1"/>
  <c r="AE17" i="1"/>
  <c r="AD18" i="1"/>
  <c r="AE18" i="1" s="1"/>
  <c r="AD19" i="1"/>
  <c r="AE19" i="1" s="1"/>
  <c r="AD20" i="1"/>
  <c r="AE20" i="1" s="1"/>
  <c r="AD21" i="1"/>
  <c r="AE21" i="1" s="1"/>
  <c r="AD22" i="1"/>
  <c r="AE22" i="1" s="1"/>
  <c r="AD23" i="1"/>
  <c r="AE23" i="1" s="1"/>
  <c r="AD24" i="1"/>
  <c r="AE24" i="1" s="1"/>
  <c r="AD25" i="1"/>
  <c r="AE25" i="1" s="1"/>
  <c r="AD26" i="1"/>
  <c r="AE26" i="1" s="1"/>
  <c r="AD27" i="1"/>
  <c r="AE27" i="1"/>
  <c r="AD28" i="1"/>
  <c r="AE28" i="1" s="1"/>
  <c r="AD29" i="1"/>
  <c r="AE29" i="1" s="1"/>
  <c r="AD30" i="1"/>
  <c r="AE30" i="1" s="1"/>
  <c r="AD31" i="1"/>
  <c r="AE31" i="1" s="1"/>
  <c r="AD32" i="1"/>
  <c r="AE32" i="1" s="1"/>
  <c r="AD33" i="1"/>
  <c r="AE33" i="1"/>
  <c r="AD34" i="1"/>
  <c r="AE34" i="1" s="1"/>
  <c r="AD35" i="1"/>
  <c r="AE35" i="1" s="1"/>
  <c r="AD36" i="1"/>
  <c r="AE36" i="1" s="1"/>
  <c r="AD37" i="1"/>
  <c r="AE37" i="1"/>
  <c r="AD38" i="1"/>
  <c r="AE38" i="1" s="1"/>
  <c r="AD39" i="1"/>
  <c r="AE39" i="1"/>
  <c r="AD40" i="1"/>
  <c r="AE40" i="1" s="1"/>
  <c r="AD42" i="1"/>
  <c r="AE42" i="1" s="1"/>
  <c r="AD7" i="1"/>
  <c r="AE7" i="1" s="1"/>
  <c r="X8" i="1"/>
  <c r="X16" i="1"/>
  <c r="X19" i="1"/>
  <c r="X20" i="1"/>
  <c r="X28" i="1"/>
  <c r="X35" i="1"/>
  <c r="X39" i="1"/>
  <c r="W8" i="1"/>
  <c r="W9" i="1"/>
  <c r="X9" i="1" s="1"/>
  <c r="W10" i="1"/>
  <c r="X10" i="1" s="1"/>
  <c r="W11" i="1"/>
  <c r="X11" i="1" s="1"/>
  <c r="W12" i="1"/>
  <c r="X12" i="1" s="1"/>
  <c r="W13" i="1"/>
  <c r="X13" i="1" s="1"/>
  <c r="W14" i="1"/>
  <c r="X14" i="1" s="1"/>
  <c r="W15" i="1"/>
  <c r="X15" i="1" s="1"/>
  <c r="W16" i="1"/>
  <c r="W17" i="1"/>
  <c r="X17" i="1" s="1"/>
  <c r="W18" i="1"/>
  <c r="X18" i="1" s="1"/>
  <c r="W19" i="1"/>
  <c r="W20" i="1"/>
  <c r="W21" i="1"/>
  <c r="X21" i="1" s="1"/>
  <c r="W22" i="1"/>
  <c r="X22" i="1" s="1"/>
  <c r="W23" i="1"/>
  <c r="X23" i="1" s="1"/>
  <c r="W24" i="1"/>
  <c r="X24" i="1" s="1"/>
  <c r="W25" i="1"/>
  <c r="X25" i="1" s="1"/>
  <c r="W26" i="1"/>
  <c r="X26" i="1" s="1"/>
  <c r="W27" i="1"/>
  <c r="X27" i="1" s="1"/>
  <c r="W28" i="1"/>
  <c r="W29" i="1"/>
  <c r="X29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W36" i="1"/>
  <c r="X36" i="1" s="1"/>
  <c r="W37" i="1"/>
  <c r="X37" i="1" s="1"/>
  <c r="W38" i="1"/>
  <c r="X38" i="1" s="1"/>
  <c r="W39" i="1"/>
  <c r="W40" i="1"/>
  <c r="X40" i="1" s="1"/>
  <c r="W42" i="1"/>
  <c r="X42" i="1" s="1"/>
  <c r="W7" i="1"/>
  <c r="X7" i="1" s="1"/>
  <c r="P8" i="1"/>
  <c r="Q8" i="1" s="1"/>
  <c r="P9" i="1"/>
  <c r="Q9" i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/>
  <c r="P40" i="1"/>
  <c r="Q40" i="1" s="1"/>
  <c r="P42" i="1"/>
  <c r="Q42" i="1" s="1"/>
  <c r="P7" i="1"/>
  <c r="Q7" i="1" s="1"/>
  <c r="M17" i="1"/>
  <c r="M25" i="1"/>
  <c r="M26" i="1"/>
  <c r="L8" i="1"/>
  <c r="L9" i="1"/>
  <c r="L10" i="1"/>
  <c r="L11" i="1"/>
  <c r="L12" i="1"/>
  <c r="L13" i="1"/>
  <c r="L14" i="1"/>
  <c r="M14" i="1" s="1"/>
  <c r="L15" i="1"/>
  <c r="M15" i="1" s="1"/>
  <c r="L16" i="1"/>
  <c r="L17" i="1"/>
  <c r="L18" i="1"/>
  <c r="M18" i="1" s="1"/>
  <c r="L19" i="1"/>
  <c r="L20" i="1"/>
  <c r="M20" i="1" s="1"/>
  <c r="L21" i="1"/>
  <c r="M21" i="1" s="1"/>
  <c r="L22" i="1"/>
  <c r="M22" i="1" s="1"/>
  <c r="L23" i="1"/>
  <c r="L24" i="1"/>
  <c r="M24" i="1" s="1"/>
  <c r="L25" i="1"/>
  <c r="AF25" i="1" s="1"/>
  <c r="AG25" i="1" s="1"/>
  <c r="AH25" i="1" s="1"/>
  <c r="L26" i="1"/>
  <c r="L27" i="1"/>
  <c r="L28" i="1"/>
  <c r="M28" i="1" s="1"/>
  <c r="L29" i="1"/>
  <c r="L30" i="1"/>
  <c r="M30" i="1" s="1"/>
  <c r="L31" i="1"/>
  <c r="L32" i="1"/>
  <c r="L33" i="1"/>
  <c r="L34" i="1"/>
  <c r="M34" i="1" s="1"/>
  <c r="L35" i="1"/>
  <c r="AF35" i="1" s="1"/>
  <c r="AG35" i="1" s="1"/>
  <c r="AH35" i="1" s="1"/>
  <c r="L36" i="1"/>
  <c r="L37" i="1"/>
  <c r="M37" i="1" s="1"/>
  <c r="L38" i="1"/>
  <c r="M38" i="1" s="1"/>
  <c r="L39" i="1"/>
  <c r="M39" i="1" s="1"/>
  <c r="L40" i="1"/>
  <c r="L42" i="1"/>
  <c r="L7" i="1"/>
  <c r="AF17" i="1" l="1"/>
  <c r="AG17" i="1" s="1"/>
  <c r="AH17" i="1" s="1"/>
  <c r="AF37" i="1"/>
  <c r="AG37" i="1" s="1"/>
  <c r="AH37" i="1" s="1"/>
  <c r="AF28" i="1"/>
  <c r="AG28" i="1" s="1"/>
  <c r="AH28" i="1" s="1"/>
  <c r="AF8" i="1"/>
  <c r="AG8" i="1" s="1"/>
  <c r="AH8" i="1" s="1"/>
  <c r="M8" i="1"/>
  <c r="AF11" i="1"/>
  <c r="AG11" i="1" s="1"/>
  <c r="AH11" i="1" s="1"/>
  <c r="M11" i="1"/>
  <c r="AF7" i="1"/>
  <c r="AG7" i="1" s="1"/>
  <c r="AH7" i="1" s="1"/>
  <c r="M7" i="1"/>
  <c r="AF16" i="1"/>
  <c r="AG16" i="1" s="1"/>
  <c r="AH16" i="1" s="1"/>
  <c r="M16" i="1"/>
  <c r="AF40" i="1"/>
  <c r="AG40" i="1" s="1"/>
  <c r="AH40" i="1" s="1"/>
  <c r="AF31" i="1"/>
  <c r="AG31" i="1" s="1"/>
  <c r="AH31" i="1" s="1"/>
  <c r="AF21" i="1"/>
  <c r="AG21" i="1" s="1"/>
  <c r="AH21" i="1" s="1"/>
  <c r="AF9" i="1"/>
  <c r="AG9" i="1" s="1"/>
  <c r="AH9" i="1" s="1"/>
  <c r="AF42" i="1"/>
  <c r="AG42" i="1" s="1"/>
  <c r="AH42" i="1" s="1"/>
  <c r="AF36" i="1"/>
  <c r="AG36" i="1" s="1"/>
  <c r="AH36" i="1" s="1"/>
  <c r="AF33" i="1"/>
  <c r="AG33" i="1" s="1"/>
  <c r="AH33" i="1" s="1"/>
  <c r="AF32" i="1"/>
  <c r="AG32" i="1" s="1"/>
  <c r="AH32" i="1" s="1"/>
  <c r="AF29" i="1"/>
  <c r="AG29" i="1" s="1"/>
  <c r="AH29" i="1" s="1"/>
  <c r="AF27" i="1"/>
  <c r="AG27" i="1" s="1"/>
  <c r="AH27" i="1" s="1"/>
  <c r="AF26" i="1"/>
  <c r="AG26" i="1" s="1"/>
  <c r="AH26" i="1" s="1"/>
  <c r="AF24" i="1"/>
  <c r="AG24" i="1" s="1"/>
  <c r="AH24" i="1" s="1"/>
  <c r="AF23" i="1"/>
  <c r="AG23" i="1" s="1"/>
  <c r="AH23" i="1" s="1"/>
  <c r="Q21" i="1"/>
  <c r="AF19" i="1"/>
  <c r="AG19" i="1" s="1"/>
  <c r="AH19" i="1" s="1"/>
  <c r="AF13" i="1"/>
  <c r="AG13" i="1" s="1"/>
  <c r="AH13" i="1" s="1"/>
  <c r="AF12" i="1"/>
  <c r="AG12" i="1" s="1"/>
  <c r="AH12" i="1" s="1"/>
  <c r="AF10" i="1"/>
  <c r="M42" i="1"/>
  <c r="M40" i="1"/>
  <c r="AF38" i="1"/>
  <c r="AG38" i="1" s="1"/>
  <c r="AH38" i="1" s="1"/>
  <c r="M36" i="1"/>
  <c r="M35" i="1"/>
  <c r="AF34" i="1"/>
  <c r="AG34" i="1" s="1"/>
  <c r="AH34" i="1" s="1"/>
  <c r="M33" i="1"/>
  <c r="M32" i="1"/>
  <c r="M31" i="1"/>
  <c r="AF30" i="1"/>
  <c r="AG30" i="1" s="1"/>
  <c r="AH30" i="1" s="1"/>
  <c r="M29" i="1"/>
  <c r="M27" i="1"/>
  <c r="M23" i="1"/>
  <c r="AF22" i="1"/>
  <c r="AG22" i="1" s="1"/>
  <c r="AH22" i="1" s="1"/>
  <c r="AF20" i="1"/>
  <c r="AG20" i="1" s="1"/>
  <c r="AH20" i="1" s="1"/>
  <c r="M19" i="1"/>
  <c r="AF18" i="1"/>
  <c r="AG18" i="1" s="1"/>
  <c r="AH18" i="1" s="1"/>
  <c r="AF15" i="1"/>
  <c r="AG15" i="1" s="1"/>
  <c r="AH15" i="1" s="1"/>
  <c r="AF14" i="1"/>
  <c r="AG14" i="1" s="1"/>
  <c r="AH14" i="1" s="1"/>
  <c r="M13" i="1"/>
  <c r="M12" i="1"/>
  <c r="M10" i="1"/>
  <c r="M9" i="1"/>
  <c r="AG10" i="1" l="1"/>
  <c r="AH10" i="1" s="1"/>
</calcChain>
</file>

<file path=xl/sharedStrings.xml><?xml version="1.0" encoding="utf-8"?>
<sst xmlns="http://schemas.openxmlformats.org/spreadsheetml/2006/main" count="109" uniqueCount="88">
  <si>
    <t>FUGE</t>
  </si>
  <si>
    <t>JORDAN THOMAS</t>
  </si>
  <si>
    <t>ALLCOCK</t>
  </si>
  <si>
    <t>NATHANIEL ROBERT</t>
  </si>
  <si>
    <t>COLLINS</t>
  </si>
  <si>
    <t>EOIN</t>
  </si>
  <si>
    <t>PETTIFER</t>
  </si>
  <si>
    <t>THOMAS GEORGE</t>
  </si>
  <si>
    <t>HOPKINS</t>
  </si>
  <si>
    <t>JOHN ELIS WYN</t>
  </si>
  <si>
    <t>CHURCH</t>
  </si>
  <si>
    <t>ZACHARY</t>
  </si>
  <si>
    <t>STEWART</t>
  </si>
  <si>
    <t>LEE</t>
  </si>
  <si>
    <t>BILLING</t>
  </si>
  <si>
    <t>DION LAURENCE</t>
  </si>
  <si>
    <t>PATRICK</t>
  </si>
  <si>
    <t>WESLEY JOHN</t>
  </si>
  <si>
    <t>WILLIAMS</t>
  </si>
  <si>
    <t>SAM ALUN</t>
  </si>
  <si>
    <t>CONNOR JAMES</t>
  </si>
  <si>
    <t>HEYS</t>
  </si>
  <si>
    <t>MICHAEL JAMES GEORGE</t>
  </si>
  <si>
    <t>LEWIS</t>
  </si>
  <si>
    <t>JOSHUA</t>
  </si>
  <si>
    <t>HUSSEIN</t>
  </si>
  <si>
    <t>YAHYE</t>
  </si>
  <si>
    <t>SKOCZYLAS</t>
  </si>
  <si>
    <t>MATEUSZ</t>
  </si>
  <si>
    <t>OSBORNE</t>
  </si>
  <si>
    <t>RICHARD GRIFFITH</t>
  </si>
  <si>
    <t>ASAMOAH</t>
  </si>
  <si>
    <t>DUKE</t>
  </si>
  <si>
    <t>PENNY</t>
  </si>
  <si>
    <t>ALEXANDER GEORGE ROBERT</t>
  </si>
  <si>
    <t>GOMZJAKOVA</t>
  </si>
  <si>
    <t>OKSANA</t>
  </si>
  <si>
    <t>SPURGIN</t>
  </si>
  <si>
    <t>ALEXANDER JAMES</t>
  </si>
  <si>
    <t>STANBURY</t>
  </si>
  <si>
    <t>TIMOTHY NEVILLE</t>
  </si>
  <si>
    <t>ROBINSON</t>
  </si>
  <si>
    <t>STEFFAN RHYS</t>
  </si>
  <si>
    <t>FLEWIN</t>
  </si>
  <si>
    <t>EMILY-KATE</t>
  </si>
  <si>
    <t>BALDWIN</t>
  </si>
  <si>
    <t>ALEXANDER MICHAEL</t>
  </si>
  <si>
    <t>DALTON - BROWN</t>
  </si>
  <si>
    <t>GEORGE</t>
  </si>
  <si>
    <t>WILCOX</t>
  </si>
  <si>
    <t>DANIEL</t>
  </si>
  <si>
    <t>ELLISS</t>
  </si>
  <si>
    <t>JEFFREY</t>
  </si>
  <si>
    <t>HERNANDEZ MOSEGUE</t>
  </si>
  <si>
    <t>OMAIRA</t>
  </si>
  <si>
    <t>GONZALEZ NORRIS</t>
  </si>
  <si>
    <t>MARCOS</t>
  </si>
  <si>
    <t>LLOYD-WILLIAMS</t>
  </si>
  <si>
    <t>JONATHAN RHYS</t>
  </si>
  <si>
    <t>OLLIFFE</t>
  </si>
  <si>
    <t>PETER</t>
  </si>
  <si>
    <t>PARRY</t>
  </si>
  <si>
    <t>CHRISTIAN</t>
  </si>
  <si>
    <t>PHILLIPS</t>
  </si>
  <si>
    <t>OWAIN MARSDEN</t>
  </si>
  <si>
    <t>SHAFIE-POUR MOTLAGH</t>
  </si>
  <si>
    <t>REZA</t>
  </si>
  <si>
    <t>LIU</t>
  </si>
  <si>
    <t>ZIHAO</t>
  </si>
  <si>
    <t>Student</t>
  </si>
  <si>
    <t>CW</t>
  </si>
  <si>
    <t>Exam</t>
  </si>
  <si>
    <t>a</t>
  </si>
  <si>
    <t>b</t>
  </si>
  <si>
    <t>c</t>
  </si>
  <si>
    <t>d</t>
  </si>
  <si>
    <t>e</t>
  </si>
  <si>
    <t>f</t>
  </si>
  <si>
    <t>g</t>
  </si>
  <si>
    <t>h</t>
  </si>
  <si>
    <t>Total</t>
  </si>
  <si>
    <t>%</t>
  </si>
  <si>
    <t>Module</t>
  </si>
  <si>
    <t>CAE &amp; Stress (FT) 2019/2020</t>
  </si>
  <si>
    <t>Fang</t>
  </si>
  <si>
    <t>Zhendu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</si>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</sst>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sz val="14"/>
      <color rgb="FFFF0000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/>
    <xf numFmtId="0" fontId="0" fillId="0" borderId="1" xfId="0" applyBorder="1" applyAlignment="1">
      <alignment textRotation="90"/>
    </xf>
    <xf numFmtId="0" fontId="2" fillId="2" borderId="5" xfId="0" applyFont="1" applyFill="1" applyBorder="1" applyAlignment="1">
      <alignment horizontal="left" vertical="top" wrapText="1" readingOrder="1"/>
    </xf>
    <xf numFmtId="0" fontId="0" fillId="0" borderId="6" xfId="0" applyBorder="1"/>
    <xf numFmtId="0" fontId="2" fillId="3" borderId="5" xfId="0" applyFont="1" applyFill="1" applyBorder="1" applyAlignment="1">
      <alignment horizontal="left" vertical="top" wrapText="1" readingOrder="1"/>
    </xf>
    <xf numFmtId="0" fontId="2" fillId="3" borderId="7" xfId="0" applyFont="1" applyFill="1" applyBorder="1" applyAlignment="1">
      <alignment horizontal="left" vertical="top" wrapText="1" readingOrder="1"/>
    </xf>
    <xf numFmtId="0" fontId="2" fillId="2" borderId="6" xfId="0" applyFont="1" applyFill="1" applyBorder="1" applyAlignment="1">
      <alignment horizontal="left" vertical="top" wrapText="1" readingOrder="1"/>
    </xf>
    <xf numFmtId="0" fontId="2" fillId="3" borderId="6" xfId="0" applyFont="1" applyFill="1" applyBorder="1" applyAlignment="1">
      <alignment horizontal="left" vertical="top" wrapText="1" readingOrder="1"/>
    </xf>
    <xf numFmtId="0" fontId="2" fillId="3" borderId="9" xfId="0" applyFont="1" applyFill="1" applyBorder="1" applyAlignment="1">
      <alignment horizontal="left" vertical="top" wrapText="1" readingOrder="1"/>
    </xf>
    <xf numFmtId="0" fontId="0" fillId="0" borderId="5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164" fontId="0" fillId="0" borderId="0" xfId="0" applyNumberFormat="1"/>
    <xf numFmtId="164" fontId="0" fillId="0" borderId="6" xfId="0" applyNumberFormat="1" applyBorder="1"/>
    <xf numFmtId="164" fontId="1" fillId="0" borderId="6" xfId="0" applyNumberFormat="1" applyFont="1" applyBorder="1"/>
    <xf numFmtId="164" fontId="0" fillId="0" borderId="9" xfId="0" applyNumberFormat="1" applyBorder="1"/>
    <xf numFmtId="164" fontId="1" fillId="0" borderId="9" xfId="0" applyNumberFormat="1" applyFont="1" applyBorder="1"/>
    <xf numFmtId="0" fontId="2" fillId="2" borderId="13" xfId="0" applyFont="1" applyFill="1" applyBorder="1" applyAlignment="1">
      <alignment horizontal="left" vertical="top" wrapText="1" readingOrder="1"/>
    </xf>
    <xf numFmtId="0" fontId="2" fillId="2" borderId="15" xfId="0" applyFont="1" applyFill="1" applyBorder="1" applyAlignment="1">
      <alignment horizontal="left" vertical="top" wrapText="1" readingOrder="1"/>
    </xf>
    <xf numFmtId="0" fontId="1" fillId="0" borderId="16" xfId="0" applyFont="1" applyBorder="1"/>
    <xf numFmtId="164" fontId="0" fillId="4" borderId="6" xfId="0" applyNumberFormat="1" applyFill="1" applyBorder="1"/>
    <xf numFmtId="164" fontId="0" fillId="4" borderId="9" xfId="0" applyNumberFormat="1" applyFill="1" applyBorder="1"/>
    <xf numFmtId="164" fontId="0" fillId="0" borderId="5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/>
    <xf numFmtId="164" fontId="0" fillId="4" borderId="5" xfId="0" applyNumberFormat="1" applyFill="1" applyBorder="1"/>
    <xf numFmtId="164" fontId="0" fillId="4" borderId="1" xfId="0" applyNumberFormat="1" applyFill="1" applyBorder="1"/>
    <xf numFmtId="164" fontId="0" fillId="4" borderId="1" xfId="0" applyNumberFormat="1" applyFill="1" applyBorder="1" applyAlignment="1"/>
    <xf numFmtId="164" fontId="0" fillId="4" borderId="13" xfId="0" applyNumberFormat="1" applyFill="1" applyBorder="1"/>
    <xf numFmtId="164" fontId="0" fillId="4" borderId="14" xfId="0" applyNumberFormat="1" applyFill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8" xfId="0" applyNumberFormat="1" applyBorder="1" applyAlignment="1"/>
    <xf numFmtId="164" fontId="0" fillId="4" borderId="7" xfId="0" applyNumberFormat="1" applyFill="1" applyBorder="1"/>
    <xf numFmtId="164" fontId="0" fillId="4" borderId="8" xfId="0" applyNumberFormat="1" applyFill="1" applyBorder="1"/>
    <xf numFmtId="164" fontId="3" fillId="0" borderId="0" xfId="0" applyNumberFormat="1" applyFont="1"/>
    <xf numFmtId="164" fontId="3" fillId="0" borderId="11" xfId="0" applyNumberFormat="1" applyFont="1" applyBorder="1"/>
    <xf numFmtId="164" fontId="3" fillId="0" borderId="12" xfId="0" applyNumberFormat="1" applyFont="1" applyBorder="1"/>
    <xf numFmtId="164" fontId="0" fillId="0" borderId="5" xfId="0" applyNumberFormat="1" applyFill="1" applyBorder="1"/>
    <xf numFmtId="164" fontId="0" fillId="0" borderId="1" xfId="0" applyNumberFormat="1" applyFill="1" applyBorder="1"/>
    <xf numFmtId="164" fontId="0" fillId="0" borderId="6" xfId="0" applyNumberFormat="1" applyFill="1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0" applyNumberFormat="1" applyBorder="1" applyAlignment="1">
      <alignment textRotation="90"/>
    </xf>
    <xf numFmtId="164" fontId="0" fillId="0" borderId="5" xfId="0" applyNumberFormat="1" applyBorder="1" applyAlignment="1">
      <alignment textRotation="90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2" fillId="0" borderId="5" xfId="0" applyFont="1" applyFill="1" applyBorder="1" applyAlignment="1">
      <alignment horizontal="left" vertical="top" wrapText="1" readingOrder="1"/>
    </xf>
    <xf numFmtId="0" fontId="2" fillId="0" borderId="6" xfId="0" applyFont="1" applyFill="1" applyBorder="1" applyAlignment="1">
      <alignment horizontal="left" vertical="top" wrapText="1" readingOrder="1"/>
    </xf>
    <xf numFmtId="0" fontId="1" fillId="0" borderId="11" xfId="0" applyFont="1" applyFill="1" applyBorder="1"/>
    <xf numFmtId="164" fontId="0" fillId="0" borderId="1" xfId="0" applyNumberFormat="1" applyFill="1" applyBorder="1" applyAlignment="1"/>
    <xf numFmtId="164" fontId="1" fillId="0" borderId="6" xfId="0" applyNumberFormat="1" applyFont="1" applyFill="1" applyBorder="1"/>
    <xf numFmtId="164" fontId="3" fillId="0" borderId="11" xfId="0" applyNumberFormat="1" applyFont="1" applyFill="1" applyBorder="1"/>
    <xf numFmtId="0" fontId="0" fillId="0" borderId="0" xfId="0" applyFill="1"/>
    <xf numFmtId="164" fontId="0" fillId="0" borderId="0" xfId="0" applyNumberFormat="1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886B1-3A59-4F56-96B5-6AEBE889E90C}">
  <dimension ref="A1:AH44"/>
  <sheetViews>
    <sheetView tabSelected="1" zoomScale="80" zoomScaleNormal="80" workbookViewId="0">
      <selection activeCell="AC52" sqref="AC52"/>
    </sheetView>
  </sheetViews>
  <sheetFormatPr defaultRowHeight="18.5" x14ac:dyDescent="0.45"/>
  <cols>
    <col min="1" max="1" width="18.453125" customWidth="1"/>
    <col min="2" max="2" width="20.7265625" customWidth="1"/>
    <col min="4" max="12" width="5.6328125" customWidth="1"/>
    <col min="13" max="13" width="5.6328125" style="15" customWidth="1"/>
    <col min="14" max="15" width="5.6328125" customWidth="1"/>
    <col min="16" max="16" width="5.6328125" style="1" customWidth="1"/>
    <col min="17" max="31" width="5.6328125" customWidth="1"/>
    <col min="32" max="32" width="5.81640625" style="15" customWidth="1"/>
    <col min="33" max="33" width="4.54296875" customWidth="1"/>
    <col min="34" max="34" width="8.7265625" style="40"/>
  </cols>
  <sheetData>
    <row r="1" spans="1:34" ht="61.5" x14ac:dyDescent="0.35">
      <c r="A1" s="46" t="s">
        <v>83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</row>
    <row r="2" spans="1:34" ht="19" thickBot="1" x14ac:dyDescent="0.5"/>
    <row r="3" spans="1:34" ht="14.5" x14ac:dyDescent="0.35">
      <c r="A3" s="59" t="s">
        <v>69</v>
      </c>
      <c r="B3" s="60"/>
      <c r="C3" s="12" t="s">
        <v>70</v>
      </c>
      <c r="D3" s="52" t="s">
        <v>71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0"/>
      <c r="AH3" s="54" t="s">
        <v>82</v>
      </c>
    </row>
    <row r="4" spans="1:34" ht="15" thickBot="1" x14ac:dyDescent="0.4">
      <c r="A4" s="61"/>
      <c r="B4" s="62"/>
      <c r="C4" s="63">
        <v>0.5</v>
      </c>
      <c r="D4" s="56">
        <v>0.5</v>
      </c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8"/>
      <c r="AH4" s="55"/>
    </row>
    <row r="5" spans="1:34" ht="14.5" x14ac:dyDescent="0.35">
      <c r="A5" s="61"/>
      <c r="B5" s="62"/>
      <c r="C5" s="63"/>
      <c r="D5" s="59">
        <v>1</v>
      </c>
      <c r="E5" s="64"/>
      <c r="F5" s="64"/>
      <c r="G5" s="64"/>
      <c r="H5" s="64"/>
      <c r="I5" s="64"/>
      <c r="J5" s="64"/>
      <c r="K5" s="64"/>
      <c r="L5" s="64"/>
      <c r="M5" s="60"/>
      <c r="N5" s="59">
        <v>2</v>
      </c>
      <c r="O5" s="64"/>
      <c r="P5" s="64"/>
      <c r="Q5" s="60"/>
      <c r="R5" s="59">
        <v>3</v>
      </c>
      <c r="S5" s="64"/>
      <c r="T5" s="64"/>
      <c r="U5" s="64"/>
      <c r="V5" s="64"/>
      <c r="W5" s="64"/>
      <c r="X5" s="60"/>
      <c r="Y5" s="59">
        <v>4</v>
      </c>
      <c r="Z5" s="64"/>
      <c r="AA5" s="64"/>
      <c r="AB5" s="64"/>
      <c r="AC5" s="64"/>
      <c r="AD5" s="65"/>
      <c r="AE5" s="66"/>
      <c r="AF5" s="48" t="s">
        <v>80</v>
      </c>
      <c r="AG5" s="50" t="s">
        <v>81</v>
      </c>
      <c r="AH5" s="55"/>
    </row>
    <row r="6" spans="1:34" ht="51" customHeight="1" x14ac:dyDescent="0.35">
      <c r="A6" s="61"/>
      <c r="B6" s="62"/>
      <c r="C6" s="63"/>
      <c r="D6" s="11" t="s">
        <v>72</v>
      </c>
      <c r="E6" s="2" t="s">
        <v>73</v>
      </c>
      <c r="F6" s="2" t="s">
        <v>74</v>
      </c>
      <c r="G6" s="2" t="s">
        <v>75</v>
      </c>
      <c r="H6" s="2" t="s">
        <v>76</v>
      </c>
      <c r="I6" s="2" t="s">
        <v>77</v>
      </c>
      <c r="J6" s="2" t="s">
        <v>78</v>
      </c>
      <c r="K6" s="2" t="s">
        <v>79</v>
      </c>
      <c r="L6" s="3" t="s">
        <v>80</v>
      </c>
      <c r="M6" s="16" t="s">
        <v>81</v>
      </c>
      <c r="N6" s="11" t="s">
        <v>72</v>
      </c>
      <c r="O6" s="2" t="s">
        <v>73</v>
      </c>
      <c r="P6" s="3" t="s">
        <v>80</v>
      </c>
      <c r="Q6" s="5" t="s">
        <v>81</v>
      </c>
      <c r="R6" s="11" t="s">
        <v>72</v>
      </c>
      <c r="S6" s="2" t="s">
        <v>73</v>
      </c>
      <c r="T6" s="2" t="s">
        <v>74</v>
      </c>
      <c r="U6" s="2" t="s">
        <v>75</v>
      </c>
      <c r="V6" s="2" t="s">
        <v>76</v>
      </c>
      <c r="W6" s="3" t="s">
        <v>80</v>
      </c>
      <c r="X6" s="5" t="s">
        <v>81</v>
      </c>
      <c r="Y6" s="11" t="s">
        <v>72</v>
      </c>
      <c r="Z6" s="2" t="s">
        <v>73</v>
      </c>
      <c r="AA6" s="2" t="s">
        <v>74</v>
      </c>
      <c r="AB6" s="2" t="s">
        <v>75</v>
      </c>
      <c r="AC6" s="2" t="s">
        <v>76</v>
      </c>
      <c r="AD6" s="3" t="s">
        <v>80</v>
      </c>
      <c r="AE6" s="5" t="s">
        <v>81</v>
      </c>
      <c r="AF6" s="49"/>
      <c r="AG6" s="51"/>
      <c r="AH6" s="55"/>
    </row>
    <row r="7" spans="1:34" ht="17.5" customHeight="1" x14ac:dyDescent="0.45">
      <c r="A7" s="6" t="s">
        <v>2</v>
      </c>
      <c r="B7" s="9" t="s">
        <v>3</v>
      </c>
      <c r="C7" s="13">
        <v>20</v>
      </c>
      <c r="D7" s="25">
        <v>3</v>
      </c>
      <c r="E7" s="26">
        <v>2</v>
      </c>
      <c r="F7" s="26">
        <v>1</v>
      </c>
      <c r="G7" s="26">
        <v>0</v>
      </c>
      <c r="H7" s="26">
        <v>0</v>
      </c>
      <c r="I7" s="26">
        <v>2</v>
      </c>
      <c r="J7" s="26">
        <v>2</v>
      </c>
      <c r="K7" s="26">
        <v>4</v>
      </c>
      <c r="L7" s="26">
        <f>SUM(D7:K7)</f>
        <v>14</v>
      </c>
      <c r="M7" s="16">
        <f>L7/20*100</f>
        <v>70</v>
      </c>
      <c r="N7" s="25">
        <v>15</v>
      </c>
      <c r="O7" s="26">
        <v>3</v>
      </c>
      <c r="P7" s="27">
        <f>SUM(N7:O7)</f>
        <v>18</v>
      </c>
      <c r="Q7" s="16">
        <f>P7/20*100</f>
        <v>90</v>
      </c>
      <c r="R7" s="25">
        <v>4</v>
      </c>
      <c r="S7" s="26">
        <v>0.5</v>
      </c>
      <c r="T7" s="26">
        <v>0</v>
      </c>
      <c r="U7" s="26">
        <v>6</v>
      </c>
      <c r="V7" s="26">
        <v>0</v>
      </c>
      <c r="W7" s="26">
        <f>SUM(R7:V7)</f>
        <v>10.5</v>
      </c>
      <c r="X7" s="16">
        <f>W7/20*100</f>
        <v>52.5</v>
      </c>
      <c r="Y7" s="28"/>
      <c r="Z7" s="29"/>
      <c r="AA7" s="29"/>
      <c r="AB7" s="29"/>
      <c r="AC7" s="29"/>
      <c r="AD7" s="29">
        <f>SUM(Y7:AC7)</f>
        <v>0</v>
      </c>
      <c r="AE7" s="23">
        <f>AD7/20*100</f>
        <v>0</v>
      </c>
      <c r="AF7" s="25">
        <f>L7+P7+W7+AD7</f>
        <v>42.5</v>
      </c>
      <c r="AG7" s="17">
        <f>AF7/60*100</f>
        <v>70.833333333333343</v>
      </c>
      <c r="AH7" s="41">
        <f>AG7*$D$4+C7*$C$4</f>
        <v>45.416666666666671</v>
      </c>
    </row>
    <row r="8" spans="1:34" s="73" customFormat="1" ht="17.5" customHeight="1" x14ac:dyDescent="0.45">
      <c r="A8" s="67" t="s">
        <v>31</v>
      </c>
      <c r="B8" s="68" t="s">
        <v>32</v>
      </c>
      <c r="C8" s="69">
        <v>60</v>
      </c>
      <c r="D8" s="43">
        <v>3</v>
      </c>
      <c r="E8" s="44">
        <v>0</v>
      </c>
      <c r="F8" s="44">
        <v>1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f t="shared" ref="L8:L42" si="0">SUM(D8:K8)</f>
        <v>4</v>
      </c>
      <c r="M8" s="45">
        <f t="shared" ref="M8:M42" si="1">L8/20*100</f>
        <v>20</v>
      </c>
      <c r="N8" s="43">
        <v>0</v>
      </c>
      <c r="O8" s="44">
        <v>0</v>
      </c>
      <c r="P8" s="70">
        <f t="shared" ref="P8:P42" si="2">SUM(N8:O8)</f>
        <v>0</v>
      </c>
      <c r="Q8" s="45">
        <f t="shared" ref="Q8:Q42" si="3">P8/20*100</f>
        <v>0</v>
      </c>
      <c r="R8" s="28"/>
      <c r="S8" s="29"/>
      <c r="T8" s="29"/>
      <c r="U8" s="29"/>
      <c r="V8" s="29"/>
      <c r="W8" s="29">
        <f t="shared" ref="W8:W42" si="4">SUM(R8:V8)</f>
        <v>0</v>
      </c>
      <c r="X8" s="23">
        <f t="shared" ref="X8:X42" si="5">W8/20*100</f>
        <v>0</v>
      </c>
      <c r="Y8" s="43">
        <v>0</v>
      </c>
      <c r="Z8" s="44">
        <v>0</v>
      </c>
      <c r="AA8" s="44">
        <v>0</v>
      </c>
      <c r="AB8" s="44">
        <v>0</v>
      </c>
      <c r="AC8" s="44">
        <v>0</v>
      </c>
      <c r="AD8" s="44">
        <f t="shared" ref="AD8:AD42" si="6">SUM(Y8:AC8)</f>
        <v>0</v>
      </c>
      <c r="AE8" s="45">
        <f t="shared" ref="AE8:AE42" si="7">AD8/20*100</f>
        <v>0</v>
      </c>
      <c r="AF8" s="43">
        <f t="shared" ref="AF8:AF42" si="8">L8+P8+W8+AD8</f>
        <v>4</v>
      </c>
      <c r="AG8" s="71">
        <f t="shared" ref="AG8:AG42" si="9">AF8/60*100</f>
        <v>6.666666666666667</v>
      </c>
      <c r="AH8" s="72">
        <f t="shared" ref="AH8:AH42" si="10">AG8*$D$4+C8*$C$4</f>
        <v>33.333333333333336</v>
      </c>
    </row>
    <row r="9" spans="1:34" ht="17.5" customHeight="1" x14ac:dyDescent="0.45">
      <c r="A9" s="6" t="s">
        <v>45</v>
      </c>
      <c r="B9" s="9" t="s">
        <v>46</v>
      </c>
      <c r="C9" s="13">
        <v>70</v>
      </c>
      <c r="D9" s="25">
        <v>3</v>
      </c>
      <c r="E9" s="26">
        <v>2</v>
      </c>
      <c r="F9" s="26">
        <v>1</v>
      </c>
      <c r="G9" s="26">
        <v>1</v>
      </c>
      <c r="H9" s="26">
        <v>2</v>
      </c>
      <c r="I9" s="26">
        <v>2</v>
      </c>
      <c r="J9" s="26">
        <v>2</v>
      </c>
      <c r="K9" s="26">
        <v>4</v>
      </c>
      <c r="L9" s="26">
        <f t="shared" si="0"/>
        <v>17</v>
      </c>
      <c r="M9" s="16">
        <f t="shared" si="1"/>
        <v>85</v>
      </c>
      <c r="N9" s="28"/>
      <c r="O9" s="29"/>
      <c r="P9" s="30">
        <f t="shared" si="2"/>
        <v>0</v>
      </c>
      <c r="Q9" s="23">
        <f t="shared" si="3"/>
        <v>0</v>
      </c>
      <c r="R9" s="25">
        <v>8</v>
      </c>
      <c r="S9" s="26">
        <v>2</v>
      </c>
      <c r="T9" s="26">
        <v>3</v>
      </c>
      <c r="U9" s="26">
        <v>4</v>
      </c>
      <c r="V9" s="26">
        <v>0</v>
      </c>
      <c r="W9" s="26">
        <f t="shared" si="4"/>
        <v>17</v>
      </c>
      <c r="X9" s="16">
        <f t="shared" si="5"/>
        <v>85</v>
      </c>
      <c r="Y9" s="25">
        <v>2</v>
      </c>
      <c r="Z9" s="26">
        <v>0</v>
      </c>
      <c r="AA9" s="26">
        <v>0</v>
      </c>
      <c r="AB9" s="26">
        <v>2</v>
      </c>
      <c r="AC9" s="26">
        <v>3</v>
      </c>
      <c r="AD9" s="26">
        <f t="shared" si="6"/>
        <v>7</v>
      </c>
      <c r="AE9" s="16">
        <f t="shared" si="7"/>
        <v>35</v>
      </c>
      <c r="AF9" s="25">
        <f t="shared" si="8"/>
        <v>41</v>
      </c>
      <c r="AG9" s="17">
        <f t="shared" si="9"/>
        <v>68.333333333333329</v>
      </c>
      <c r="AH9" s="41">
        <f t="shared" si="10"/>
        <v>69.166666666666657</v>
      </c>
    </row>
    <row r="10" spans="1:34" ht="17.5" customHeight="1" x14ac:dyDescent="0.45">
      <c r="A10" s="4" t="s">
        <v>14</v>
      </c>
      <c r="B10" s="8" t="s">
        <v>15</v>
      </c>
      <c r="C10" s="13">
        <v>64</v>
      </c>
      <c r="D10" s="25">
        <v>3</v>
      </c>
      <c r="E10" s="26">
        <v>0</v>
      </c>
      <c r="F10" s="26">
        <v>0.5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f t="shared" si="0"/>
        <v>3.5</v>
      </c>
      <c r="M10" s="16">
        <f t="shared" si="1"/>
        <v>17.5</v>
      </c>
      <c r="N10" s="25">
        <v>15</v>
      </c>
      <c r="O10" s="26">
        <v>1</v>
      </c>
      <c r="P10" s="27">
        <f t="shared" si="2"/>
        <v>16</v>
      </c>
      <c r="Q10" s="16">
        <f t="shared" si="3"/>
        <v>80</v>
      </c>
      <c r="R10" s="28"/>
      <c r="S10" s="29"/>
      <c r="T10" s="29"/>
      <c r="U10" s="29"/>
      <c r="V10" s="29"/>
      <c r="W10" s="29">
        <f t="shared" si="4"/>
        <v>0</v>
      </c>
      <c r="X10" s="23">
        <f t="shared" si="5"/>
        <v>0</v>
      </c>
      <c r="Y10" s="25">
        <v>10</v>
      </c>
      <c r="Z10" s="26">
        <v>0</v>
      </c>
      <c r="AA10" s="26">
        <v>0</v>
      </c>
      <c r="AB10" s="26">
        <v>0</v>
      </c>
      <c r="AC10" s="26">
        <v>0</v>
      </c>
      <c r="AD10" s="26">
        <f t="shared" si="6"/>
        <v>10</v>
      </c>
      <c r="AE10" s="16">
        <f t="shared" si="7"/>
        <v>50</v>
      </c>
      <c r="AF10" s="25">
        <f t="shared" si="8"/>
        <v>29.5</v>
      </c>
      <c r="AG10" s="17">
        <f>AF10/60*100</f>
        <v>49.166666666666664</v>
      </c>
      <c r="AH10" s="41">
        <f t="shared" si="10"/>
        <v>56.583333333333329</v>
      </c>
    </row>
    <row r="11" spans="1:34" ht="17.5" customHeight="1" x14ac:dyDescent="0.45">
      <c r="A11" s="4" t="s">
        <v>10</v>
      </c>
      <c r="B11" s="8" t="s">
        <v>11</v>
      </c>
      <c r="C11" s="13">
        <v>56</v>
      </c>
      <c r="D11" s="25">
        <v>3</v>
      </c>
      <c r="E11" s="26">
        <v>2</v>
      </c>
      <c r="F11" s="26">
        <v>0.5</v>
      </c>
      <c r="G11" s="26">
        <v>0</v>
      </c>
      <c r="H11" s="26">
        <v>0</v>
      </c>
      <c r="I11" s="26">
        <v>0</v>
      </c>
      <c r="J11" s="26">
        <v>0</v>
      </c>
      <c r="K11" s="26">
        <v>5</v>
      </c>
      <c r="L11" s="26">
        <f t="shared" si="0"/>
        <v>10.5</v>
      </c>
      <c r="M11" s="16">
        <f t="shared" si="1"/>
        <v>52.5</v>
      </c>
      <c r="N11" s="25">
        <v>10</v>
      </c>
      <c r="O11" s="26">
        <v>3</v>
      </c>
      <c r="P11" s="27">
        <f t="shared" si="2"/>
        <v>13</v>
      </c>
      <c r="Q11" s="16">
        <f t="shared" si="3"/>
        <v>65</v>
      </c>
      <c r="R11" s="25">
        <v>8</v>
      </c>
      <c r="S11" s="26">
        <v>2</v>
      </c>
      <c r="T11" s="26">
        <v>3</v>
      </c>
      <c r="U11" s="26">
        <v>1</v>
      </c>
      <c r="V11" s="26">
        <v>0</v>
      </c>
      <c r="W11" s="26">
        <f t="shared" si="4"/>
        <v>14</v>
      </c>
      <c r="X11" s="16">
        <f t="shared" si="5"/>
        <v>70</v>
      </c>
      <c r="Y11" s="28"/>
      <c r="Z11" s="29"/>
      <c r="AA11" s="29"/>
      <c r="AB11" s="29"/>
      <c r="AC11" s="29"/>
      <c r="AD11" s="29">
        <f t="shared" si="6"/>
        <v>0</v>
      </c>
      <c r="AE11" s="23">
        <f t="shared" si="7"/>
        <v>0</v>
      </c>
      <c r="AF11" s="25">
        <f t="shared" si="8"/>
        <v>37.5</v>
      </c>
      <c r="AG11" s="17">
        <f t="shared" si="9"/>
        <v>62.5</v>
      </c>
      <c r="AH11" s="41">
        <f t="shared" si="10"/>
        <v>59.25</v>
      </c>
    </row>
    <row r="12" spans="1:34" s="73" customFormat="1" ht="17.5" customHeight="1" x14ac:dyDescent="0.45">
      <c r="A12" s="67" t="s">
        <v>4</v>
      </c>
      <c r="B12" s="68" t="s">
        <v>5</v>
      </c>
      <c r="C12" s="69">
        <v>50</v>
      </c>
      <c r="D12" s="43">
        <v>3</v>
      </c>
      <c r="E12" s="44">
        <v>2</v>
      </c>
      <c r="F12" s="44">
        <v>0.5</v>
      </c>
      <c r="G12" s="44">
        <v>1.5</v>
      </c>
      <c r="H12" s="44">
        <v>0</v>
      </c>
      <c r="I12" s="44">
        <v>0</v>
      </c>
      <c r="J12" s="44">
        <v>0</v>
      </c>
      <c r="K12" s="44">
        <v>0</v>
      </c>
      <c r="L12" s="44">
        <f t="shared" si="0"/>
        <v>7</v>
      </c>
      <c r="M12" s="45">
        <f t="shared" si="1"/>
        <v>35</v>
      </c>
      <c r="N12" s="43">
        <v>15</v>
      </c>
      <c r="O12" s="44">
        <v>2</v>
      </c>
      <c r="P12" s="70">
        <f t="shared" si="2"/>
        <v>17</v>
      </c>
      <c r="Q12" s="45">
        <f t="shared" si="3"/>
        <v>85</v>
      </c>
      <c r="R12" s="43">
        <v>8</v>
      </c>
      <c r="S12" s="44">
        <v>2</v>
      </c>
      <c r="T12" s="44">
        <v>0</v>
      </c>
      <c r="U12" s="44">
        <v>0</v>
      </c>
      <c r="V12" s="44">
        <v>0</v>
      </c>
      <c r="W12" s="44">
        <f t="shared" si="4"/>
        <v>10</v>
      </c>
      <c r="X12" s="45">
        <f t="shared" si="5"/>
        <v>50</v>
      </c>
      <c r="Y12" s="43"/>
      <c r="Z12" s="44"/>
      <c r="AA12" s="44"/>
      <c r="AB12" s="44"/>
      <c r="AC12" s="44"/>
      <c r="AD12" s="44">
        <f t="shared" si="6"/>
        <v>0</v>
      </c>
      <c r="AE12" s="45">
        <f t="shared" si="7"/>
        <v>0</v>
      </c>
      <c r="AF12" s="43">
        <f t="shared" si="8"/>
        <v>34</v>
      </c>
      <c r="AG12" s="71">
        <f t="shared" si="9"/>
        <v>56.666666666666664</v>
      </c>
      <c r="AH12" s="72">
        <f t="shared" si="10"/>
        <v>53.333333333333329</v>
      </c>
    </row>
    <row r="13" spans="1:34" ht="17.5" customHeight="1" x14ac:dyDescent="0.45">
      <c r="A13" s="4" t="s">
        <v>47</v>
      </c>
      <c r="B13" s="8" t="s">
        <v>48</v>
      </c>
      <c r="C13" s="13">
        <v>53</v>
      </c>
      <c r="D13" s="25">
        <v>3</v>
      </c>
      <c r="E13" s="26">
        <v>2</v>
      </c>
      <c r="F13" s="26">
        <v>0.5</v>
      </c>
      <c r="G13" s="26">
        <v>3</v>
      </c>
      <c r="H13" s="26">
        <v>2</v>
      </c>
      <c r="I13" s="26">
        <v>2</v>
      </c>
      <c r="J13" s="26">
        <v>2</v>
      </c>
      <c r="K13" s="26">
        <v>0</v>
      </c>
      <c r="L13" s="26">
        <f t="shared" si="0"/>
        <v>14.5</v>
      </c>
      <c r="M13" s="16">
        <f t="shared" si="1"/>
        <v>72.5</v>
      </c>
      <c r="N13" s="25">
        <v>15</v>
      </c>
      <c r="O13" s="26">
        <v>3</v>
      </c>
      <c r="P13" s="27">
        <f t="shared" si="2"/>
        <v>18</v>
      </c>
      <c r="Q13" s="16">
        <f t="shared" si="3"/>
        <v>90</v>
      </c>
      <c r="R13" s="28"/>
      <c r="S13" s="29"/>
      <c r="T13" s="29"/>
      <c r="U13" s="29"/>
      <c r="V13" s="29"/>
      <c r="W13" s="29">
        <f t="shared" si="4"/>
        <v>0</v>
      </c>
      <c r="X13" s="23">
        <f t="shared" si="5"/>
        <v>0</v>
      </c>
      <c r="Y13" s="25">
        <v>10</v>
      </c>
      <c r="Z13" s="26">
        <v>0</v>
      </c>
      <c r="AA13" s="26">
        <v>0</v>
      </c>
      <c r="AB13" s="26">
        <v>0</v>
      </c>
      <c r="AC13" s="26">
        <v>0</v>
      </c>
      <c r="AD13" s="26">
        <f t="shared" si="6"/>
        <v>10</v>
      </c>
      <c r="AE13" s="16">
        <f t="shared" si="7"/>
        <v>50</v>
      </c>
      <c r="AF13" s="25">
        <f t="shared" si="8"/>
        <v>42.5</v>
      </c>
      <c r="AG13" s="17">
        <f t="shared" si="9"/>
        <v>70.833333333333343</v>
      </c>
      <c r="AH13" s="41">
        <f t="shared" si="10"/>
        <v>61.916666666666671</v>
      </c>
    </row>
    <row r="14" spans="1:34" ht="17.5" customHeight="1" x14ac:dyDescent="0.45">
      <c r="A14" s="4" t="s">
        <v>51</v>
      </c>
      <c r="B14" s="8" t="s">
        <v>52</v>
      </c>
      <c r="C14" s="13">
        <v>66</v>
      </c>
      <c r="D14" s="25">
        <v>3</v>
      </c>
      <c r="E14" s="26">
        <v>2</v>
      </c>
      <c r="F14" s="26">
        <v>1</v>
      </c>
      <c r="G14" s="26">
        <v>1</v>
      </c>
      <c r="H14" s="26">
        <v>0</v>
      </c>
      <c r="I14" s="26">
        <v>0</v>
      </c>
      <c r="J14" s="26">
        <v>2</v>
      </c>
      <c r="K14" s="26">
        <v>4</v>
      </c>
      <c r="L14" s="26">
        <f t="shared" si="0"/>
        <v>13</v>
      </c>
      <c r="M14" s="16">
        <f t="shared" si="1"/>
        <v>65</v>
      </c>
      <c r="N14" s="25">
        <v>10</v>
      </c>
      <c r="O14" s="26">
        <v>2</v>
      </c>
      <c r="P14" s="27">
        <f t="shared" si="2"/>
        <v>12</v>
      </c>
      <c r="Q14" s="16">
        <f t="shared" si="3"/>
        <v>60</v>
      </c>
      <c r="R14" s="28"/>
      <c r="S14" s="29"/>
      <c r="T14" s="29"/>
      <c r="U14" s="29"/>
      <c r="V14" s="29"/>
      <c r="W14" s="29">
        <f t="shared" si="4"/>
        <v>0</v>
      </c>
      <c r="X14" s="23">
        <f t="shared" si="5"/>
        <v>0</v>
      </c>
      <c r="Y14" s="25">
        <v>10</v>
      </c>
      <c r="Z14" s="26">
        <v>0</v>
      </c>
      <c r="AA14" s="26">
        <v>0</v>
      </c>
      <c r="AB14" s="26">
        <v>2</v>
      </c>
      <c r="AC14" s="26">
        <v>3</v>
      </c>
      <c r="AD14" s="26">
        <f t="shared" si="6"/>
        <v>15</v>
      </c>
      <c r="AE14" s="16">
        <f t="shared" si="7"/>
        <v>75</v>
      </c>
      <c r="AF14" s="25">
        <f t="shared" si="8"/>
        <v>40</v>
      </c>
      <c r="AG14" s="17">
        <f t="shared" si="9"/>
        <v>66.666666666666657</v>
      </c>
      <c r="AH14" s="41">
        <f t="shared" si="10"/>
        <v>66.333333333333329</v>
      </c>
    </row>
    <row r="15" spans="1:34" ht="17.5" customHeight="1" x14ac:dyDescent="0.45">
      <c r="A15" s="4" t="s">
        <v>84</v>
      </c>
      <c r="B15" s="8" t="s">
        <v>85</v>
      </c>
      <c r="C15" s="13">
        <v>64</v>
      </c>
      <c r="D15" s="25">
        <v>3</v>
      </c>
      <c r="E15" s="26">
        <v>2</v>
      </c>
      <c r="F15" s="26">
        <v>0.5</v>
      </c>
      <c r="G15" s="26">
        <v>0</v>
      </c>
      <c r="H15" s="26">
        <v>2</v>
      </c>
      <c r="I15" s="26">
        <v>2</v>
      </c>
      <c r="J15" s="26">
        <v>2</v>
      </c>
      <c r="K15" s="26">
        <v>1</v>
      </c>
      <c r="L15" s="26">
        <f t="shared" si="0"/>
        <v>12.5</v>
      </c>
      <c r="M15" s="16">
        <f t="shared" si="1"/>
        <v>62.5</v>
      </c>
      <c r="N15" s="28"/>
      <c r="O15" s="29"/>
      <c r="P15" s="30">
        <f t="shared" si="2"/>
        <v>0</v>
      </c>
      <c r="Q15" s="23">
        <f t="shared" si="3"/>
        <v>0</v>
      </c>
      <c r="R15" s="43">
        <v>8</v>
      </c>
      <c r="S15" s="44">
        <v>2</v>
      </c>
      <c r="T15" s="44">
        <v>3</v>
      </c>
      <c r="U15" s="44">
        <v>2</v>
      </c>
      <c r="V15" s="44">
        <v>0</v>
      </c>
      <c r="W15" s="44">
        <f t="shared" si="4"/>
        <v>15</v>
      </c>
      <c r="X15" s="45">
        <f t="shared" si="5"/>
        <v>75</v>
      </c>
      <c r="Y15" s="25">
        <v>10</v>
      </c>
      <c r="Z15" s="26">
        <v>0</v>
      </c>
      <c r="AA15" s="26">
        <v>0</v>
      </c>
      <c r="AB15" s="26">
        <v>2</v>
      </c>
      <c r="AC15" s="26">
        <v>0</v>
      </c>
      <c r="AD15" s="26">
        <f t="shared" si="6"/>
        <v>12</v>
      </c>
      <c r="AE15" s="16">
        <f t="shared" si="7"/>
        <v>60</v>
      </c>
      <c r="AF15" s="25">
        <f t="shared" si="8"/>
        <v>39.5</v>
      </c>
      <c r="AG15" s="17">
        <f t="shared" si="9"/>
        <v>65.833333333333329</v>
      </c>
      <c r="AH15" s="41">
        <f t="shared" si="10"/>
        <v>64.916666666666657</v>
      </c>
    </row>
    <row r="16" spans="1:34" ht="17.5" customHeight="1" x14ac:dyDescent="0.45">
      <c r="A16" s="4" t="s">
        <v>43</v>
      </c>
      <c r="B16" s="8" t="s">
        <v>44</v>
      </c>
      <c r="C16" s="13">
        <v>34</v>
      </c>
      <c r="D16" s="25">
        <v>3</v>
      </c>
      <c r="E16" s="26">
        <v>2</v>
      </c>
      <c r="F16" s="26">
        <v>0.5</v>
      </c>
      <c r="G16" s="26">
        <v>0</v>
      </c>
      <c r="H16" s="26">
        <v>0</v>
      </c>
      <c r="I16" s="26">
        <v>0</v>
      </c>
      <c r="J16" s="26">
        <v>0</v>
      </c>
      <c r="K16" s="26">
        <v>2</v>
      </c>
      <c r="L16" s="26">
        <f t="shared" si="0"/>
        <v>7.5</v>
      </c>
      <c r="M16" s="16">
        <f t="shared" si="1"/>
        <v>37.5</v>
      </c>
      <c r="N16" s="25">
        <v>15</v>
      </c>
      <c r="O16" s="26">
        <v>2</v>
      </c>
      <c r="P16" s="27">
        <f t="shared" si="2"/>
        <v>17</v>
      </c>
      <c r="Q16" s="16">
        <f t="shared" si="3"/>
        <v>85</v>
      </c>
      <c r="R16" s="28"/>
      <c r="S16" s="29"/>
      <c r="T16" s="29"/>
      <c r="U16" s="29"/>
      <c r="V16" s="29"/>
      <c r="W16" s="29">
        <f t="shared" si="4"/>
        <v>0</v>
      </c>
      <c r="X16" s="23">
        <f t="shared" si="5"/>
        <v>0</v>
      </c>
      <c r="Y16" s="25">
        <v>10</v>
      </c>
      <c r="Z16" s="26">
        <v>0</v>
      </c>
      <c r="AA16" s="26">
        <v>0</v>
      </c>
      <c r="AB16" s="26">
        <v>0</v>
      </c>
      <c r="AC16" s="26">
        <v>0</v>
      </c>
      <c r="AD16" s="26">
        <f t="shared" si="6"/>
        <v>10</v>
      </c>
      <c r="AE16" s="16">
        <f t="shared" si="7"/>
        <v>50</v>
      </c>
      <c r="AF16" s="25">
        <f t="shared" si="8"/>
        <v>34.5</v>
      </c>
      <c r="AG16" s="17">
        <f t="shared" si="9"/>
        <v>57.499999999999993</v>
      </c>
      <c r="AH16" s="41">
        <f t="shared" si="10"/>
        <v>45.75</v>
      </c>
    </row>
    <row r="17" spans="1:34" s="73" customFormat="1" ht="17.5" customHeight="1" x14ac:dyDescent="0.45">
      <c r="A17" s="67" t="s">
        <v>0</v>
      </c>
      <c r="B17" s="68" t="s">
        <v>1</v>
      </c>
      <c r="C17" s="69">
        <v>0</v>
      </c>
      <c r="D17" s="43"/>
      <c r="E17" s="44"/>
      <c r="F17" s="44"/>
      <c r="G17" s="44"/>
      <c r="H17" s="44"/>
      <c r="I17" s="44"/>
      <c r="J17" s="44"/>
      <c r="K17" s="44"/>
      <c r="L17" s="44">
        <f t="shared" si="0"/>
        <v>0</v>
      </c>
      <c r="M17" s="45">
        <f t="shared" si="1"/>
        <v>0</v>
      </c>
      <c r="N17" s="43"/>
      <c r="O17" s="44"/>
      <c r="P17" s="70">
        <f t="shared" si="2"/>
        <v>0</v>
      </c>
      <c r="Q17" s="45">
        <f t="shared" si="3"/>
        <v>0</v>
      </c>
      <c r="R17" s="43"/>
      <c r="S17" s="44"/>
      <c r="T17" s="44"/>
      <c r="U17" s="44"/>
      <c r="V17" s="44"/>
      <c r="W17" s="44">
        <f t="shared" si="4"/>
        <v>0</v>
      </c>
      <c r="X17" s="45">
        <f t="shared" si="5"/>
        <v>0</v>
      </c>
      <c r="Y17" s="43"/>
      <c r="Z17" s="44"/>
      <c r="AA17" s="44"/>
      <c r="AB17" s="44"/>
      <c r="AC17" s="44"/>
      <c r="AD17" s="44">
        <f t="shared" si="6"/>
        <v>0</v>
      </c>
      <c r="AE17" s="45">
        <f t="shared" si="7"/>
        <v>0</v>
      </c>
      <c r="AF17" s="43">
        <f t="shared" si="8"/>
        <v>0</v>
      </c>
      <c r="AG17" s="71">
        <f t="shared" si="9"/>
        <v>0</v>
      </c>
      <c r="AH17" s="72">
        <f t="shared" si="10"/>
        <v>0</v>
      </c>
    </row>
    <row r="18" spans="1:34" ht="17.5" customHeight="1" x14ac:dyDescent="0.45">
      <c r="A18" s="6" t="s">
        <v>35</v>
      </c>
      <c r="B18" s="9" t="s">
        <v>36</v>
      </c>
      <c r="C18" s="13">
        <v>18</v>
      </c>
      <c r="D18" s="25">
        <v>3</v>
      </c>
      <c r="E18" s="26">
        <v>2</v>
      </c>
      <c r="F18" s="26">
        <v>0.5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f t="shared" si="0"/>
        <v>5.5</v>
      </c>
      <c r="M18" s="16">
        <f t="shared" si="1"/>
        <v>27.500000000000004</v>
      </c>
      <c r="N18" s="25">
        <v>13</v>
      </c>
      <c r="O18" s="26">
        <v>2</v>
      </c>
      <c r="P18" s="27">
        <f t="shared" si="2"/>
        <v>15</v>
      </c>
      <c r="Q18" s="16">
        <f t="shared" si="3"/>
        <v>75</v>
      </c>
      <c r="R18" s="28"/>
      <c r="S18" s="29"/>
      <c r="T18" s="29"/>
      <c r="U18" s="29"/>
      <c r="V18" s="29"/>
      <c r="W18" s="29">
        <f t="shared" si="4"/>
        <v>0</v>
      </c>
      <c r="X18" s="23">
        <f t="shared" si="5"/>
        <v>0</v>
      </c>
      <c r="Y18" s="25">
        <v>10</v>
      </c>
      <c r="Z18" s="26">
        <v>0</v>
      </c>
      <c r="AA18" s="26">
        <v>0</v>
      </c>
      <c r="AB18" s="26">
        <v>0</v>
      </c>
      <c r="AC18" s="26">
        <v>0</v>
      </c>
      <c r="AD18" s="26">
        <f t="shared" si="6"/>
        <v>10</v>
      </c>
      <c r="AE18" s="16">
        <f t="shared" si="7"/>
        <v>50</v>
      </c>
      <c r="AF18" s="25">
        <f t="shared" si="8"/>
        <v>30.5</v>
      </c>
      <c r="AG18" s="17">
        <f t="shared" si="9"/>
        <v>50.833333333333329</v>
      </c>
      <c r="AH18" s="41">
        <f t="shared" si="10"/>
        <v>34.416666666666664</v>
      </c>
    </row>
    <row r="19" spans="1:34" ht="17.5" customHeight="1" x14ac:dyDescent="0.45">
      <c r="A19" s="4" t="s">
        <v>55</v>
      </c>
      <c r="B19" s="8" t="s">
        <v>56</v>
      </c>
      <c r="C19" s="13">
        <v>71</v>
      </c>
      <c r="D19" s="25">
        <v>3</v>
      </c>
      <c r="E19" s="26">
        <v>2</v>
      </c>
      <c r="F19" s="26">
        <v>1</v>
      </c>
      <c r="G19" s="26">
        <v>2</v>
      </c>
      <c r="H19" s="26">
        <v>2</v>
      </c>
      <c r="I19" s="26">
        <v>2</v>
      </c>
      <c r="J19" s="26">
        <v>2</v>
      </c>
      <c r="K19" s="26">
        <v>1</v>
      </c>
      <c r="L19" s="26">
        <f t="shared" si="0"/>
        <v>15</v>
      </c>
      <c r="M19" s="16">
        <f t="shared" si="1"/>
        <v>75</v>
      </c>
      <c r="N19" s="25">
        <v>15</v>
      </c>
      <c r="O19" s="26">
        <v>3</v>
      </c>
      <c r="P19" s="27">
        <f t="shared" si="2"/>
        <v>18</v>
      </c>
      <c r="Q19" s="16">
        <f t="shared" si="3"/>
        <v>90</v>
      </c>
      <c r="R19" s="28"/>
      <c r="S19" s="29"/>
      <c r="T19" s="29"/>
      <c r="U19" s="29"/>
      <c r="V19" s="29"/>
      <c r="W19" s="29">
        <f t="shared" si="4"/>
        <v>0</v>
      </c>
      <c r="X19" s="23">
        <f t="shared" si="5"/>
        <v>0</v>
      </c>
      <c r="Y19" s="25">
        <v>10</v>
      </c>
      <c r="Z19" s="26">
        <v>0</v>
      </c>
      <c r="AA19" s="26">
        <v>0</v>
      </c>
      <c r="AB19" s="26">
        <v>2</v>
      </c>
      <c r="AC19" s="26">
        <v>0</v>
      </c>
      <c r="AD19" s="26">
        <f t="shared" si="6"/>
        <v>12</v>
      </c>
      <c r="AE19" s="16">
        <f t="shared" si="7"/>
        <v>60</v>
      </c>
      <c r="AF19" s="25">
        <f t="shared" si="8"/>
        <v>45</v>
      </c>
      <c r="AG19" s="17">
        <f t="shared" si="9"/>
        <v>75</v>
      </c>
      <c r="AH19" s="41">
        <f t="shared" si="10"/>
        <v>73</v>
      </c>
    </row>
    <row r="20" spans="1:34" ht="17.5" customHeight="1" x14ac:dyDescent="0.45">
      <c r="A20" s="6" t="s">
        <v>53</v>
      </c>
      <c r="B20" s="9" t="s">
        <v>54</v>
      </c>
      <c r="C20" s="13">
        <v>35</v>
      </c>
      <c r="D20" s="25">
        <v>3</v>
      </c>
      <c r="E20" s="26">
        <v>2</v>
      </c>
      <c r="F20" s="26">
        <v>0</v>
      </c>
      <c r="G20" s="26">
        <v>1</v>
      </c>
      <c r="H20" s="26">
        <v>2</v>
      </c>
      <c r="I20" s="26">
        <v>2</v>
      </c>
      <c r="J20" s="26">
        <v>2</v>
      </c>
      <c r="K20" s="26">
        <v>1</v>
      </c>
      <c r="L20" s="26">
        <f t="shared" si="0"/>
        <v>13</v>
      </c>
      <c r="M20" s="16">
        <f t="shared" si="1"/>
        <v>65</v>
      </c>
      <c r="N20" s="25">
        <v>15</v>
      </c>
      <c r="O20" s="26">
        <v>3</v>
      </c>
      <c r="P20" s="27">
        <f t="shared" si="2"/>
        <v>18</v>
      </c>
      <c r="Q20" s="16">
        <f t="shared" si="3"/>
        <v>90</v>
      </c>
      <c r="R20" s="28"/>
      <c r="S20" s="29"/>
      <c r="T20" s="29"/>
      <c r="U20" s="29"/>
      <c r="V20" s="29"/>
      <c r="W20" s="29">
        <f t="shared" si="4"/>
        <v>0</v>
      </c>
      <c r="X20" s="23">
        <f t="shared" si="5"/>
        <v>0</v>
      </c>
      <c r="Y20" s="25">
        <v>10</v>
      </c>
      <c r="Z20" s="26">
        <v>0</v>
      </c>
      <c r="AA20" s="26">
        <v>0</v>
      </c>
      <c r="AB20" s="26">
        <v>0</v>
      </c>
      <c r="AC20" s="26">
        <v>0</v>
      </c>
      <c r="AD20" s="26">
        <f t="shared" si="6"/>
        <v>10</v>
      </c>
      <c r="AE20" s="16">
        <f t="shared" si="7"/>
        <v>50</v>
      </c>
      <c r="AF20" s="25">
        <f t="shared" si="8"/>
        <v>41</v>
      </c>
      <c r="AG20" s="17">
        <f t="shared" si="9"/>
        <v>68.333333333333329</v>
      </c>
      <c r="AH20" s="41">
        <f t="shared" si="10"/>
        <v>51.666666666666664</v>
      </c>
    </row>
    <row r="21" spans="1:34" ht="17.5" customHeight="1" x14ac:dyDescent="0.45">
      <c r="A21" s="4" t="s">
        <v>21</v>
      </c>
      <c r="B21" s="8" t="s">
        <v>22</v>
      </c>
      <c r="C21" s="13">
        <v>60</v>
      </c>
      <c r="D21" s="28"/>
      <c r="E21" s="29"/>
      <c r="F21" s="29"/>
      <c r="G21" s="29"/>
      <c r="H21" s="29"/>
      <c r="I21" s="29"/>
      <c r="J21" s="29"/>
      <c r="K21" s="29"/>
      <c r="L21" s="29">
        <f t="shared" si="0"/>
        <v>0</v>
      </c>
      <c r="M21" s="23">
        <f t="shared" si="1"/>
        <v>0</v>
      </c>
      <c r="N21" s="25">
        <v>15</v>
      </c>
      <c r="O21" s="26">
        <v>4</v>
      </c>
      <c r="P21" s="27">
        <f t="shared" si="2"/>
        <v>19</v>
      </c>
      <c r="Q21" s="16">
        <f t="shared" si="3"/>
        <v>95</v>
      </c>
      <c r="R21" s="25">
        <v>8</v>
      </c>
      <c r="S21" s="26">
        <v>2</v>
      </c>
      <c r="T21" s="26">
        <v>3</v>
      </c>
      <c r="U21" s="26">
        <v>3</v>
      </c>
      <c r="V21" s="26">
        <v>0</v>
      </c>
      <c r="W21" s="26">
        <f t="shared" si="4"/>
        <v>16</v>
      </c>
      <c r="X21" s="16">
        <f t="shared" si="5"/>
        <v>80</v>
      </c>
      <c r="Y21" s="25">
        <v>10</v>
      </c>
      <c r="Z21" s="26">
        <v>0</v>
      </c>
      <c r="AA21" s="26">
        <v>0</v>
      </c>
      <c r="AB21" s="26">
        <v>2</v>
      </c>
      <c r="AC21" s="26">
        <v>3</v>
      </c>
      <c r="AD21" s="26">
        <f t="shared" si="6"/>
        <v>15</v>
      </c>
      <c r="AE21" s="16">
        <f t="shared" si="7"/>
        <v>75</v>
      </c>
      <c r="AF21" s="25">
        <f t="shared" si="8"/>
        <v>50</v>
      </c>
      <c r="AG21" s="17">
        <f t="shared" si="9"/>
        <v>83.333333333333343</v>
      </c>
      <c r="AH21" s="41">
        <f t="shared" si="10"/>
        <v>71.666666666666671</v>
      </c>
    </row>
    <row r="22" spans="1:34" ht="17.5" customHeight="1" x14ac:dyDescent="0.45">
      <c r="A22" s="4" t="s">
        <v>8</v>
      </c>
      <c r="B22" s="8" t="s">
        <v>9</v>
      </c>
      <c r="C22" s="13">
        <v>50</v>
      </c>
      <c r="D22" s="25">
        <v>3</v>
      </c>
      <c r="E22" s="26">
        <v>2</v>
      </c>
      <c r="F22" s="26">
        <v>0.5</v>
      </c>
      <c r="G22" s="26">
        <v>0</v>
      </c>
      <c r="H22" s="26">
        <v>0</v>
      </c>
      <c r="I22" s="26">
        <v>0</v>
      </c>
      <c r="J22" s="26">
        <v>1</v>
      </c>
      <c r="K22" s="26">
        <v>3</v>
      </c>
      <c r="L22" s="26">
        <f t="shared" si="0"/>
        <v>9.5</v>
      </c>
      <c r="M22" s="16">
        <f t="shared" si="1"/>
        <v>47.5</v>
      </c>
      <c r="N22" s="25">
        <v>15</v>
      </c>
      <c r="O22" s="26">
        <v>3</v>
      </c>
      <c r="P22" s="27">
        <f t="shared" si="2"/>
        <v>18</v>
      </c>
      <c r="Q22" s="16">
        <f t="shared" si="3"/>
        <v>90</v>
      </c>
      <c r="R22" s="25">
        <v>8</v>
      </c>
      <c r="S22" s="26">
        <v>2</v>
      </c>
      <c r="T22" s="26">
        <v>1</v>
      </c>
      <c r="U22" s="26">
        <v>2</v>
      </c>
      <c r="V22" s="26">
        <v>1</v>
      </c>
      <c r="W22" s="26">
        <f t="shared" si="4"/>
        <v>14</v>
      </c>
      <c r="X22" s="16">
        <f t="shared" si="5"/>
        <v>70</v>
      </c>
      <c r="Y22" s="28"/>
      <c r="Z22" s="29"/>
      <c r="AA22" s="29"/>
      <c r="AB22" s="29"/>
      <c r="AC22" s="29"/>
      <c r="AD22" s="29">
        <f t="shared" si="6"/>
        <v>0</v>
      </c>
      <c r="AE22" s="23">
        <f t="shared" si="7"/>
        <v>0</v>
      </c>
      <c r="AF22" s="25">
        <f t="shared" si="8"/>
        <v>41.5</v>
      </c>
      <c r="AG22" s="17">
        <f t="shared" si="9"/>
        <v>69.166666666666671</v>
      </c>
      <c r="AH22" s="41">
        <f t="shared" si="10"/>
        <v>59.583333333333336</v>
      </c>
    </row>
    <row r="23" spans="1:34" s="73" customFormat="1" ht="17.5" customHeight="1" x14ac:dyDescent="0.45">
      <c r="A23" s="67" t="s">
        <v>25</v>
      </c>
      <c r="B23" s="68" t="s">
        <v>26</v>
      </c>
      <c r="C23" s="69">
        <v>50</v>
      </c>
      <c r="D23" s="43">
        <v>3</v>
      </c>
      <c r="E23" s="44">
        <v>2</v>
      </c>
      <c r="F23" s="44">
        <v>0.5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f t="shared" si="0"/>
        <v>5.5</v>
      </c>
      <c r="M23" s="45">
        <f t="shared" si="1"/>
        <v>27.500000000000004</v>
      </c>
      <c r="N23" s="43">
        <v>9</v>
      </c>
      <c r="O23" s="44">
        <v>1</v>
      </c>
      <c r="P23" s="70">
        <f t="shared" si="2"/>
        <v>10</v>
      </c>
      <c r="Q23" s="45">
        <f t="shared" si="3"/>
        <v>50</v>
      </c>
      <c r="R23" s="28"/>
      <c r="S23" s="29"/>
      <c r="T23" s="29"/>
      <c r="U23" s="29"/>
      <c r="V23" s="29"/>
      <c r="W23" s="29">
        <f t="shared" si="4"/>
        <v>0</v>
      </c>
      <c r="X23" s="23">
        <f t="shared" si="5"/>
        <v>0</v>
      </c>
      <c r="Y23" s="43">
        <v>10</v>
      </c>
      <c r="Z23" s="44">
        <v>0</v>
      </c>
      <c r="AA23" s="44">
        <v>0</v>
      </c>
      <c r="AB23" s="44">
        <v>0</v>
      </c>
      <c r="AC23" s="44">
        <v>0</v>
      </c>
      <c r="AD23" s="44">
        <f t="shared" si="6"/>
        <v>10</v>
      </c>
      <c r="AE23" s="45">
        <f t="shared" si="7"/>
        <v>50</v>
      </c>
      <c r="AF23" s="43">
        <f t="shared" si="8"/>
        <v>25.5</v>
      </c>
      <c r="AG23" s="71">
        <f t="shared" si="9"/>
        <v>42.5</v>
      </c>
      <c r="AH23" s="72">
        <f t="shared" si="10"/>
        <v>46.25</v>
      </c>
    </row>
    <row r="24" spans="1:34" ht="17.5" customHeight="1" x14ac:dyDescent="0.45">
      <c r="A24" s="6" t="s">
        <v>23</v>
      </c>
      <c r="B24" s="9" t="s">
        <v>24</v>
      </c>
      <c r="C24" s="13">
        <v>65</v>
      </c>
      <c r="D24" s="28"/>
      <c r="E24" s="29"/>
      <c r="F24" s="29"/>
      <c r="G24" s="29"/>
      <c r="H24" s="29"/>
      <c r="I24" s="29"/>
      <c r="J24" s="29"/>
      <c r="K24" s="29"/>
      <c r="L24" s="29">
        <f t="shared" si="0"/>
        <v>0</v>
      </c>
      <c r="M24" s="23">
        <f t="shared" si="1"/>
        <v>0</v>
      </c>
      <c r="N24" s="25">
        <v>15</v>
      </c>
      <c r="O24" s="26">
        <v>3</v>
      </c>
      <c r="P24" s="27">
        <f t="shared" si="2"/>
        <v>18</v>
      </c>
      <c r="Q24" s="16">
        <f t="shared" si="3"/>
        <v>90</v>
      </c>
      <c r="R24" s="25">
        <v>8</v>
      </c>
      <c r="S24" s="26">
        <v>1</v>
      </c>
      <c r="T24" s="26">
        <v>0</v>
      </c>
      <c r="U24" s="26">
        <v>0</v>
      </c>
      <c r="V24" s="26">
        <v>0</v>
      </c>
      <c r="W24" s="26">
        <f t="shared" si="4"/>
        <v>9</v>
      </c>
      <c r="X24" s="16">
        <f t="shared" si="5"/>
        <v>45</v>
      </c>
      <c r="Y24" s="25">
        <v>10</v>
      </c>
      <c r="Z24" s="26">
        <v>0</v>
      </c>
      <c r="AA24" s="26">
        <v>0</v>
      </c>
      <c r="AB24" s="26">
        <v>2</v>
      </c>
      <c r="AC24" s="26">
        <v>3</v>
      </c>
      <c r="AD24" s="26">
        <f t="shared" si="6"/>
        <v>15</v>
      </c>
      <c r="AE24" s="16">
        <f t="shared" si="7"/>
        <v>75</v>
      </c>
      <c r="AF24" s="25">
        <f t="shared" si="8"/>
        <v>42</v>
      </c>
      <c r="AG24" s="17">
        <f t="shared" si="9"/>
        <v>70</v>
      </c>
      <c r="AH24" s="41">
        <f t="shared" si="10"/>
        <v>67.5</v>
      </c>
    </row>
    <row r="25" spans="1:34" ht="17.5" customHeight="1" x14ac:dyDescent="0.45">
      <c r="A25" s="6" t="s">
        <v>67</v>
      </c>
      <c r="B25" s="9" t="s">
        <v>68</v>
      </c>
      <c r="C25" s="13">
        <v>57</v>
      </c>
      <c r="D25" s="25"/>
      <c r="E25" s="26"/>
      <c r="F25" s="26"/>
      <c r="G25" s="26"/>
      <c r="H25" s="26"/>
      <c r="I25" s="26"/>
      <c r="J25" s="26"/>
      <c r="K25" s="26"/>
      <c r="L25" s="26">
        <f t="shared" si="0"/>
        <v>0</v>
      </c>
      <c r="M25" s="16">
        <f t="shared" si="1"/>
        <v>0</v>
      </c>
      <c r="N25" s="25"/>
      <c r="O25" s="26"/>
      <c r="P25" s="27">
        <f t="shared" si="2"/>
        <v>0</v>
      </c>
      <c r="Q25" s="16">
        <f t="shared" si="3"/>
        <v>0</v>
      </c>
      <c r="R25" s="25"/>
      <c r="S25" s="26"/>
      <c r="T25" s="26"/>
      <c r="U25" s="26"/>
      <c r="V25" s="26"/>
      <c r="W25" s="26">
        <f t="shared" si="4"/>
        <v>0</v>
      </c>
      <c r="X25" s="16">
        <f t="shared" si="5"/>
        <v>0</v>
      </c>
      <c r="Y25" s="25"/>
      <c r="Z25" s="26"/>
      <c r="AA25" s="26"/>
      <c r="AB25" s="26"/>
      <c r="AC25" s="26"/>
      <c r="AD25" s="26">
        <f t="shared" si="6"/>
        <v>0</v>
      </c>
      <c r="AE25" s="16">
        <f t="shared" si="7"/>
        <v>0</v>
      </c>
      <c r="AF25" s="25">
        <f t="shared" si="8"/>
        <v>0</v>
      </c>
      <c r="AG25" s="17">
        <f t="shared" si="9"/>
        <v>0</v>
      </c>
      <c r="AH25" s="41">
        <f t="shared" si="10"/>
        <v>28.5</v>
      </c>
    </row>
    <row r="26" spans="1:34" s="73" customFormat="1" ht="17.5" customHeight="1" x14ac:dyDescent="0.45">
      <c r="A26" s="67" t="s">
        <v>57</v>
      </c>
      <c r="B26" s="68" t="s">
        <v>58</v>
      </c>
      <c r="C26" s="69">
        <v>66</v>
      </c>
      <c r="D26" s="43"/>
      <c r="E26" s="44"/>
      <c r="F26" s="44"/>
      <c r="G26" s="44"/>
      <c r="H26" s="44"/>
      <c r="I26" s="44"/>
      <c r="J26" s="44"/>
      <c r="K26" s="44"/>
      <c r="L26" s="44">
        <f t="shared" si="0"/>
        <v>0</v>
      </c>
      <c r="M26" s="45">
        <f t="shared" si="1"/>
        <v>0</v>
      </c>
      <c r="N26" s="43">
        <v>15</v>
      </c>
      <c r="O26" s="44">
        <v>2</v>
      </c>
      <c r="P26" s="70">
        <f t="shared" si="2"/>
        <v>17</v>
      </c>
      <c r="Q26" s="45">
        <f t="shared" si="3"/>
        <v>85</v>
      </c>
      <c r="R26" s="43">
        <v>8</v>
      </c>
      <c r="S26" s="44">
        <v>2</v>
      </c>
      <c r="T26" s="44">
        <v>0</v>
      </c>
      <c r="U26" s="44">
        <v>0</v>
      </c>
      <c r="V26" s="44">
        <v>0</v>
      </c>
      <c r="W26" s="44">
        <f t="shared" si="4"/>
        <v>10</v>
      </c>
      <c r="X26" s="45">
        <f t="shared" si="5"/>
        <v>50</v>
      </c>
      <c r="Y26" s="43">
        <v>10</v>
      </c>
      <c r="Z26" s="44">
        <v>0</v>
      </c>
      <c r="AA26" s="44">
        <v>0</v>
      </c>
      <c r="AB26" s="44">
        <v>2</v>
      </c>
      <c r="AC26" s="44">
        <v>3</v>
      </c>
      <c r="AD26" s="44">
        <f t="shared" si="6"/>
        <v>15</v>
      </c>
      <c r="AE26" s="45">
        <f t="shared" si="7"/>
        <v>75</v>
      </c>
      <c r="AF26" s="43">
        <f t="shared" si="8"/>
        <v>42</v>
      </c>
      <c r="AG26" s="71">
        <f t="shared" si="9"/>
        <v>70</v>
      </c>
      <c r="AH26" s="72">
        <f t="shared" si="10"/>
        <v>68</v>
      </c>
    </row>
    <row r="27" spans="1:34" ht="17.5" customHeight="1" x14ac:dyDescent="0.45">
      <c r="A27" s="4" t="s">
        <v>59</v>
      </c>
      <c r="B27" s="8" t="s">
        <v>60</v>
      </c>
      <c r="C27" s="13">
        <v>40</v>
      </c>
      <c r="D27" s="25">
        <v>3</v>
      </c>
      <c r="E27" s="26">
        <v>2</v>
      </c>
      <c r="F27" s="26">
        <v>1</v>
      </c>
      <c r="G27" s="26">
        <v>1</v>
      </c>
      <c r="H27" s="26">
        <v>2</v>
      </c>
      <c r="I27" s="26">
        <v>2</v>
      </c>
      <c r="J27" s="26">
        <v>2</v>
      </c>
      <c r="K27" s="26">
        <v>0</v>
      </c>
      <c r="L27" s="26">
        <f t="shared" si="0"/>
        <v>13</v>
      </c>
      <c r="M27" s="16">
        <f t="shared" si="1"/>
        <v>65</v>
      </c>
      <c r="N27" s="25">
        <v>10</v>
      </c>
      <c r="O27" s="26">
        <v>2</v>
      </c>
      <c r="P27" s="27">
        <f t="shared" si="2"/>
        <v>12</v>
      </c>
      <c r="Q27" s="16">
        <f t="shared" si="3"/>
        <v>60</v>
      </c>
      <c r="R27" s="25">
        <v>4</v>
      </c>
      <c r="S27" s="26">
        <v>2</v>
      </c>
      <c r="T27" s="26">
        <v>3</v>
      </c>
      <c r="U27" s="26">
        <v>2</v>
      </c>
      <c r="V27" s="26">
        <v>1</v>
      </c>
      <c r="W27" s="26">
        <f t="shared" si="4"/>
        <v>12</v>
      </c>
      <c r="X27" s="16">
        <f t="shared" si="5"/>
        <v>60</v>
      </c>
      <c r="Y27" s="28"/>
      <c r="Z27" s="29"/>
      <c r="AA27" s="29"/>
      <c r="AB27" s="29"/>
      <c r="AC27" s="29"/>
      <c r="AD27" s="29">
        <f t="shared" si="6"/>
        <v>0</v>
      </c>
      <c r="AE27" s="23">
        <f t="shared" si="7"/>
        <v>0</v>
      </c>
      <c r="AF27" s="25">
        <f t="shared" si="8"/>
        <v>37</v>
      </c>
      <c r="AG27" s="17">
        <f t="shared" si="9"/>
        <v>61.666666666666671</v>
      </c>
      <c r="AH27" s="41">
        <f t="shared" si="10"/>
        <v>50.833333333333336</v>
      </c>
    </row>
    <row r="28" spans="1:34" ht="17.5" customHeight="1" x14ac:dyDescent="0.45">
      <c r="A28" s="4" t="s">
        <v>29</v>
      </c>
      <c r="B28" s="8" t="s">
        <v>30</v>
      </c>
      <c r="C28" s="13">
        <v>60</v>
      </c>
      <c r="D28" s="25"/>
      <c r="E28" s="26"/>
      <c r="F28" s="26"/>
      <c r="G28" s="26"/>
      <c r="H28" s="26"/>
      <c r="I28" s="26"/>
      <c r="J28" s="26"/>
      <c r="K28" s="26"/>
      <c r="L28" s="26">
        <f t="shared" si="0"/>
        <v>0</v>
      </c>
      <c r="M28" s="16">
        <f t="shared" si="1"/>
        <v>0</v>
      </c>
      <c r="N28" s="25"/>
      <c r="O28" s="26"/>
      <c r="P28" s="27">
        <f t="shared" si="2"/>
        <v>0</v>
      </c>
      <c r="Q28" s="16">
        <f t="shared" si="3"/>
        <v>0</v>
      </c>
      <c r="R28" s="25"/>
      <c r="S28" s="26"/>
      <c r="T28" s="26"/>
      <c r="U28" s="26"/>
      <c r="V28" s="26"/>
      <c r="W28" s="26">
        <f t="shared" si="4"/>
        <v>0</v>
      </c>
      <c r="X28" s="16">
        <f t="shared" si="5"/>
        <v>0</v>
      </c>
      <c r="Y28" s="25"/>
      <c r="Z28" s="26"/>
      <c r="AA28" s="26"/>
      <c r="AB28" s="26"/>
      <c r="AC28" s="26"/>
      <c r="AD28" s="26">
        <f t="shared" si="6"/>
        <v>0</v>
      </c>
      <c r="AE28" s="16">
        <f t="shared" si="7"/>
        <v>0</v>
      </c>
      <c r="AF28" s="25">
        <f t="shared" si="8"/>
        <v>0</v>
      </c>
      <c r="AG28" s="17">
        <f t="shared" si="9"/>
        <v>0</v>
      </c>
      <c r="AH28" s="41">
        <f t="shared" si="10"/>
        <v>30</v>
      </c>
    </row>
    <row r="29" spans="1:34" ht="17.5" customHeight="1" x14ac:dyDescent="0.45">
      <c r="A29" s="6" t="s">
        <v>61</v>
      </c>
      <c r="B29" s="9" t="s">
        <v>62</v>
      </c>
      <c r="C29" s="13">
        <v>52</v>
      </c>
      <c r="D29" s="25">
        <v>3</v>
      </c>
      <c r="E29" s="26">
        <v>1</v>
      </c>
      <c r="F29" s="26">
        <v>1</v>
      </c>
      <c r="G29" s="26">
        <v>1</v>
      </c>
      <c r="H29" s="26">
        <v>2</v>
      </c>
      <c r="I29" s="26">
        <v>2</v>
      </c>
      <c r="J29" s="26">
        <v>2</v>
      </c>
      <c r="K29" s="26">
        <v>2</v>
      </c>
      <c r="L29" s="26">
        <f t="shared" si="0"/>
        <v>14</v>
      </c>
      <c r="M29" s="16">
        <f t="shared" si="1"/>
        <v>70</v>
      </c>
      <c r="N29" s="25">
        <v>15</v>
      </c>
      <c r="O29" s="26">
        <v>3</v>
      </c>
      <c r="P29" s="27">
        <f t="shared" si="2"/>
        <v>18</v>
      </c>
      <c r="Q29" s="16">
        <f t="shared" si="3"/>
        <v>90</v>
      </c>
      <c r="R29" s="28"/>
      <c r="S29" s="29"/>
      <c r="T29" s="29"/>
      <c r="U29" s="29"/>
      <c r="V29" s="29"/>
      <c r="W29" s="29">
        <f t="shared" si="4"/>
        <v>0</v>
      </c>
      <c r="X29" s="23">
        <f t="shared" si="5"/>
        <v>0</v>
      </c>
      <c r="Y29" s="25">
        <v>10</v>
      </c>
      <c r="Z29" s="26">
        <v>0</v>
      </c>
      <c r="AA29" s="26">
        <v>0</v>
      </c>
      <c r="AB29" s="26">
        <v>0</v>
      </c>
      <c r="AC29" s="26">
        <v>0</v>
      </c>
      <c r="AD29" s="26">
        <f t="shared" si="6"/>
        <v>10</v>
      </c>
      <c r="AE29" s="16">
        <f t="shared" si="7"/>
        <v>50</v>
      </c>
      <c r="AF29" s="25">
        <f t="shared" si="8"/>
        <v>42</v>
      </c>
      <c r="AG29" s="17">
        <f t="shared" si="9"/>
        <v>70</v>
      </c>
      <c r="AH29" s="41">
        <f t="shared" si="10"/>
        <v>61</v>
      </c>
    </row>
    <row r="30" spans="1:34" ht="17.5" customHeight="1" x14ac:dyDescent="0.45">
      <c r="A30" s="6" t="s">
        <v>16</v>
      </c>
      <c r="B30" s="9" t="s">
        <v>17</v>
      </c>
      <c r="C30" s="13">
        <v>60</v>
      </c>
      <c r="D30" s="25">
        <v>3</v>
      </c>
      <c r="E30" s="26">
        <v>2</v>
      </c>
      <c r="F30" s="26">
        <v>0.5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f t="shared" si="0"/>
        <v>5.5</v>
      </c>
      <c r="M30" s="16">
        <f t="shared" si="1"/>
        <v>27.500000000000004</v>
      </c>
      <c r="N30" s="25">
        <v>13</v>
      </c>
      <c r="O30" s="26">
        <v>3</v>
      </c>
      <c r="P30" s="27">
        <f t="shared" si="2"/>
        <v>16</v>
      </c>
      <c r="Q30" s="16">
        <f t="shared" si="3"/>
        <v>80</v>
      </c>
      <c r="R30" s="28"/>
      <c r="S30" s="29"/>
      <c r="T30" s="29"/>
      <c r="U30" s="29"/>
      <c r="V30" s="29"/>
      <c r="W30" s="29">
        <f t="shared" si="4"/>
        <v>0</v>
      </c>
      <c r="X30" s="23">
        <f t="shared" si="5"/>
        <v>0</v>
      </c>
      <c r="Y30" s="25">
        <v>10</v>
      </c>
      <c r="Z30" s="26">
        <v>0</v>
      </c>
      <c r="AA30" s="26">
        <v>0</v>
      </c>
      <c r="AB30" s="26">
        <v>0</v>
      </c>
      <c r="AC30" s="26">
        <v>0</v>
      </c>
      <c r="AD30" s="26">
        <f t="shared" si="6"/>
        <v>10</v>
      </c>
      <c r="AE30" s="16">
        <f t="shared" si="7"/>
        <v>50</v>
      </c>
      <c r="AF30" s="25">
        <f t="shared" si="8"/>
        <v>31.5</v>
      </c>
      <c r="AG30" s="17">
        <f t="shared" si="9"/>
        <v>52.5</v>
      </c>
      <c r="AH30" s="41">
        <f t="shared" si="10"/>
        <v>56.25</v>
      </c>
    </row>
    <row r="31" spans="1:34" ht="17.5" customHeight="1" x14ac:dyDescent="0.45">
      <c r="A31" s="4" t="s">
        <v>33</v>
      </c>
      <c r="B31" s="8" t="s">
        <v>34</v>
      </c>
      <c r="C31" s="13">
        <v>70</v>
      </c>
      <c r="D31" s="25">
        <v>3</v>
      </c>
      <c r="E31" s="26">
        <v>2</v>
      </c>
      <c r="F31" s="26">
        <v>1</v>
      </c>
      <c r="G31" s="26">
        <v>1</v>
      </c>
      <c r="H31" s="26">
        <v>2</v>
      </c>
      <c r="I31" s="26">
        <v>2</v>
      </c>
      <c r="J31" s="26">
        <v>2</v>
      </c>
      <c r="K31" s="26">
        <v>1</v>
      </c>
      <c r="L31" s="26">
        <f t="shared" si="0"/>
        <v>14</v>
      </c>
      <c r="M31" s="16">
        <f t="shared" si="1"/>
        <v>70</v>
      </c>
      <c r="N31" s="28"/>
      <c r="O31" s="29"/>
      <c r="P31" s="30">
        <f t="shared" si="2"/>
        <v>0</v>
      </c>
      <c r="Q31" s="23">
        <f t="shared" si="3"/>
        <v>0</v>
      </c>
      <c r="R31" s="25">
        <v>8</v>
      </c>
      <c r="S31" s="26">
        <v>2</v>
      </c>
      <c r="T31" s="26">
        <v>3</v>
      </c>
      <c r="U31" s="26">
        <v>3</v>
      </c>
      <c r="V31" s="26">
        <v>1</v>
      </c>
      <c r="W31" s="26">
        <f t="shared" si="4"/>
        <v>17</v>
      </c>
      <c r="X31" s="16">
        <f t="shared" si="5"/>
        <v>85</v>
      </c>
      <c r="Y31" s="25">
        <v>10</v>
      </c>
      <c r="Z31" s="26">
        <v>0</v>
      </c>
      <c r="AA31" s="26">
        <v>0</v>
      </c>
      <c r="AB31" s="26">
        <v>2</v>
      </c>
      <c r="AC31" s="26">
        <v>0</v>
      </c>
      <c r="AD31" s="26">
        <f t="shared" si="6"/>
        <v>12</v>
      </c>
      <c r="AE31" s="16">
        <f t="shared" si="7"/>
        <v>60</v>
      </c>
      <c r="AF31" s="25">
        <f t="shared" si="8"/>
        <v>43</v>
      </c>
      <c r="AG31" s="17">
        <f t="shared" si="9"/>
        <v>71.666666666666671</v>
      </c>
      <c r="AH31" s="41">
        <f t="shared" si="10"/>
        <v>70.833333333333343</v>
      </c>
    </row>
    <row r="32" spans="1:34" ht="17.5" customHeight="1" x14ac:dyDescent="0.45">
      <c r="A32" s="6" t="s">
        <v>6</v>
      </c>
      <c r="B32" s="9" t="s">
        <v>7</v>
      </c>
      <c r="C32" s="13">
        <v>60</v>
      </c>
      <c r="D32" s="25">
        <v>3</v>
      </c>
      <c r="E32" s="26">
        <v>2</v>
      </c>
      <c r="F32" s="26">
        <v>1</v>
      </c>
      <c r="G32" s="26">
        <v>1</v>
      </c>
      <c r="H32" s="26">
        <v>0</v>
      </c>
      <c r="I32" s="26">
        <v>0</v>
      </c>
      <c r="J32" s="26">
        <v>0</v>
      </c>
      <c r="K32" s="26">
        <v>0</v>
      </c>
      <c r="L32" s="26">
        <f t="shared" si="0"/>
        <v>7</v>
      </c>
      <c r="M32" s="16">
        <f t="shared" si="1"/>
        <v>35</v>
      </c>
      <c r="N32" s="25">
        <v>10</v>
      </c>
      <c r="O32" s="26">
        <v>3</v>
      </c>
      <c r="P32" s="27">
        <f t="shared" si="2"/>
        <v>13</v>
      </c>
      <c r="Q32" s="16">
        <f t="shared" si="3"/>
        <v>65</v>
      </c>
      <c r="R32" s="28"/>
      <c r="S32" s="29"/>
      <c r="T32" s="29"/>
      <c r="U32" s="29"/>
      <c r="V32" s="29"/>
      <c r="W32" s="29">
        <f t="shared" si="4"/>
        <v>0</v>
      </c>
      <c r="X32" s="23">
        <f t="shared" si="5"/>
        <v>0</v>
      </c>
      <c r="Y32" s="25">
        <v>0</v>
      </c>
      <c r="Z32" s="26">
        <v>0</v>
      </c>
      <c r="AA32" s="26">
        <v>0</v>
      </c>
      <c r="AB32" s="26">
        <v>2</v>
      </c>
      <c r="AC32" s="26">
        <v>0</v>
      </c>
      <c r="AD32" s="26">
        <f t="shared" si="6"/>
        <v>2</v>
      </c>
      <c r="AE32" s="16">
        <f t="shared" si="7"/>
        <v>10</v>
      </c>
      <c r="AF32" s="25">
        <f t="shared" si="8"/>
        <v>22</v>
      </c>
      <c r="AG32" s="17">
        <f t="shared" si="9"/>
        <v>36.666666666666664</v>
      </c>
      <c r="AH32" s="41">
        <f t="shared" si="10"/>
        <v>48.333333333333329</v>
      </c>
    </row>
    <row r="33" spans="1:34" ht="17.5" customHeight="1" x14ac:dyDescent="0.45">
      <c r="A33" s="6" t="s">
        <v>63</v>
      </c>
      <c r="B33" s="9" t="s">
        <v>64</v>
      </c>
      <c r="C33" s="13">
        <v>40</v>
      </c>
      <c r="D33" s="25">
        <v>3</v>
      </c>
      <c r="E33" s="26">
        <v>2</v>
      </c>
      <c r="F33" s="26">
        <v>1</v>
      </c>
      <c r="G33" s="26">
        <v>1</v>
      </c>
      <c r="H33" s="26">
        <v>0</v>
      </c>
      <c r="I33" s="26">
        <v>0</v>
      </c>
      <c r="J33" s="26">
        <v>2</v>
      </c>
      <c r="K33" s="26">
        <v>1</v>
      </c>
      <c r="L33" s="26">
        <f t="shared" si="0"/>
        <v>10</v>
      </c>
      <c r="M33" s="16">
        <f t="shared" si="1"/>
        <v>50</v>
      </c>
      <c r="N33" s="25">
        <v>10</v>
      </c>
      <c r="O33" s="26">
        <v>4</v>
      </c>
      <c r="P33" s="27">
        <f t="shared" si="2"/>
        <v>14</v>
      </c>
      <c r="Q33" s="16">
        <f t="shared" si="3"/>
        <v>70</v>
      </c>
      <c r="R33" s="25">
        <v>8</v>
      </c>
      <c r="S33" s="26">
        <v>1</v>
      </c>
      <c r="T33" s="26">
        <v>3</v>
      </c>
      <c r="U33" s="26">
        <v>1</v>
      </c>
      <c r="V33" s="26">
        <v>1</v>
      </c>
      <c r="W33" s="26">
        <f t="shared" si="4"/>
        <v>14</v>
      </c>
      <c r="X33" s="16">
        <f t="shared" si="5"/>
        <v>70</v>
      </c>
      <c r="Y33" s="28"/>
      <c r="Z33" s="29"/>
      <c r="AA33" s="29"/>
      <c r="AB33" s="29"/>
      <c r="AC33" s="29"/>
      <c r="AD33" s="29">
        <f t="shared" si="6"/>
        <v>0</v>
      </c>
      <c r="AE33" s="23">
        <f t="shared" si="7"/>
        <v>0</v>
      </c>
      <c r="AF33" s="25">
        <f t="shared" si="8"/>
        <v>38</v>
      </c>
      <c r="AG33" s="17">
        <f t="shared" si="9"/>
        <v>63.333333333333329</v>
      </c>
      <c r="AH33" s="41">
        <f t="shared" si="10"/>
        <v>51.666666666666664</v>
      </c>
    </row>
    <row r="34" spans="1:34" ht="17.5" customHeight="1" x14ac:dyDescent="0.45">
      <c r="A34" s="6" t="s">
        <v>41</v>
      </c>
      <c r="B34" s="9" t="s">
        <v>42</v>
      </c>
      <c r="C34" s="13">
        <v>55</v>
      </c>
      <c r="D34" s="25">
        <v>3</v>
      </c>
      <c r="E34" s="26">
        <v>2</v>
      </c>
      <c r="F34" s="26">
        <v>0.5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f t="shared" si="0"/>
        <v>6.5</v>
      </c>
      <c r="M34" s="16">
        <f t="shared" si="1"/>
        <v>32.5</v>
      </c>
      <c r="N34" s="25">
        <v>15</v>
      </c>
      <c r="O34" s="26">
        <v>3</v>
      </c>
      <c r="P34" s="27">
        <f t="shared" si="2"/>
        <v>18</v>
      </c>
      <c r="Q34" s="16">
        <f t="shared" si="3"/>
        <v>90</v>
      </c>
      <c r="R34" s="25">
        <v>8</v>
      </c>
      <c r="S34" s="26">
        <v>2</v>
      </c>
      <c r="T34" s="26">
        <v>0</v>
      </c>
      <c r="U34" s="26">
        <v>0</v>
      </c>
      <c r="V34" s="26">
        <v>0</v>
      </c>
      <c r="W34" s="26">
        <f t="shared" si="4"/>
        <v>10</v>
      </c>
      <c r="X34" s="16">
        <f t="shared" si="5"/>
        <v>50</v>
      </c>
      <c r="Y34" s="28"/>
      <c r="Z34" s="29"/>
      <c r="AA34" s="29"/>
      <c r="AB34" s="29"/>
      <c r="AC34" s="29"/>
      <c r="AD34" s="29">
        <f t="shared" si="6"/>
        <v>0</v>
      </c>
      <c r="AE34" s="23">
        <f t="shared" si="7"/>
        <v>0</v>
      </c>
      <c r="AF34" s="25">
        <f t="shared" si="8"/>
        <v>34.5</v>
      </c>
      <c r="AG34" s="17">
        <f t="shared" si="9"/>
        <v>57.499999999999993</v>
      </c>
      <c r="AH34" s="41">
        <f t="shared" si="10"/>
        <v>56.25</v>
      </c>
    </row>
    <row r="35" spans="1:34" ht="17.5" customHeight="1" x14ac:dyDescent="0.45">
      <c r="A35" s="4" t="s">
        <v>65</v>
      </c>
      <c r="B35" s="8" t="s">
        <v>66</v>
      </c>
      <c r="C35" s="13">
        <v>79</v>
      </c>
      <c r="D35" s="25">
        <v>3</v>
      </c>
      <c r="E35" s="26">
        <v>2</v>
      </c>
      <c r="F35" s="26">
        <v>1</v>
      </c>
      <c r="G35" s="26">
        <v>1</v>
      </c>
      <c r="H35" s="26">
        <v>2</v>
      </c>
      <c r="I35" s="26">
        <v>2</v>
      </c>
      <c r="J35" s="26">
        <v>2</v>
      </c>
      <c r="K35" s="26">
        <v>2</v>
      </c>
      <c r="L35" s="26">
        <f t="shared" si="0"/>
        <v>15</v>
      </c>
      <c r="M35" s="16">
        <f t="shared" si="1"/>
        <v>75</v>
      </c>
      <c r="N35" s="25">
        <v>10</v>
      </c>
      <c r="O35" s="26">
        <v>0</v>
      </c>
      <c r="P35" s="27">
        <f t="shared" si="2"/>
        <v>10</v>
      </c>
      <c r="Q35" s="16">
        <f t="shared" si="3"/>
        <v>50</v>
      </c>
      <c r="R35" s="28"/>
      <c r="S35" s="29"/>
      <c r="T35" s="29"/>
      <c r="U35" s="29"/>
      <c r="V35" s="29"/>
      <c r="W35" s="29">
        <f t="shared" si="4"/>
        <v>0</v>
      </c>
      <c r="X35" s="23">
        <f t="shared" si="5"/>
        <v>0</v>
      </c>
      <c r="Y35" s="25">
        <v>6</v>
      </c>
      <c r="Z35" s="26">
        <v>0</v>
      </c>
      <c r="AA35" s="26">
        <v>0</v>
      </c>
      <c r="AB35" s="26">
        <v>2</v>
      </c>
      <c r="AC35" s="26">
        <v>0</v>
      </c>
      <c r="AD35" s="26">
        <f t="shared" si="6"/>
        <v>8</v>
      </c>
      <c r="AE35" s="16">
        <f t="shared" si="7"/>
        <v>40</v>
      </c>
      <c r="AF35" s="25">
        <f t="shared" si="8"/>
        <v>33</v>
      </c>
      <c r="AG35" s="17">
        <f t="shared" si="9"/>
        <v>55.000000000000007</v>
      </c>
      <c r="AH35" s="41">
        <f t="shared" si="10"/>
        <v>67</v>
      </c>
    </row>
    <row r="36" spans="1:34" s="73" customFormat="1" ht="17.5" customHeight="1" x14ac:dyDescent="0.45">
      <c r="A36" s="67" t="s">
        <v>27</v>
      </c>
      <c r="B36" s="68" t="s">
        <v>28</v>
      </c>
      <c r="C36" s="69">
        <v>60</v>
      </c>
      <c r="D36" s="43">
        <v>3</v>
      </c>
      <c r="E36" s="44">
        <v>2</v>
      </c>
      <c r="F36" s="44">
        <v>0.5</v>
      </c>
      <c r="G36" s="44">
        <v>0</v>
      </c>
      <c r="H36" s="44">
        <v>0</v>
      </c>
      <c r="I36" s="44">
        <v>0</v>
      </c>
      <c r="J36" s="44">
        <v>0</v>
      </c>
      <c r="K36" s="44">
        <v>2</v>
      </c>
      <c r="L36" s="44">
        <f t="shared" si="0"/>
        <v>7.5</v>
      </c>
      <c r="M36" s="45">
        <f t="shared" si="1"/>
        <v>37.5</v>
      </c>
      <c r="N36" s="43">
        <v>15</v>
      </c>
      <c r="O36" s="44">
        <v>3</v>
      </c>
      <c r="P36" s="70">
        <f t="shared" si="2"/>
        <v>18</v>
      </c>
      <c r="Q36" s="45">
        <f t="shared" si="3"/>
        <v>90</v>
      </c>
      <c r="R36" s="28"/>
      <c r="S36" s="29"/>
      <c r="T36" s="29"/>
      <c r="U36" s="29"/>
      <c r="V36" s="29"/>
      <c r="W36" s="29">
        <f t="shared" si="4"/>
        <v>0</v>
      </c>
      <c r="X36" s="23">
        <f t="shared" si="5"/>
        <v>0</v>
      </c>
      <c r="Y36" s="43">
        <v>5</v>
      </c>
      <c r="Z36" s="44">
        <v>0</v>
      </c>
      <c r="AA36" s="44">
        <v>0</v>
      </c>
      <c r="AB36" s="44">
        <v>0</v>
      </c>
      <c r="AC36" s="44">
        <v>0</v>
      </c>
      <c r="AD36" s="44">
        <f t="shared" si="6"/>
        <v>5</v>
      </c>
      <c r="AE36" s="45">
        <f t="shared" si="7"/>
        <v>25</v>
      </c>
      <c r="AF36" s="43">
        <f t="shared" si="8"/>
        <v>30.5</v>
      </c>
      <c r="AG36" s="71">
        <f t="shared" si="9"/>
        <v>50.833333333333329</v>
      </c>
      <c r="AH36" s="72">
        <f t="shared" si="10"/>
        <v>55.416666666666664</v>
      </c>
    </row>
    <row r="37" spans="1:34" s="73" customFormat="1" ht="17.5" customHeight="1" x14ac:dyDescent="0.45">
      <c r="A37" s="67" t="s">
        <v>37</v>
      </c>
      <c r="B37" s="68" t="s">
        <v>38</v>
      </c>
      <c r="C37" s="69"/>
      <c r="D37" s="43"/>
      <c r="E37" s="44"/>
      <c r="F37" s="44"/>
      <c r="G37" s="44"/>
      <c r="H37" s="44"/>
      <c r="I37" s="44"/>
      <c r="J37" s="44"/>
      <c r="K37" s="44"/>
      <c r="L37" s="44">
        <f t="shared" si="0"/>
        <v>0</v>
      </c>
      <c r="M37" s="45">
        <f t="shared" si="1"/>
        <v>0</v>
      </c>
      <c r="N37" s="43"/>
      <c r="O37" s="44"/>
      <c r="P37" s="70">
        <f t="shared" si="2"/>
        <v>0</v>
      </c>
      <c r="Q37" s="45">
        <f t="shared" si="3"/>
        <v>0</v>
      </c>
      <c r="R37" s="43"/>
      <c r="S37" s="44"/>
      <c r="T37" s="44"/>
      <c r="U37" s="44"/>
      <c r="V37" s="44"/>
      <c r="W37" s="44">
        <f t="shared" si="4"/>
        <v>0</v>
      </c>
      <c r="X37" s="45">
        <f t="shared" si="5"/>
        <v>0</v>
      </c>
      <c r="Y37" s="43"/>
      <c r="Z37" s="44"/>
      <c r="AA37" s="44"/>
      <c r="AB37" s="44"/>
      <c r="AC37" s="44"/>
      <c r="AD37" s="44">
        <f t="shared" si="6"/>
        <v>0</v>
      </c>
      <c r="AE37" s="45">
        <f t="shared" si="7"/>
        <v>0</v>
      </c>
      <c r="AF37" s="43">
        <f t="shared" si="8"/>
        <v>0</v>
      </c>
      <c r="AG37" s="71">
        <f t="shared" si="9"/>
        <v>0</v>
      </c>
      <c r="AH37" s="72">
        <f t="shared" si="10"/>
        <v>0</v>
      </c>
    </row>
    <row r="38" spans="1:34" ht="17.5" customHeight="1" x14ac:dyDescent="0.45">
      <c r="A38" s="4" t="s">
        <v>39</v>
      </c>
      <c r="B38" s="8" t="s">
        <v>40</v>
      </c>
      <c r="C38" s="13">
        <v>56</v>
      </c>
      <c r="D38" s="25">
        <v>3</v>
      </c>
      <c r="E38" s="26">
        <v>2</v>
      </c>
      <c r="F38" s="26">
        <v>1</v>
      </c>
      <c r="G38" s="26">
        <v>1</v>
      </c>
      <c r="H38" s="26">
        <v>2</v>
      </c>
      <c r="I38" s="26">
        <v>2</v>
      </c>
      <c r="J38" s="26">
        <v>2</v>
      </c>
      <c r="K38" s="26">
        <v>0</v>
      </c>
      <c r="L38" s="26">
        <f t="shared" si="0"/>
        <v>13</v>
      </c>
      <c r="M38" s="16">
        <f t="shared" si="1"/>
        <v>65</v>
      </c>
      <c r="N38" s="25">
        <v>12</v>
      </c>
      <c r="O38" s="26">
        <v>3</v>
      </c>
      <c r="P38" s="27">
        <f t="shared" si="2"/>
        <v>15</v>
      </c>
      <c r="Q38" s="16">
        <f t="shared" si="3"/>
        <v>75</v>
      </c>
      <c r="R38" s="28"/>
      <c r="S38" s="29"/>
      <c r="T38" s="29"/>
      <c r="U38" s="29"/>
      <c r="V38" s="29"/>
      <c r="W38" s="29">
        <f t="shared" si="4"/>
        <v>0</v>
      </c>
      <c r="X38" s="23">
        <f t="shared" si="5"/>
        <v>0</v>
      </c>
      <c r="Y38" s="25">
        <v>10</v>
      </c>
      <c r="Z38" s="26">
        <v>0</v>
      </c>
      <c r="AA38" s="26">
        <v>0</v>
      </c>
      <c r="AB38" s="26">
        <v>0</v>
      </c>
      <c r="AC38" s="26">
        <v>0</v>
      </c>
      <c r="AD38" s="26">
        <f t="shared" si="6"/>
        <v>10</v>
      </c>
      <c r="AE38" s="16">
        <f t="shared" si="7"/>
        <v>50</v>
      </c>
      <c r="AF38" s="25">
        <f t="shared" si="8"/>
        <v>38</v>
      </c>
      <c r="AG38" s="17">
        <f t="shared" si="9"/>
        <v>63.333333333333329</v>
      </c>
      <c r="AH38" s="41">
        <f t="shared" si="10"/>
        <v>59.666666666666664</v>
      </c>
    </row>
    <row r="39" spans="1:34" ht="17.5" customHeight="1" x14ac:dyDescent="0.45">
      <c r="A39" s="6" t="s">
        <v>12</v>
      </c>
      <c r="B39" s="9" t="s">
        <v>13</v>
      </c>
      <c r="C39" s="13">
        <v>70</v>
      </c>
      <c r="D39" s="25"/>
      <c r="E39" s="26"/>
      <c r="F39" s="26"/>
      <c r="G39" s="26"/>
      <c r="H39" s="26"/>
      <c r="I39" s="26"/>
      <c r="J39" s="26"/>
      <c r="K39" s="26"/>
      <c r="L39" s="26">
        <f t="shared" si="0"/>
        <v>0</v>
      </c>
      <c r="M39" s="16">
        <f t="shared" si="1"/>
        <v>0</v>
      </c>
      <c r="N39" s="25"/>
      <c r="O39" s="26"/>
      <c r="P39" s="27">
        <f t="shared" si="2"/>
        <v>0</v>
      </c>
      <c r="Q39" s="16">
        <f t="shared" si="3"/>
        <v>0</v>
      </c>
      <c r="R39" s="25"/>
      <c r="S39" s="26"/>
      <c r="T39" s="26"/>
      <c r="U39" s="26"/>
      <c r="V39" s="26"/>
      <c r="W39" s="26">
        <f t="shared" si="4"/>
        <v>0</v>
      </c>
      <c r="X39" s="16">
        <f t="shared" si="5"/>
        <v>0</v>
      </c>
      <c r="Y39" s="25"/>
      <c r="Z39" s="26"/>
      <c r="AA39" s="26"/>
      <c r="AB39" s="26"/>
      <c r="AC39" s="26"/>
      <c r="AD39" s="26">
        <f t="shared" si="6"/>
        <v>0</v>
      </c>
      <c r="AE39" s="16">
        <f t="shared" si="7"/>
        <v>0</v>
      </c>
      <c r="AF39" s="25">
        <f t="shared" si="8"/>
        <v>0</v>
      </c>
      <c r="AG39" s="17">
        <f t="shared" si="9"/>
        <v>0</v>
      </c>
      <c r="AH39" s="41">
        <f t="shared" si="10"/>
        <v>35</v>
      </c>
    </row>
    <row r="40" spans="1:34" ht="17.5" customHeight="1" x14ac:dyDescent="0.45">
      <c r="A40" s="6" t="s">
        <v>49</v>
      </c>
      <c r="B40" s="9" t="s">
        <v>50</v>
      </c>
      <c r="C40" s="13">
        <v>80</v>
      </c>
      <c r="D40" s="25">
        <v>3</v>
      </c>
      <c r="E40" s="26">
        <v>2</v>
      </c>
      <c r="F40" s="26">
        <v>1</v>
      </c>
      <c r="G40" s="26">
        <v>1</v>
      </c>
      <c r="H40" s="26">
        <v>0</v>
      </c>
      <c r="I40" s="26">
        <v>0</v>
      </c>
      <c r="J40" s="26">
        <v>2</v>
      </c>
      <c r="K40" s="26">
        <v>1</v>
      </c>
      <c r="L40" s="26">
        <f t="shared" si="0"/>
        <v>10</v>
      </c>
      <c r="M40" s="16">
        <f t="shared" si="1"/>
        <v>50</v>
      </c>
      <c r="N40" s="28"/>
      <c r="O40" s="29"/>
      <c r="P40" s="30">
        <f t="shared" si="2"/>
        <v>0</v>
      </c>
      <c r="Q40" s="23">
        <f t="shared" si="3"/>
        <v>0</v>
      </c>
      <c r="R40" s="25">
        <v>8</v>
      </c>
      <c r="S40" s="26">
        <v>2</v>
      </c>
      <c r="T40" s="26">
        <v>3</v>
      </c>
      <c r="U40" s="26">
        <v>3</v>
      </c>
      <c r="V40" s="26">
        <v>1</v>
      </c>
      <c r="W40" s="26">
        <f t="shared" si="4"/>
        <v>17</v>
      </c>
      <c r="X40" s="16">
        <f t="shared" si="5"/>
        <v>85</v>
      </c>
      <c r="Y40" s="25">
        <v>10</v>
      </c>
      <c r="Z40" s="26">
        <v>0</v>
      </c>
      <c r="AA40" s="26">
        <v>0</v>
      </c>
      <c r="AB40" s="26">
        <v>2</v>
      </c>
      <c r="AC40" s="26">
        <v>3</v>
      </c>
      <c r="AD40" s="26">
        <f t="shared" si="6"/>
        <v>15</v>
      </c>
      <c r="AE40" s="16">
        <f t="shared" si="7"/>
        <v>75</v>
      </c>
      <c r="AF40" s="25">
        <f t="shared" si="8"/>
        <v>42</v>
      </c>
      <c r="AG40" s="17">
        <f t="shared" si="9"/>
        <v>70</v>
      </c>
      <c r="AH40" s="41">
        <f t="shared" si="10"/>
        <v>75</v>
      </c>
    </row>
    <row r="41" spans="1:34" ht="17.5" customHeight="1" x14ac:dyDescent="0.45">
      <c r="A41" s="20" t="s">
        <v>18</v>
      </c>
      <c r="B41" s="21" t="s">
        <v>19</v>
      </c>
      <c r="C41" s="22">
        <v>70</v>
      </c>
      <c r="D41" s="31"/>
      <c r="E41" s="32"/>
      <c r="F41" s="32"/>
      <c r="G41" s="32"/>
      <c r="H41" s="32"/>
      <c r="I41" s="32"/>
      <c r="J41" s="32"/>
      <c r="K41" s="32"/>
      <c r="L41" s="29">
        <f t="shared" ref="L41" si="11">SUM(D41:K41)</f>
        <v>0</v>
      </c>
      <c r="M41" s="23">
        <f t="shared" ref="M41" si="12">L41/20*100</f>
        <v>0</v>
      </c>
      <c r="N41" s="33"/>
      <c r="O41" s="34"/>
      <c r="P41" s="27">
        <f t="shared" ref="P41" si="13">SUM(N41:O41)</f>
        <v>0</v>
      </c>
      <c r="Q41" s="16">
        <f t="shared" ref="Q41" si="14">P41/20*100</f>
        <v>0</v>
      </c>
      <c r="R41" s="33"/>
      <c r="S41" s="34"/>
      <c r="T41" s="34"/>
      <c r="U41" s="34"/>
      <c r="V41" s="34"/>
      <c r="W41" s="26">
        <f t="shared" ref="W41" si="15">SUM(R41:V41)</f>
        <v>0</v>
      </c>
      <c r="X41" s="16">
        <f t="shared" ref="X41" si="16">W41/20*100</f>
        <v>0</v>
      </c>
      <c r="Y41" s="33"/>
      <c r="Z41" s="34"/>
      <c r="AA41" s="34"/>
      <c r="AB41" s="34"/>
      <c r="AC41" s="34"/>
      <c r="AD41" s="26">
        <f t="shared" ref="AD41" si="17">SUM(Y41:AC41)</f>
        <v>0</v>
      </c>
      <c r="AE41" s="16">
        <f t="shared" ref="AE41" si="18">AD41/20*100</f>
        <v>0</v>
      </c>
      <c r="AF41" s="25">
        <f t="shared" ref="AF41" si="19">L41+P41+W41+AD41</f>
        <v>0</v>
      </c>
      <c r="AG41" s="17">
        <f t="shared" ref="AG41" si="20">AF41/60*100</f>
        <v>0</v>
      </c>
      <c r="AH41" s="41">
        <f t="shared" ref="AH41" si="21">AG41*$D$4+C41*$C$4</f>
        <v>35</v>
      </c>
    </row>
    <row r="42" spans="1:34" ht="17.5" customHeight="1" thickBot="1" x14ac:dyDescent="0.5">
      <c r="A42" s="7" t="s">
        <v>18</v>
      </c>
      <c r="B42" s="10" t="s">
        <v>20</v>
      </c>
      <c r="C42" s="14">
        <v>65</v>
      </c>
      <c r="D42" s="35">
        <v>3</v>
      </c>
      <c r="E42" s="36">
        <v>2</v>
      </c>
      <c r="F42" s="36">
        <v>1</v>
      </c>
      <c r="G42" s="36">
        <v>1</v>
      </c>
      <c r="H42" s="36">
        <v>2</v>
      </c>
      <c r="I42" s="36">
        <v>0</v>
      </c>
      <c r="J42" s="36">
        <v>2</v>
      </c>
      <c r="K42" s="36">
        <v>2</v>
      </c>
      <c r="L42" s="36">
        <f t="shared" si="0"/>
        <v>13</v>
      </c>
      <c r="M42" s="18">
        <f t="shared" si="1"/>
        <v>65</v>
      </c>
      <c r="N42" s="35">
        <v>15</v>
      </c>
      <c r="O42" s="36">
        <v>3</v>
      </c>
      <c r="P42" s="37">
        <f t="shared" si="2"/>
        <v>18</v>
      </c>
      <c r="Q42" s="18">
        <f t="shared" si="3"/>
        <v>90</v>
      </c>
      <c r="R42" s="38"/>
      <c r="S42" s="39"/>
      <c r="T42" s="39"/>
      <c r="U42" s="39"/>
      <c r="V42" s="39"/>
      <c r="W42" s="39">
        <f t="shared" si="4"/>
        <v>0</v>
      </c>
      <c r="X42" s="24">
        <f t="shared" si="5"/>
        <v>0</v>
      </c>
      <c r="Y42" s="35">
        <v>10</v>
      </c>
      <c r="Z42" s="36">
        <v>0</v>
      </c>
      <c r="AA42" s="36">
        <v>0</v>
      </c>
      <c r="AB42" s="36">
        <v>2</v>
      </c>
      <c r="AC42" s="36">
        <v>3</v>
      </c>
      <c r="AD42" s="36">
        <f t="shared" si="6"/>
        <v>15</v>
      </c>
      <c r="AE42" s="18">
        <f t="shared" si="7"/>
        <v>75</v>
      </c>
      <c r="AF42" s="35">
        <f t="shared" si="8"/>
        <v>46</v>
      </c>
      <c r="AG42" s="19">
        <f t="shared" si="9"/>
        <v>76.666666666666671</v>
      </c>
      <c r="AH42" s="42">
        <f t="shared" si="10"/>
        <v>70.833333333333343</v>
      </c>
    </row>
    <row r="43" spans="1:34" ht="14.5" x14ac:dyDescent="0.35">
      <c r="B43" t="s">
        <v>86</v>
      </c>
      <c r="C43" s="15">
        <f>AVERAGE(C7:C42)</f>
        <v>55.028571428571432</v>
      </c>
      <c r="D43" s="15"/>
      <c r="E43" s="15"/>
      <c r="F43" s="15"/>
      <c r="G43" s="15"/>
      <c r="H43" s="15"/>
      <c r="I43" s="15"/>
      <c r="J43" s="15"/>
      <c r="K43" s="15"/>
      <c r="L43" s="15"/>
      <c r="N43" s="15"/>
      <c r="O43" s="15"/>
      <c r="P43" s="7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G43" s="15">
        <f t="shared" ref="AG43:AH43" si="22">AVERAGE(AG7:AG42)</f>
        <v>50.925925925925931</v>
      </c>
      <c r="AH43" s="15">
        <f t="shared" si="22"/>
        <v>52.212962962962962</v>
      </c>
    </row>
    <row r="44" spans="1:34" ht="14.5" x14ac:dyDescent="0.35">
      <c r="B44" t="s">
        <v>87</v>
      </c>
      <c r="C44" s="15">
        <f>STDEV(C7:C42)</f>
        <v>17.24816395051559</v>
      </c>
      <c r="D44" s="15"/>
      <c r="E44" s="15"/>
      <c r="F44" s="15"/>
      <c r="G44" s="15"/>
      <c r="H44" s="15"/>
      <c r="I44" s="15"/>
      <c r="J44" s="15"/>
      <c r="K44" s="15"/>
      <c r="L44" s="15"/>
      <c r="N44" s="15"/>
      <c r="O44" s="15"/>
      <c r="P44" s="7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G44" s="15">
        <f t="shared" ref="AG44:AH44" si="23">STDEV(AG7:AG42)</f>
        <v>26.657571200181927</v>
      </c>
      <c r="AH44" s="15">
        <f t="shared" si="23"/>
        <v>18.269330319831024</v>
      </c>
    </row>
  </sheetData>
  <sortState xmlns:xlrd2="http://schemas.microsoft.com/office/spreadsheetml/2017/richdata2" ref="A7:C42">
    <sortCondition ref="A7:A42"/>
  </sortState>
  <mergeCells count="12">
    <mergeCell ref="A1:AH1"/>
    <mergeCell ref="AF5:AF6"/>
    <mergeCell ref="AG5:AG6"/>
    <mergeCell ref="D3:AG3"/>
    <mergeCell ref="AH3:AH6"/>
    <mergeCell ref="D4:AG4"/>
    <mergeCell ref="A3:B6"/>
    <mergeCell ref="C4:C6"/>
    <mergeCell ref="D5:M5"/>
    <mergeCell ref="N5:Q5"/>
    <mergeCell ref="R5:X5"/>
    <mergeCell ref="Y5:AE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Lake</dc:creator>
  <cp:lastModifiedBy>Kelvin Lake</cp:lastModifiedBy>
  <dcterms:created xsi:type="dcterms:W3CDTF">2020-05-11T12:21:59Z</dcterms:created>
  <dcterms:modified xsi:type="dcterms:W3CDTF">2020-06-25T06:01:15Z</dcterms:modified>
</cp:coreProperties>
</file>