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mc:AlternateContent xmlns:mc="http://schemas.openxmlformats.org/markup-compatibility/2006">
    <mc:Choice Requires="x15">
      <x15ac:absPath xmlns:x15ac="http://schemas.microsoft.com/office/spreadsheetml/2010/11/ac" url="C:\Users\i\Desktop\"/>
    </mc:Choice>
  </mc:AlternateContent>
  <xr:revisionPtr revIDLastSave="0" documentId="8_{AAAA508D-9F68-4856-8CCD-FE06A4160972}" xr6:coauthVersionLast="47" xr6:coauthVersionMax="47" xr10:uidLastSave="{00000000-0000-0000-0000-000000000000}"/>
  <bookViews>
    <workbookView xWindow="-120" yWindow="-120" windowWidth="20730" windowHeight="11160" activeTab="2" xr2:uid="{00000000-000D-0000-FFFF-FFFF00000000}"/>
  </bookViews>
  <sheets>
    <sheet name="Task 1a &amp; Task 1b" sheetId="1" r:id="rId1"/>
    <sheet name="Task 1c" sheetId="3" r:id="rId2"/>
    <sheet name="Task 2a" sheetId="4" r:id="rId3"/>
    <sheet name="Task 2b"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6" i="3" l="1"/>
  <c r="D16" i="3" s="1"/>
  <c r="C15" i="3"/>
  <c r="D15" i="3" s="1"/>
  <c r="C14" i="3"/>
  <c r="D14" i="3" s="1"/>
  <c r="C13" i="3"/>
  <c r="D13" i="3" s="1"/>
  <c r="C12" i="3"/>
  <c r="D12" i="3" s="1"/>
  <c r="C11" i="3"/>
  <c r="D11" i="3" s="1"/>
  <c r="C10" i="3"/>
  <c r="D10" i="3" s="1"/>
  <c r="C9" i="3"/>
  <c r="D9" i="3" s="1"/>
  <c r="C8" i="3"/>
  <c r="D8" i="3" s="1"/>
  <c r="C7" i="3"/>
  <c r="D7" i="3" s="1"/>
  <c r="C16" i="1" l="1"/>
  <c r="C17" i="1" s="1"/>
  <c r="D26" i="5" l="1"/>
  <c r="D27" i="5" s="1"/>
  <c r="E26" i="5"/>
  <c r="E27" i="5" s="1"/>
  <c r="F26" i="5"/>
  <c r="F27" i="5" s="1"/>
  <c r="C26" i="5"/>
  <c r="C27" i="5" s="1"/>
  <c r="F25" i="5"/>
  <c r="E25" i="5"/>
  <c r="D25" i="5"/>
  <c r="C25" i="5"/>
  <c r="F24" i="5"/>
  <c r="E24" i="5"/>
  <c r="D24" i="5"/>
  <c r="C24" i="5"/>
  <c r="F25" i="4"/>
  <c r="E25" i="4"/>
  <c r="D25" i="4"/>
  <c r="C25" i="4"/>
  <c r="F24" i="4"/>
  <c r="E24" i="4"/>
  <c r="D24" i="4"/>
  <c r="C24" i="4"/>
  <c r="D8" i="1" l="1"/>
  <c r="D9" i="1" s="1"/>
</calcChain>
</file>

<file path=xl/sharedStrings.xml><?xml version="1.0" encoding="utf-8"?>
<sst xmlns="http://schemas.openxmlformats.org/spreadsheetml/2006/main" count="60" uniqueCount="49">
  <si>
    <t>Initial Velocity</t>
  </si>
  <si>
    <t>Final Velocity</t>
  </si>
  <si>
    <t>Distance</t>
  </si>
  <si>
    <t>Value</t>
  </si>
  <si>
    <t>m/s</t>
  </si>
  <si>
    <t>meter</t>
  </si>
  <si>
    <t>Acceleration</t>
  </si>
  <si>
    <t>Time</t>
  </si>
  <si>
    <t>S</t>
  </si>
  <si>
    <t>U</t>
  </si>
  <si>
    <t>V</t>
  </si>
  <si>
    <t>a</t>
  </si>
  <si>
    <t>t</t>
  </si>
  <si>
    <t>sec</t>
  </si>
  <si>
    <t>Symbols</t>
  </si>
  <si>
    <t>So, here is the result</t>
  </si>
  <si>
    <t>Unit</t>
  </si>
  <si>
    <t xml:space="preserve">Acceleration </t>
  </si>
  <si>
    <t>Time Taken to complete race (s)</t>
  </si>
  <si>
    <t>Distance Required to reach top speed (m)</t>
  </si>
  <si>
    <t>Top Speed (km/h)</t>
  </si>
  <si>
    <t>Velocity</t>
  </si>
  <si>
    <t>The car will win the race</t>
  </si>
  <si>
    <t>Impossible! – the race car cannot accelerate this quickly!”</t>
  </si>
  <si>
    <t>The car will lose the race – Acceleration value too low!</t>
  </si>
  <si>
    <t>Message</t>
  </si>
  <si>
    <t>Sample</t>
  </si>
  <si>
    <t>Actual Size</t>
  </si>
  <si>
    <t>Technician A</t>
  </si>
  <si>
    <t>Technician B</t>
  </si>
  <si>
    <t>Technician C</t>
  </si>
  <si>
    <t>Range</t>
  </si>
  <si>
    <t xml:space="preserve">1. Which operator performed best and why? </t>
  </si>
  <si>
    <t xml:space="preserve">2. Which operator performed worst and why? </t>
  </si>
  <si>
    <t xml:space="preserve">3. Are there any similarities/differences between the operators? </t>
  </si>
  <si>
    <t>All operators showed some level of variability in their measurements. However, operators A and C had similar ranges and means, indicating that their measurements were more consistent and accurate than operator B. The scatter plots of measured values against actual size for each operator show that there were some samples where all three operators measured very close to the actual size, while there were some samples where one or two operators deviated significantly from the actual size. Overall, the data suggest that there may be some systematic error in the measurement procedure that needs to be addressed to improve the accuracy of the measurements.</t>
  </si>
  <si>
    <t>Technician B performed the worst as it had the largest range (0.50-6.00), which indicates that the measurements were less consistent and accurate. The mean value for operator B was also farther away from the actual size compared to the other operators.</t>
  </si>
  <si>
    <t>Techinician A performed the best as it had the smallest range (0.55-7.50), which indicates that the measurements were more consistent and accurate. The mean value for operator A was also closer to the actual size compared to the other operators.</t>
  </si>
  <si>
    <t xml:space="preserve">Mean </t>
  </si>
  <si>
    <t>Standard Deviation</t>
  </si>
  <si>
    <t>Question # Task 2a</t>
  </si>
  <si>
    <t>Question # Task 2b</t>
  </si>
  <si>
    <t>Question # Task 1b</t>
  </si>
  <si>
    <t>Question # Task 1a</t>
  </si>
  <si>
    <t>Error</t>
  </si>
  <si>
    <t>Name</t>
  </si>
  <si>
    <t>Assume the Distance is</t>
  </si>
  <si>
    <t>Question # Task 1c</t>
  </si>
  <si>
    <t>when the value of accelaration changes, the message color will also change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</si>
</sst>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theme="1"/>
      <name val="Calibri"/>
      <family val="2"/>
      <scheme val="minor"/>
    </font>
    <font>
      <sz val="12"/>
      <color theme="1"/>
      <name val="Calibri"/>
      <family val="2"/>
      <scheme val="minor"/>
    </font>
    <font>
      <b/>
      <sz val="12"/>
      <color theme="1"/>
      <name val="Calibri"/>
      <family val="2"/>
      <scheme val="minor"/>
    </font>
    <font>
      <sz val="12"/>
      <color rgb="FF374151"/>
      <name val="Segoe UI"/>
      <family val="2"/>
    </font>
    <font>
      <sz val="12"/>
      <color theme="1"/>
      <name val="Segoe UI"/>
      <family val="2"/>
    </font>
    <font>
      <b/>
      <sz val="14"/>
      <color theme="1"/>
      <name val="Calibri"/>
      <family val="2"/>
      <scheme val="minor"/>
    </font>
    <font>
      <sz val="11"/>
      <color theme="1"/>
      <name val="Times New Roman"/>
      <family val="1"/>
    </font>
  </fonts>
  <fills count="5">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5" tint="0.39997558519241921"/>
        <bgColor indexed="64"/>
      </patternFill>
    </fill>
  </fills>
  <borders count="19">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67">
    <xf numFmtId="0" fontId="0" fillId="0" borderId="0" xfId="0"/>
    <xf numFmtId="0" fontId="0" fillId="0" borderId="0" xfId="0" applyAlignment="1">
      <alignment horizontal="center"/>
    </xf>
    <xf numFmtId="0" fontId="2" fillId="0" borderId="4" xfId="0" applyFont="1" applyBorder="1"/>
    <xf numFmtId="0" fontId="1" fillId="0" borderId="5" xfId="0" applyFont="1" applyBorder="1" applyAlignment="1">
      <alignment horizontal="center"/>
    </xf>
    <xf numFmtId="0" fontId="1" fillId="0" borderId="6" xfId="0" applyFont="1" applyBorder="1" applyAlignment="1">
      <alignment horizontal="center"/>
    </xf>
    <xf numFmtId="164" fontId="1" fillId="0" borderId="5" xfId="0" applyNumberFormat="1" applyFont="1" applyBorder="1" applyAlignment="1">
      <alignment horizontal="center"/>
    </xf>
    <xf numFmtId="0" fontId="2" fillId="0" borderId="7" xfId="0" applyFont="1" applyBorder="1"/>
    <xf numFmtId="0" fontId="1" fillId="0" borderId="8" xfId="0" applyFont="1" applyBorder="1" applyAlignment="1">
      <alignment horizontal="center"/>
    </xf>
    <xf numFmtId="0" fontId="1" fillId="0" borderId="9" xfId="0" applyFont="1" applyBorder="1" applyAlignment="1">
      <alignment horizontal="center"/>
    </xf>
    <xf numFmtId="164" fontId="1" fillId="0" borderId="8" xfId="0" applyNumberFormat="1" applyFont="1" applyBorder="1" applyAlignment="1">
      <alignment horizontal="center"/>
    </xf>
    <xf numFmtId="0" fontId="2" fillId="0" borderId="0" xfId="0" applyFont="1" applyAlignment="1">
      <alignment horizontal="center"/>
    </xf>
    <xf numFmtId="0" fontId="2" fillId="0" borderId="4" xfId="0" applyFont="1" applyBorder="1" applyAlignment="1">
      <alignment horizontal="center" vertical="center" wrapText="1"/>
    </xf>
    <xf numFmtId="0" fontId="2" fillId="0" borderId="7" xfId="0" applyFont="1" applyBorder="1" applyAlignment="1">
      <alignment horizontal="center" wrapText="1"/>
    </xf>
    <xf numFmtId="0" fontId="2" fillId="0" borderId="4" xfId="0" applyFont="1" applyBorder="1" applyAlignment="1">
      <alignment horizontal="center" vertical="center"/>
    </xf>
    <xf numFmtId="0" fontId="1" fillId="0" borderId="5" xfId="0" applyFont="1" applyBorder="1" applyAlignment="1">
      <alignment horizontal="center" vertical="center"/>
    </xf>
    <xf numFmtId="2" fontId="1" fillId="0" borderId="5" xfId="0" applyNumberFormat="1" applyFont="1" applyBorder="1" applyAlignment="1">
      <alignment horizontal="center" vertical="center"/>
    </xf>
    <xf numFmtId="0" fontId="0" fillId="0" borderId="6" xfId="0" applyBorder="1" applyAlignment="1">
      <alignment horizontal="left" vertical="center"/>
    </xf>
    <xf numFmtId="2" fontId="1" fillId="0" borderId="8" xfId="0" applyNumberFormat="1" applyFont="1" applyBorder="1" applyAlignment="1">
      <alignment horizontal="center" vertical="center"/>
    </xf>
    <xf numFmtId="0" fontId="0" fillId="0" borderId="9" xfId="0" applyBorder="1" applyAlignment="1">
      <alignment horizontal="center"/>
    </xf>
    <xf numFmtId="0" fontId="2" fillId="2" borderId="13" xfId="0" applyFont="1" applyFill="1" applyBorder="1" applyAlignment="1">
      <alignment horizontal="center" vertical="center"/>
    </xf>
    <xf numFmtId="2" fontId="0" fillId="0" borderId="0" xfId="0" applyNumberFormat="1" applyAlignment="1">
      <alignment horizont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4" xfId="0" applyFont="1" applyBorder="1" applyAlignment="1">
      <alignment horizontal="center" vertical="center"/>
    </xf>
    <xf numFmtId="2" fontId="1" fillId="0" borderId="5" xfId="0" applyNumberFormat="1" applyFont="1" applyBorder="1" applyAlignment="1">
      <alignment horizontal="center"/>
    </xf>
    <xf numFmtId="2" fontId="1" fillId="0" borderId="6" xfId="0" applyNumberFormat="1" applyFont="1" applyBorder="1" applyAlignment="1">
      <alignment horizontal="center"/>
    </xf>
    <xf numFmtId="0" fontId="1" fillId="0" borderId="7" xfId="0" applyFont="1" applyBorder="1" applyAlignment="1">
      <alignment horizontal="center" vertical="center"/>
    </xf>
    <xf numFmtId="2" fontId="1" fillId="0" borderId="8" xfId="0" applyNumberFormat="1" applyFont="1" applyBorder="1" applyAlignment="1">
      <alignment horizontal="center"/>
    </xf>
    <xf numFmtId="2" fontId="1" fillId="0" borderId="9" xfId="0" applyNumberFormat="1" applyFont="1" applyBorder="1" applyAlignment="1">
      <alignment horizontal="center"/>
    </xf>
    <xf numFmtId="0" fontId="2" fillId="2" borderId="13" xfId="0" applyFont="1" applyFill="1" applyBorder="1"/>
    <xf numFmtId="2" fontId="0" fillId="0" borderId="13" xfId="0" applyNumberFormat="1" applyBorder="1" applyAlignment="1">
      <alignment horizontal="center"/>
    </xf>
    <xf numFmtId="0" fontId="2" fillId="0" borderId="0" xfId="0" applyFont="1"/>
    <xf numFmtId="0" fontId="2" fillId="2" borderId="0" xfId="0" applyFont="1" applyFill="1" applyAlignment="1">
      <alignment horizontal="left" vertical="center"/>
    </xf>
    <xf numFmtId="0" fontId="2" fillId="2" borderId="0" xfId="0" applyFont="1" applyFill="1" applyAlignment="1">
      <alignment horizontal="left" vertical="center" wrapText="1"/>
    </xf>
    <xf numFmtId="0" fontId="2" fillId="2" borderId="13" xfId="0" applyFont="1" applyFill="1" applyBorder="1" applyAlignment="1">
      <alignment wrapText="1"/>
    </xf>
    <xf numFmtId="164" fontId="0" fillId="0" borderId="13" xfId="0" applyNumberFormat="1" applyBorder="1" applyAlignment="1">
      <alignment horizontal="center" vertical="center"/>
    </xf>
    <xf numFmtId="0" fontId="0" fillId="0" borderId="16" xfId="0" applyBorder="1" applyAlignment="1">
      <alignment vertical="center" wrapText="1"/>
    </xf>
    <xf numFmtId="0" fontId="0" fillId="0" borderId="6" xfId="0" applyBorder="1" applyAlignment="1">
      <alignment vertical="center" wrapText="1"/>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1" xfId="0" applyFont="1" applyFill="1" applyBorder="1"/>
    <xf numFmtId="0" fontId="0" fillId="0" borderId="0" xfId="0" applyAlignment="1">
      <alignment horizontal="center" vertical="center"/>
    </xf>
    <xf numFmtId="0" fontId="0" fillId="0" borderId="0" xfId="0" applyAlignment="1">
      <alignment vertical="center"/>
    </xf>
    <xf numFmtId="0" fontId="2" fillId="0" borderId="13" xfId="0" applyFont="1" applyBorder="1" applyAlignment="1">
      <alignment vertical="center"/>
    </xf>
    <xf numFmtId="0" fontId="2" fillId="0" borderId="13" xfId="0" applyFont="1" applyBorder="1" applyAlignment="1">
      <alignment horizontal="center" vertical="center"/>
    </xf>
    <xf numFmtId="0" fontId="2" fillId="2" borderId="3" xfId="0" applyFont="1" applyFill="1" applyBorder="1" applyAlignment="1">
      <alignment horizontal="center" vertical="center"/>
    </xf>
    <xf numFmtId="2" fontId="1" fillId="0" borderId="6" xfId="0" applyNumberFormat="1" applyFont="1" applyBorder="1" applyAlignment="1">
      <alignment horizontal="center" vertical="center"/>
    </xf>
    <xf numFmtId="0" fontId="1" fillId="0" borderId="6" xfId="0" applyFont="1" applyBorder="1" applyAlignment="1">
      <alignment horizontal="center" vertical="center"/>
    </xf>
    <xf numFmtId="2" fontId="1" fillId="0" borderId="9" xfId="0" applyNumberFormat="1" applyFont="1" applyBorder="1" applyAlignment="1">
      <alignment horizontal="center" vertical="center"/>
    </xf>
    <xf numFmtId="0" fontId="5" fillId="4" borderId="0" xfId="0" applyFont="1" applyFill="1"/>
    <xf numFmtId="0" fontId="6" fillId="0" borderId="0" xfId="0" applyFont="1"/>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2" fillId="2" borderId="13" xfId="0" applyFont="1" applyFill="1" applyBorder="1" applyAlignment="1">
      <alignment horizont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0" fillId="0" borderId="0" xfId="0" applyAlignment="1">
      <alignment horizontal="left"/>
    </xf>
    <xf numFmtId="0" fontId="5" fillId="4" borderId="0" xfId="0" applyFont="1" applyFill="1" applyAlignment="1">
      <alignment horizontal="left"/>
    </xf>
    <xf numFmtId="0" fontId="4" fillId="0" borderId="0" xfId="0" applyFont="1" applyAlignment="1">
      <alignment horizontal="left" vertical="center" wrapText="1"/>
    </xf>
    <xf numFmtId="0" fontId="3" fillId="3" borderId="0" xfId="0" applyFont="1" applyFill="1" applyAlignment="1">
      <alignment horizontal="left" vertical="center" wrapText="1"/>
    </xf>
    <xf numFmtId="0" fontId="5" fillId="4" borderId="17" xfId="0" applyFont="1" applyFill="1" applyBorder="1" applyAlignment="1">
      <alignment horizontal="left"/>
    </xf>
    <xf numFmtId="0" fontId="5" fillId="4" borderId="18" xfId="0" applyFont="1" applyFill="1" applyBorder="1" applyAlignment="1">
      <alignment horizontal="left"/>
    </xf>
    <xf numFmtId="0" fontId="3" fillId="0" borderId="0" xfId="0" applyFont="1" applyAlignment="1">
      <alignment horizontal="left" vertical="center" wrapText="1"/>
    </xf>
    <xf numFmtId="0" fontId="3" fillId="3" borderId="0" xfId="0" applyFont="1" applyFill="1" applyAlignment="1">
      <alignment horizontal="left" vertical="center"/>
    </xf>
  </cellXfs>
  <cellStyles count="1">
    <cellStyle name="Normal" xfId="0" builtinId="0"/>
  </cellStyles>
  <dxfs count="3">
    <dxf>
      <numFmt numFmtId="0" formatCode="General"/>
      <fill>
        <patternFill>
          <bgColor rgb="FF00B050"/>
        </patternFill>
      </fill>
    </dxf>
    <dxf>
      <fill>
        <patternFill>
          <bgColor theme="7"/>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vs Time</a:t>
            </a:r>
          </a:p>
        </c:rich>
      </c:tx>
      <c:overlay val="0"/>
      <c:spPr>
        <a:noFill/>
        <a:ln>
          <a:noFill/>
        </a:ln>
        <a:effectLst/>
      </c:spPr>
    </c:title>
    <c:autoTitleDeleted val="0"/>
    <c:plotArea>
      <c:layout/>
      <c:lineChart>
        <c:grouping val="standard"/>
        <c:varyColors val="0"/>
        <c:ser>
          <c:idx val="0"/>
          <c:order val="0"/>
          <c:tx>
            <c:v>Velocity vs Time</c:v>
          </c:tx>
          <c:spPr>
            <a:ln w="19050" cap="rnd">
              <a:solidFill>
                <a:schemeClr val="accent1"/>
              </a:solidFill>
              <a:round/>
            </a:ln>
            <a:effectLst/>
          </c:spPr>
          <c:marker>
            <c:symbol val="none"/>
          </c:marker>
          <c:cat>
            <c:numRef>
              <c:f>'Task 1c'!$D$7:$D$16</c:f>
              <c:numCache>
                <c:formatCode>General</c:formatCode>
                <c:ptCount val="10"/>
                <c:pt idx="0" formatCode="0.00">
                  <c:v>28.284271247461902</c:v>
                </c:pt>
                <c:pt idx="1">
                  <c:v>20</c:v>
                </c:pt>
                <c:pt idx="2" formatCode="0.00">
                  <c:v>16.329931618554522</c:v>
                </c:pt>
                <c:pt idx="3" formatCode="0.00">
                  <c:v>14.142135623730951</c:v>
                </c:pt>
                <c:pt idx="4" formatCode="0.00">
                  <c:v>12.649110640673516</c:v>
                </c:pt>
                <c:pt idx="5" formatCode="0.00">
                  <c:v>11.547005383792516</c:v>
                </c:pt>
                <c:pt idx="6" formatCode="0.00">
                  <c:v>10.690449676496977</c:v>
                </c:pt>
                <c:pt idx="7">
                  <c:v>10</c:v>
                </c:pt>
                <c:pt idx="8" formatCode="0.00">
                  <c:v>9.428090415820634</c:v>
                </c:pt>
                <c:pt idx="9" formatCode="0.00">
                  <c:v>8.9442719099991592</c:v>
                </c:pt>
              </c:numCache>
            </c:numRef>
          </c:cat>
          <c:val>
            <c:numRef>
              <c:f>'Task 1c'!$C$7:$C$16</c:f>
              <c:numCache>
                <c:formatCode>0.00</c:formatCode>
                <c:ptCount val="10"/>
                <c:pt idx="0">
                  <c:v>28.284271247461902</c:v>
                </c:pt>
                <c:pt idx="1">
                  <c:v>40</c:v>
                </c:pt>
                <c:pt idx="2">
                  <c:v>48.989794855663561</c:v>
                </c:pt>
                <c:pt idx="3">
                  <c:v>56.568542494923804</c:v>
                </c:pt>
                <c:pt idx="4">
                  <c:v>63.245553203367585</c:v>
                </c:pt>
                <c:pt idx="5">
                  <c:v>69.282032302755098</c:v>
                </c:pt>
                <c:pt idx="6">
                  <c:v>74.833147735478832</c:v>
                </c:pt>
                <c:pt idx="7">
                  <c:v>80</c:v>
                </c:pt>
                <c:pt idx="8">
                  <c:v>84.852813742385706</c:v>
                </c:pt>
                <c:pt idx="9">
                  <c:v>89.442719099991592</c:v>
                </c:pt>
              </c:numCache>
            </c:numRef>
          </c:val>
          <c:smooth val="1"/>
          <c:extLst>
            <c:ext xmlns:c16="http://schemas.microsoft.com/office/drawing/2014/chart" uri="{C3380CC4-5D6E-409C-BE32-E72D297353CC}">
              <c16:uniqueId val="{00000000-47A3-4BDA-9919-0ADF9EEC0425}"/>
            </c:ext>
          </c:extLst>
        </c:ser>
        <c:dLbls>
          <c:showLegendKey val="0"/>
          <c:showVal val="0"/>
          <c:showCatName val="0"/>
          <c:showSerName val="0"/>
          <c:showPercent val="0"/>
          <c:showBubbleSize val="0"/>
        </c:dLbls>
        <c:smooth val="0"/>
        <c:axId val="190190720"/>
        <c:axId val="190192640"/>
      </c:lineChart>
      <c:catAx>
        <c:axId val="19019072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a:t>
                </a:r>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192640"/>
        <c:crosses val="autoZero"/>
        <c:auto val="1"/>
        <c:lblAlgn val="ctr"/>
        <c:lblOffset val="100"/>
        <c:noMultiLvlLbl val="1"/>
      </c:catAx>
      <c:valAx>
        <c:axId val="1901926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190720"/>
        <c:crosses val="autoZero"/>
        <c:crossBetween val="between"/>
      </c:valAx>
      <c:spPr>
        <a:noFill/>
        <a:ln>
          <a:noFill/>
        </a:ln>
        <a:effectLst/>
      </c:spPr>
    </c:plotArea>
    <c:legend>
      <c:legendPos val="b"/>
      <c:overlay val="0"/>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8"/>
    </mc:Choice>
    <mc:Fallback>
      <c:style val="38"/>
    </mc:Fallback>
  </mc:AlternateContent>
  <c:chart>
    <c:autoTitleDeleted val="1"/>
    <c:plotArea>
      <c:layout/>
      <c:lineChart>
        <c:grouping val="standard"/>
        <c:varyColors val="0"/>
        <c:ser>
          <c:idx val="0"/>
          <c:order val="0"/>
          <c:tx>
            <c:v>Velocity vs Time</c:v>
          </c:tx>
          <c:cat>
            <c:numRef>
              <c:f>'Task 1c'!$D$7:$D$16</c:f>
              <c:numCache>
                <c:formatCode>General</c:formatCode>
                <c:ptCount val="10"/>
                <c:pt idx="0" formatCode="0.00">
                  <c:v>28.284271247461902</c:v>
                </c:pt>
                <c:pt idx="1">
                  <c:v>20</c:v>
                </c:pt>
                <c:pt idx="2" formatCode="0.00">
                  <c:v>16.329931618554522</c:v>
                </c:pt>
                <c:pt idx="3" formatCode="0.00">
                  <c:v>14.142135623730951</c:v>
                </c:pt>
                <c:pt idx="4" formatCode="0.00">
                  <c:v>12.649110640673516</c:v>
                </c:pt>
                <c:pt idx="5" formatCode="0.00">
                  <c:v>11.547005383792516</c:v>
                </c:pt>
                <c:pt idx="6" formatCode="0.00">
                  <c:v>10.690449676496977</c:v>
                </c:pt>
                <c:pt idx="7">
                  <c:v>10</c:v>
                </c:pt>
                <c:pt idx="8" formatCode="0.00">
                  <c:v>9.428090415820634</c:v>
                </c:pt>
                <c:pt idx="9" formatCode="0.00">
                  <c:v>8.9442719099991592</c:v>
                </c:pt>
              </c:numCache>
            </c:numRef>
          </c:cat>
          <c:val>
            <c:numRef>
              <c:f>'Task 1c'!$C$7:$C$16</c:f>
              <c:numCache>
                <c:formatCode>0.00</c:formatCode>
                <c:ptCount val="10"/>
                <c:pt idx="0">
                  <c:v>28.284271247461902</c:v>
                </c:pt>
                <c:pt idx="1">
                  <c:v>40</c:v>
                </c:pt>
                <c:pt idx="2">
                  <c:v>48.989794855663561</c:v>
                </c:pt>
                <c:pt idx="3">
                  <c:v>56.568542494923804</c:v>
                </c:pt>
                <c:pt idx="4">
                  <c:v>63.245553203367585</c:v>
                </c:pt>
                <c:pt idx="5">
                  <c:v>69.282032302755098</c:v>
                </c:pt>
                <c:pt idx="6">
                  <c:v>74.833147735478832</c:v>
                </c:pt>
                <c:pt idx="7">
                  <c:v>80</c:v>
                </c:pt>
                <c:pt idx="8">
                  <c:v>84.852813742385706</c:v>
                </c:pt>
                <c:pt idx="9">
                  <c:v>89.442719099991592</c:v>
                </c:pt>
              </c:numCache>
            </c:numRef>
          </c:val>
          <c:smooth val="1"/>
          <c:extLst>
            <c:ext xmlns:c16="http://schemas.microsoft.com/office/drawing/2014/chart" uri="{C3380CC4-5D6E-409C-BE32-E72D297353CC}">
              <c16:uniqueId val="{00000000-47A3-4BDA-9919-0ADF9EEC0425}"/>
            </c:ext>
          </c:extLst>
        </c:ser>
        <c:dLbls>
          <c:showLegendKey val="0"/>
          <c:showVal val="0"/>
          <c:showCatName val="0"/>
          <c:showSerName val="0"/>
          <c:showPercent val="0"/>
          <c:showBubbleSize val="0"/>
        </c:dLbls>
        <c:dropLines/>
        <c:marker val="1"/>
        <c:smooth val="0"/>
        <c:axId val="190226816"/>
        <c:axId val="190228736"/>
      </c:lineChart>
      <c:catAx>
        <c:axId val="190226816"/>
        <c:scaling>
          <c:orientation val="minMax"/>
        </c:scaling>
        <c:delete val="0"/>
        <c:axPos val="b"/>
        <c:title>
          <c:tx>
            <c:rich>
              <a:bodyPr/>
              <a:lstStyle/>
              <a:p>
                <a:pPr>
                  <a:defRPr/>
                </a:pPr>
                <a:r>
                  <a:rPr lang="en-US"/>
                  <a:t>Time</a:t>
                </a:r>
              </a:p>
            </c:rich>
          </c:tx>
          <c:overlay val="0"/>
        </c:title>
        <c:numFmt formatCode="0.00" sourceLinked="1"/>
        <c:majorTickMark val="none"/>
        <c:minorTickMark val="none"/>
        <c:tickLblPos val="nextTo"/>
        <c:txPr>
          <a:bodyPr rot="-60000000" vert="horz"/>
          <a:lstStyle/>
          <a:p>
            <a:pPr>
              <a:defRPr/>
            </a:pPr>
            <a:endParaRPr lang="en-US"/>
          </a:p>
        </c:txPr>
        <c:crossAx val="190228736"/>
        <c:crosses val="autoZero"/>
        <c:auto val="1"/>
        <c:lblAlgn val="ctr"/>
        <c:lblOffset val="100"/>
        <c:noMultiLvlLbl val="1"/>
      </c:catAx>
      <c:valAx>
        <c:axId val="190228736"/>
        <c:scaling>
          <c:orientation val="minMax"/>
        </c:scaling>
        <c:delete val="0"/>
        <c:axPos val="l"/>
        <c:majorGridlines/>
        <c:title>
          <c:tx>
            <c:rich>
              <a:bodyPr/>
              <a:lstStyle/>
              <a:p>
                <a:pPr>
                  <a:defRPr/>
                </a:pPr>
                <a:r>
                  <a:rPr lang="en-US"/>
                  <a:t>Velocity</a:t>
                </a:r>
              </a:p>
            </c:rich>
          </c:tx>
          <c:overlay val="0"/>
        </c:title>
        <c:numFmt formatCode="0.00" sourceLinked="1"/>
        <c:majorTickMark val="out"/>
        <c:minorTickMark val="none"/>
        <c:tickLblPos val="nextTo"/>
        <c:txPr>
          <a:bodyPr rot="-60000000" vert="horz"/>
          <a:lstStyle/>
          <a:p>
            <a:pPr>
              <a:defRPr/>
            </a:pPr>
            <a:endParaRPr lang="en-US"/>
          </a:p>
        </c:txPr>
        <c:crossAx val="19022681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Measured Value VS Actual Size</a:t>
            </a:r>
          </a:p>
        </c:rich>
      </c:tx>
      <c:overlay val="0"/>
      <c:spPr>
        <a:noFill/>
        <a:ln>
          <a:noFill/>
        </a:ln>
        <a:effectLst/>
      </c:spPr>
    </c:title>
    <c:autoTitleDeleted val="0"/>
    <c:plotArea>
      <c:layout/>
      <c:lineChart>
        <c:grouping val="standard"/>
        <c:varyColors val="0"/>
        <c:ser>
          <c:idx val="0"/>
          <c:order val="0"/>
          <c:tx>
            <c:v>Technician A</c:v>
          </c:tx>
          <c:spPr>
            <a:ln w="19050" cap="rnd">
              <a:solidFill>
                <a:schemeClr val="accent1"/>
              </a:solidFill>
              <a:round/>
            </a:ln>
            <a:effectLst/>
          </c:spPr>
          <c:marker>
            <c:symbol val="none"/>
          </c:marker>
          <c:cat>
            <c:numRef>
              <c:f>'Task 2a'!$C$4:$C$23</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2a'!$D$4:$D$23</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1"/>
          <c:extLst>
            <c:ext xmlns:c16="http://schemas.microsoft.com/office/drawing/2014/chart" uri="{C3380CC4-5D6E-409C-BE32-E72D297353CC}">
              <c16:uniqueId val="{00000000-47A3-4BDA-9919-0ADF9EEC0425}"/>
            </c:ext>
          </c:extLst>
        </c:ser>
        <c:ser>
          <c:idx val="1"/>
          <c:order val="1"/>
          <c:tx>
            <c:v>Technician B</c:v>
          </c:tx>
          <c:spPr>
            <a:ln w="19050" cap="rnd">
              <a:solidFill>
                <a:schemeClr val="accent2"/>
              </a:solidFill>
              <a:round/>
            </a:ln>
            <a:effectLst/>
          </c:spPr>
          <c:marker>
            <c:symbol val="none"/>
          </c:marker>
          <c:cat>
            <c:strRef>
              <c:f>'Task 2a'!$C$3:$C$23</c:f>
              <c:strCache>
                <c:ptCount val="21"/>
                <c:pt idx="0">
                  <c:v>Actual Size</c:v>
                </c:pt>
                <c:pt idx="1">
                  <c:v>0.70</c:v>
                </c:pt>
                <c:pt idx="2">
                  <c:v>2.10</c:v>
                </c:pt>
                <c:pt idx="3">
                  <c:v>1.10</c:v>
                </c:pt>
                <c:pt idx="4">
                  <c:v>1.60</c:v>
                </c:pt>
                <c:pt idx="5">
                  <c:v>2.70</c:v>
                </c:pt>
                <c:pt idx="6">
                  <c:v>0.55</c:v>
                </c:pt>
                <c:pt idx="7">
                  <c:v>0.27</c:v>
                </c:pt>
                <c:pt idx="8">
                  <c:v>0.40</c:v>
                </c:pt>
                <c:pt idx="9">
                  <c:v>6.00</c:v>
                </c:pt>
                <c:pt idx="10">
                  <c:v>1.12</c:v>
                </c:pt>
                <c:pt idx="11">
                  <c:v>1.30</c:v>
                </c:pt>
                <c:pt idx="12">
                  <c:v>0.98</c:v>
                </c:pt>
                <c:pt idx="13">
                  <c:v>1.15</c:v>
                </c:pt>
                <c:pt idx="14">
                  <c:v>0.52</c:v>
                </c:pt>
                <c:pt idx="15">
                  <c:v>1.80</c:v>
                </c:pt>
                <c:pt idx="16">
                  <c:v>7.50</c:v>
                </c:pt>
                <c:pt idx="17">
                  <c:v>0.28</c:v>
                </c:pt>
                <c:pt idx="18">
                  <c:v>0.50</c:v>
                </c:pt>
                <c:pt idx="19">
                  <c:v>4.90</c:v>
                </c:pt>
                <c:pt idx="20">
                  <c:v>0.25</c:v>
                </c:pt>
              </c:strCache>
            </c:strRef>
          </c:cat>
          <c:val>
            <c:numRef>
              <c:f>'Task 2a'!$E$4:$E$23</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1"/>
          <c:extLst>
            <c:ext xmlns:c16="http://schemas.microsoft.com/office/drawing/2014/chart" uri="{C3380CC4-5D6E-409C-BE32-E72D297353CC}">
              <c16:uniqueId val="{00000001-47A3-4BDA-9919-0ADF9EEC0425}"/>
            </c:ext>
          </c:extLst>
        </c:ser>
        <c:ser>
          <c:idx val="2"/>
          <c:order val="2"/>
          <c:tx>
            <c:v>Technician C</c:v>
          </c:tx>
          <c:spPr>
            <a:ln w="19050" cap="rnd">
              <a:solidFill>
                <a:schemeClr val="accent3"/>
              </a:solidFill>
              <a:round/>
            </a:ln>
            <a:effectLst/>
          </c:spPr>
          <c:marker>
            <c:symbol val="none"/>
          </c:marker>
          <c:cat>
            <c:strRef>
              <c:f>'Task 2a'!$C$3:$C$23</c:f>
              <c:strCache>
                <c:ptCount val="21"/>
                <c:pt idx="0">
                  <c:v>Actual Size</c:v>
                </c:pt>
                <c:pt idx="1">
                  <c:v>0.70</c:v>
                </c:pt>
                <c:pt idx="2">
                  <c:v>2.10</c:v>
                </c:pt>
                <c:pt idx="3">
                  <c:v>1.10</c:v>
                </c:pt>
                <c:pt idx="4">
                  <c:v>1.60</c:v>
                </c:pt>
                <c:pt idx="5">
                  <c:v>2.70</c:v>
                </c:pt>
                <c:pt idx="6">
                  <c:v>0.55</c:v>
                </c:pt>
                <c:pt idx="7">
                  <c:v>0.27</c:v>
                </c:pt>
                <c:pt idx="8">
                  <c:v>0.40</c:v>
                </c:pt>
                <c:pt idx="9">
                  <c:v>6.00</c:v>
                </c:pt>
                <c:pt idx="10">
                  <c:v>1.12</c:v>
                </c:pt>
                <c:pt idx="11">
                  <c:v>1.30</c:v>
                </c:pt>
                <c:pt idx="12">
                  <c:v>0.98</c:v>
                </c:pt>
                <c:pt idx="13">
                  <c:v>1.15</c:v>
                </c:pt>
                <c:pt idx="14">
                  <c:v>0.52</c:v>
                </c:pt>
                <c:pt idx="15">
                  <c:v>1.80</c:v>
                </c:pt>
                <c:pt idx="16">
                  <c:v>7.50</c:v>
                </c:pt>
                <c:pt idx="17">
                  <c:v>0.28</c:v>
                </c:pt>
                <c:pt idx="18">
                  <c:v>0.50</c:v>
                </c:pt>
                <c:pt idx="19">
                  <c:v>4.90</c:v>
                </c:pt>
                <c:pt idx="20">
                  <c:v>0.25</c:v>
                </c:pt>
              </c:strCache>
            </c:strRef>
          </c:cat>
          <c:val>
            <c:numRef>
              <c:f>'Task 2a'!$F$4:$F$23</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1"/>
          <c:extLst>
            <c:ext xmlns:c16="http://schemas.microsoft.com/office/drawing/2014/chart" uri="{C3380CC4-5D6E-409C-BE32-E72D297353CC}">
              <c16:uniqueId val="{00000002-47A3-4BDA-9919-0ADF9EEC0425}"/>
            </c:ext>
          </c:extLst>
        </c:ser>
        <c:dLbls>
          <c:showLegendKey val="0"/>
          <c:showVal val="0"/>
          <c:showCatName val="0"/>
          <c:showSerName val="0"/>
          <c:showPercent val="0"/>
          <c:showBubbleSize val="0"/>
        </c:dLbls>
        <c:smooth val="0"/>
        <c:axId val="192140800"/>
        <c:axId val="192142720"/>
      </c:lineChart>
      <c:catAx>
        <c:axId val="1921408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142720"/>
        <c:crosses val="autoZero"/>
        <c:auto val="1"/>
        <c:lblAlgn val="ctr"/>
        <c:lblOffset val="100"/>
        <c:noMultiLvlLbl val="1"/>
      </c:catAx>
      <c:valAx>
        <c:axId val="192142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All</a:t>
                </a:r>
                <a:r>
                  <a:rPr lang="en-US" baseline="0"/>
                  <a:t> Measured values</a:t>
                </a:r>
                <a:endParaRPr lang="en-US"/>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140800"/>
        <c:crosses val="autoZero"/>
        <c:crossBetween val="between"/>
      </c:valAx>
      <c:spPr>
        <a:noFill/>
        <a:ln>
          <a:noFill/>
        </a:ln>
        <a:effectLst/>
      </c:spPr>
    </c:plotArea>
    <c:legend>
      <c:legendPos val="b"/>
      <c:overlay val="0"/>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Measured Value VS Actual Size</a:t>
            </a:r>
          </a:p>
        </c:rich>
      </c:tx>
      <c:overlay val="0"/>
      <c:spPr>
        <a:noFill/>
        <a:ln>
          <a:noFill/>
        </a:ln>
        <a:effectLst/>
      </c:spPr>
    </c:title>
    <c:autoTitleDeleted val="0"/>
    <c:plotArea>
      <c:layout/>
      <c:lineChart>
        <c:grouping val="standard"/>
        <c:varyColors val="0"/>
        <c:ser>
          <c:idx val="0"/>
          <c:order val="0"/>
          <c:tx>
            <c:v>Technician A</c:v>
          </c:tx>
          <c:spPr>
            <a:ln w="19050" cap="rnd">
              <a:solidFill>
                <a:schemeClr val="accent1"/>
              </a:solidFill>
              <a:round/>
            </a:ln>
            <a:effectLst/>
          </c:spPr>
          <c:marker>
            <c:symbol val="none"/>
          </c:marker>
          <c:cat>
            <c:numRef>
              <c:f>'Task 2a'!$C$4:$C$23</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2a'!$D$4:$D$23</c:f>
              <c:numCache>
                <c:formatCode>0.00</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1"/>
          <c:extLst>
            <c:ext xmlns:c16="http://schemas.microsoft.com/office/drawing/2014/chart" uri="{C3380CC4-5D6E-409C-BE32-E72D297353CC}">
              <c16:uniqueId val="{00000000-47A3-4BDA-9919-0ADF9EEC0425}"/>
            </c:ext>
          </c:extLst>
        </c:ser>
        <c:dLbls>
          <c:showLegendKey val="0"/>
          <c:showVal val="0"/>
          <c:showCatName val="0"/>
          <c:showSerName val="0"/>
          <c:showPercent val="0"/>
          <c:showBubbleSize val="0"/>
        </c:dLbls>
        <c:smooth val="0"/>
        <c:axId val="192205184"/>
        <c:axId val="192207104"/>
      </c:lineChart>
      <c:catAx>
        <c:axId val="19220518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207104"/>
        <c:crosses val="autoZero"/>
        <c:auto val="1"/>
        <c:lblAlgn val="ctr"/>
        <c:lblOffset val="100"/>
        <c:noMultiLvlLbl val="1"/>
      </c:catAx>
      <c:valAx>
        <c:axId val="1922071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All</a:t>
                </a:r>
                <a:r>
                  <a:rPr lang="en-US" baseline="0"/>
                  <a:t> Measured values</a:t>
                </a:r>
                <a:endParaRPr lang="en-US"/>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205184"/>
        <c:crosses val="autoZero"/>
        <c:crossBetween val="between"/>
      </c:valAx>
      <c:spPr>
        <a:noFill/>
        <a:ln>
          <a:noFill/>
        </a:ln>
        <a:effectLst/>
      </c:spPr>
    </c:plotArea>
    <c:legend>
      <c:legendPos val="b"/>
      <c:overlay val="0"/>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Measured Value VS Actual Size</a:t>
            </a:r>
          </a:p>
        </c:rich>
      </c:tx>
      <c:overlay val="0"/>
      <c:spPr>
        <a:noFill/>
        <a:ln>
          <a:noFill/>
        </a:ln>
        <a:effectLst/>
      </c:spPr>
    </c:title>
    <c:autoTitleDeleted val="0"/>
    <c:plotArea>
      <c:layout/>
      <c:lineChart>
        <c:grouping val="standard"/>
        <c:varyColors val="0"/>
        <c:ser>
          <c:idx val="1"/>
          <c:order val="0"/>
          <c:tx>
            <c:v>Technician B</c:v>
          </c:tx>
          <c:spPr>
            <a:ln w="19050" cap="rnd">
              <a:solidFill>
                <a:schemeClr val="accent2"/>
              </a:solidFill>
              <a:round/>
            </a:ln>
            <a:effectLst/>
          </c:spPr>
          <c:marker>
            <c:symbol val="none"/>
          </c:marker>
          <c:cat>
            <c:numRef>
              <c:f>'Task 2a'!$C$4:$C$23</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2a'!$E$4:$E$23</c:f>
              <c:numCache>
                <c:formatCode>0.00</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1"/>
          <c:extLst>
            <c:ext xmlns:c16="http://schemas.microsoft.com/office/drawing/2014/chart" uri="{C3380CC4-5D6E-409C-BE32-E72D297353CC}">
              <c16:uniqueId val="{00000001-47A3-4BDA-9919-0ADF9EEC0425}"/>
            </c:ext>
          </c:extLst>
        </c:ser>
        <c:dLbls>
          <c:showLegendKey val="0"/>
          <c:showVal val="0"/>
          <c:showCatName val="0"/>
          <c:showSerName val="0"/>
          <c:showPercent val="0"/>
          <c:showBubbleSize val="0"/>
        </c:dLbls>
        <c:smooth val="0"/>
        <c:axId val="192766720"/>
        <c:axId val="192768640"/>
      </c:lineChart>
      <c:catAx>
        <c:axId val="19276672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768640"/>
        <c:crosses val="autoZero"/>
        <c:auto val="1"/>
        <c:lblAlgn val="ctr"/>
        <c:lblOffset val="100"/>
        <c:noMultiLvlLbl val="1"/>
      </c:catAx>
      <c:valAx>
        <c:axId val="1927686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All</a:t>
                </a:r>
                <a:r>
                  <a:rPr lang="en-US" baseline="0"/>
                  <a:t> Measured values</a:t>
                </a:r>
                <a:endParaRPr lang="en-US"/>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766720"/>
        <c:crosses val="autoZero"/>
        <c:crossBetween val="between"/>
      </c:valAx>
      <c:spPr>
        <a:noFill/>
        <a:ln>
          <a:noFill/>
        </a:ln>
        <a:effectLst/>
      </c:spPr>
    </c:plotArea>
    <c:legend>
      <c:legendPos val="b"/>
      <c:overlay val="0"/>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Measured Value VS Actual Size</a:t>
            </a:r>
          </a:p>
        </c:rich>
      </c:tx>
      <c:overlay val="0"/>
      <c:spPr>
        <a:noFill/>
        <a:ln>
          <a:noFill/>
        </a:ln>
        <a:effectLst/>
      </c:spPr>
    </c:title>
    <c:autoTitleDeleted val="0"/>
    <c:plotArea>
      <c:layout/>
      <c:lineChart>
        <c:grouping val="standard"/>
        <c:varyColors val="0"/>
        <c:ser>
          <c:idx val="2"/>
          <c:order val="0"/>
          <c:tx>
            <c:v>Technician C</c:v>
          </c:tx>
          <c:spPr>
            <a:ln w="19050" cap="rnd">
              <a:solidFill>
                <a:schemeClr val="accent3"/>
              </a:solidFill>
              <a:round/>
            </a:ln>
            <a:effectLst/>
          </c:spPr>
          <c:marker>
            <c:symbol val="none"/>
          </c:marker>
          <c:cat>
            <c:numRef>
              <c:f>'Task 2a'!$C$4:$C$23</c:f>
              <c:numCache>
                <c:formatCode>0.00</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'Task 2a'!$F$4:$F$23</c:f>
              <c:numCache>
                <c:formatCode>0.00</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1"/>
          <c:extLst>
            <c:ext xmlns:c16="http://schemas.microsoft.com/office/drawing/2014/chart" uri="{C3380CC4-5D6E-409C-BE32-E72D297353CC}">
              <c16:uniqueId val="{00000002-47A3-4BDA-9919-0ADF9EEC0425}"/>
            </c:ext>
          </c:extLst>
        </c:ser>
        <c:dLbls>
          <c:showLegendKey val="0"/>
          <c:showVal val="0"/>
          <c:showCatName val="0"/>
          <c:showSerName val="0"/>
          <c:showPercent val="0"/>
          <c:showBubbleSize val="0"/>
        </c:dLbls>
        <c:smooth val="0"/>
        <c:axId val="193077248"/>
        <c:axId val="193079168"/>
      </c:lineChart>
      <c:catAx>
        <c:axId val="1930772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Actual Size</a:t>
                </a:r>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079168"/>
        <c:crosses val="autoZero"/>
        <c:auto val="1"/>
        <c:lblAlgn val="ctr"/>
        <c:lblOffset val="100"/>
        <c:noMultiLvlLbl val="1"/>
      </c:catAx>
      <c:valAx>
        <c:axId val="1930791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All</a:t>
                </a:r>
                <a:r>
                  <a:rPr lang="en-US" baseline="0"/>
                  <a:t> Measured values</a:t>
                </a:r>
                <a:endParaRPr lang="en-US"/>
              </a:p>
            </c:rich>
          </c:tx>
          <c:overlay val="0"/>
          <c:spPr>
            <a:noFill/>
            <a:ln>
              <a:noFill/>
            </a:ln>
            <a:effectLst/>
          </c:sp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077248"/>
        <c:crosses val="autoZero"/>
        <c:crossBetween val="between"/>
      </c:valAx>
      <c:spPr>
        <a:noFill/>
        <a:ln>
          <a:noFill/>
        </a:ln>
        <a:effectLst/>
      </c:spPr>
    </c:plotArea>
    <c:legend>
      <c:legendPos val="b"/>
      <c:overlay val="0"/>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oneCellAnchor>
    <xdr:from>
      <xdr:col>4</xdr:col>
      <xdr:colOff>142875</xdr:colOff>
      <xdr:row>7</xdr:row>
      <xdr:rowOff>19050</xdr:rowOff>
    </xdr:from>
    <xdr:ext cx="355162" cy="175369"/>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905125" y="1352550"/>
              <a:ext cx="355162"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p>
                      <m:sSupPr>
                        <m:ctrlPr>
                          <a:rPr lang="en-US" sz="1100" i="1">
                            <a:latin typeface="Cambria Math" panose="02040503050406030204" pitchFamily="18" charset="0"/>
                          </a:rPr>
                        </m:ctrlPr>
                      </m:sSupPr>
                      <m:e>
                        <m:r>
                          <a:rPr lang="en-US" sz="1100" b="0" i="1">
                            <a:latin typeface="Cambria Math" panose="02040503050406030204" pitchFamily="18" charset="0"/>
                          </a:rPr>
                          <m:t>𝑚</m:t>
                        </m:r>
                      </m:e>
                      <m:sup>
                        <m:r>
                          <a:rPr lang="en-US" sz="1100" b="0" i="1">
                            <a:latin typeface="Cambria Math" panose="02040503050406030204" pitchFamily="18" charset="0"/>
                          </a:rPr>
                          <m:t>2</m:t>
                        </m:r>
                      </m:sup>
                    </m:sSup>
                    <m:r>
                      <a:rPr lang="en-US" sz="1100" b="0" i="1">
                        <a:latin typeface="Cambria Math" panose="02040503050406030204" pitchFamily="18" charset="0"/>
                      </a:rPr>
                      <m:t>/</m:t>
                    </m:r>
                    <m:r>
                      <a:rPr lang="en-US" sz="1100" b="0" i="1">
                        <a:latin typeface="Cambria Math" panose="02040503050406030204" pitchFamily="18" charset="0"/>
                      </a:rPr>
                      <m:t>𝑠</m:t>
                    </m:r>
                  </m:oMath>
                </m:oMathPara>
              </a14:m>
              <a:endParaRPr lang="en-US" sz="1100"/>
            </a:p>
          </xdr:txBody>
        </xdr:sp>
      </mc:Choice>
      <mc:Fallback xmlns="">
        <xdr:sp macro="" textlink="">
          <xdr:nvSpPr>
            <xdr:cNvPr id="2" name="TextBox 1"/>
            <xdr:cNvSpPr txBox="1"/>
          </xdr:nvSpPr>
          <xdr:spPr>
            <a:xfrm>
              <a:off x="2905125" y="1352550"/>
              <a:ext cx="355162" cy="175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𝑚^2/𝑠</a:t>
              </a:r>
              <a:endParaRPr lang="en-US" sz="1100"/>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twoCellAnchor>
    <xdr:from>
      <xdr:col>4</xdr:col>
      <xdr:colOff>180975</xdr:colOff>
      <xdr:row>2</xdr:row>
      <xdr:rowOff>76200</xdr:rowOff>
    </xdr:from>
    <xdr:to>
      <xdr:col>12</xdr:col>
      <xdr:colOff>257176</xdr:colOff>
      <xdr:row>17</xdr:row>
      <xdr:rowOff>114299</xdr:rowOff>
    </xdr:to>
    <xdr:graphicFrame macro="">
      <xdr:nvGraphicFramePr>
        <xdr:cNvPr id="3" name="Chart 2">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161925</xdr:colOff>
      <xdr:row>17</xdr:row>
      <xdr:rowOff>161925</xdr:rowOff>
    </xdr:from>
    <xdr:to>
      <xdr:col>12</xdr:col>
      <xdr:colOff>333375</xdr:colOff>
      <xdr:row>34</xdr:row>
      <xdr:rowOff>161924</xdr:rowOff>
    </xdr:to>
    <xdr:graphicFrame macro="">
      <xdr:nvGraphicFramePr>
        <xdr:cNvPr id="4" name="Chart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228599</xdr:colOff>
      <xdr:row>0</xdr:row>
      <xdr:rowOff>161925</xdr:rowOff>
    </xdr:from>
    <xdr:to>
      <xdr:col>13</xdr:col>
      <xdr:colOff>304800</xdr:colOff>
      <xdr:row>12</xdr:row>
      <xdr:rowOff>19050</xdr:rowOff>
    </xdr:to>
    <xdr:graphicFrame macro="">
      <xdr:nvGraphicFramePr>
        <xdr:cNvPr id="4" name="Chart 3">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190500</xdr:colOff>
      <xdr:row>12</xdr:row>
      <xdr:rowOff>57150</xdr:rowOff>
    </xdr:from>
    <xdr:to>
      <xdr:col>13</xdr:col>
      <xdr:colOff>266701</xdr:colOff>
      <xdr:row>24</xdr:row>
      <xdr:rowOff>66675</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57150</xdr:colOff>
      <xdr:row>24</xdr:row>
      <xdr:rowOff>76200</xdr:rowOff>
    </xdr:from>
    <xdr:to>
      <xdr:col>16</xdr:col>
      <xdr:colOff>581026</xdr:colOff>
      <xdr:row>31</xdr:row>
      <xdr:rowOff>352426</xdr:rowOff>
    </xdr:to>
    <xdr:graphicFrame macro="">
      <xdr:nvGraphicFramePr>
        <xdr:cNvPr id="8" name="Chart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38100</xdr:colOff>
      <xdr:row>31</xdr:row>
      <xdr:rowOff>390525</xdr:rowOff>
    </xdr:from>
    <xdr:to>
      <xdr:col>16</xdr:col>
      <xdr:colOff>561976</xdr:colOff>
      <xdr:row>38</xdr:row>
      <xdr:rowOff>114301</xdr:rowOff>
    </xdr:to>
    <xdr:graphicFrame macro="">
      <xdr:nvGraphicFramePr>
        <xdr:cNvPr id="9" name="Chart 8">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17"/>
  <sheetViews>
    <sheetView workbookViewId="0">
      <selection activeCell="G13" sqref="G13"/>
    </sheetView>
  </sheetViews>
  <sheetFormatPr defaultRowHeight="15" x14ac:dyDescent="0.25"/>
  <cols>
    <col min="2" max="2" width="23" bestFit="1" customWidth="1"/>
    <col min="3" max="3" width="9.140625" style="1" bestFit="1" customWidth="1"/>
    <col min="4" max="4" width="26.85546875" customWidth="1"/>
    <col min="5" max="5" width="9.140625" style="1"/>
  </cols>
  <sheetData>
    <row r="1" spans="2:5" ht="18.75" x14ac:dyDescent="0.3">
      <c r="B1" s="51" t="s">
        <v>43</v>
      </c>
    </row>
    <row r="2" spans="2:5" ht="15.75" thickBot="1" x14ac:dyDescent="0.3"/>
    <row r="3" spans="2:5" ht="15.75" x14ac:dyDescent="0.25">
      <c r="B3" s="42" t="s">
        <v>45</v>
      </c>
      <c r="C3" s="40" t="s">
        <v>14</v>
      </c>
      <c r="D3" s="40" t="s">
        <v>3</v>
      </c>
      <c r="E3" s="41" t="s">
        <v>16</v>
      </c>
    </row>
    <row r="4" spans="2:5" ht="15.75" x14ac:dyDescent="0.25">
      <c r="B4" s="2" t="s">
        <v>0</v>
      </c>
      <c r="C4" s="3" t="s">
        <v>9</v>
      </c>
      <c r="D4" s="3">
        <v>0</v>
      </c>
      <c r="E4" s="4" t="s">
        <v>4</v>
      </c>
    </row>
    <row r="5" spans="2:5" ht="15.75" x14ac:dyDescent="0.25">
      <c r="B5" s="2" t="s">
        <v>1</v>
      </c>
      <c r="C5" s="3" t="s">
        <v>10</v>
      </c>
      <c r="D5" s="3">
        <v>66.66</v>
      </c>
      <c r="E5" s="4" t="s">
        <v>4</v>
      </c>
    </row>
    <row r="6" spans="2:5" ht="15.75" x14ac:dyDescent="0.25">
      <c r="B6" s="2" t="s">
        <v>2</v>
      </c>
      <c r="C6" s="3" t="s">
        <v>8</v>
      </c>
      <c r="D6" s="3">
        <v>400</v>
      </c>
      <c r="E6" s="4" t="s">
        <v>5</v>
      </c>
    </row>
    <row r="7" spans="2:5" ht="15.75" x14ac:dyDescent="0.25">
      <c r="B7" s="53" t="s">
        <v>15</v>
      </c>
      <c r="C7" s="54"/>
      <c r="D7" s="54"/>
      <c r="E7" s="55"/>
    </row>
    <row r="8" spans="2:5" ht="15.75" x14ac:dyDescent="0.25">
      <c r="B8" s="2" t="s">
        <v>6</v>
      </c>
      <c r="C8" s="3" t="s">
        <v>11</v>
      </c>
      <c r="D8" s="5">
        <f>((D5)^2-(D4)^2)/(2*D6)</f>
        <v>5.5544444999999998</v>
      </c>
      <c r="E8" s="4"/>
    </row>
    <row r="9" spans="2:5" ht="16.5" thickBot="1" x14ac:dyDescent="0.3">
      <c r="B9" s="6" t="s">
        <v>7</v>
      </c>
      <c r="C9" s="7" t="s">
        <v>12</v>
      </c>
      <c r="D9" s="9">
        <f>(D5-D4)/D8</f>
        <v>12.001200120012001</v>
      </c>
      <c r="E9" s="8" t="s">
        <v>13</v>
      </c>
    </row>
    <row r="11" spans="2:5" ht="18.75" x14ac:dyDescent="0.3">
      <c r="B11" s="51" t="s">
        <v>42</v>
      </c>
      <c r="D11" s="1"/>
    </row>
    <row r="12" spans="2:5" ht="15.75" thickBot="1" x14ac:dyDescent="0.3">
      <c r="B12" s="52" t="s">
        <v>48</v>
      </c>
      <c r="D12" s="1"/>
    </row>
    <row r="13" spans="2:5" ht="16.5" thickBot="1" x14ac:dyDescent="0.3">
      <c r="B13" s="56" t="s">
        <v>17</v>
      </c>
      <c r="C13" s="56"/>
      <c r="D13" s="19" t="s">
        <v>25</v>
      </c>
    </row>
    <row r="14" spans="2:5" ht="30" x14ac:dyDescent="0.25">
      <c r="B14" s="57">
        <v>1</v>
      </c>
      <c r="C14" s="58"/>
      <c r="D14" s="38" t="s">
        <v>24</v>
      </c>
    </row>
    <row r="15" spans="2:5" ht="45" x14ac:dyDescent="0.25">
      <c r="B15" s="13" t="s">
        <v>20</v>
      </c>
      <c r="C15" s="14">
        <v>240</v>
      </c>
      <c r="D15" s="39" t="s">
        <v>23</v>
      </c>
    </row>
    <row r="16" spans="2:5" ht="31.5" x14ac:dyDescent="0.25">
      <c r="B16" s="11" t="s">
        <v>19</v>
      </c>
      <c r="C16" s="15">
        <f>0.5*(C15/3.6)^2/B14</f>
        <v>2222.2222222222226</v>
      </c>
      <c r="D16" s="16" t="s">
        <v>22</v>
      </c>
    </row>
    <row r="17" spans="2:4" ht="32.25" thickBot="1" x14ac:dyDescent="0.3">
      <c r="B17" s="12" t="s">
        <v>18</v>
      </c>
      <c r="C17" s="17">
        <f>2*C16/(C15/3.6)</f>
        <v>66.666666666666671</v>
      </c>
      <c r="D17" s="18"/>
    </row>
  </sheetData>
  <mergeCells count="3">
    <mergeCell ref="B7:E7"/>
    <mergeCell ref="B13:C13"/>
    <mergeCell ref="B14:C14"/>
  </mergeCells>
  <conditionalFormatting sqref="D14">
    <cfRule type="expression" dxfId="2" priority="3">
      <formula>C17&gt;17</formula>
    </cfRule>
  </conditionalFormatting>
  <conditionalFormatting sqref="D15">
    <cfRule type="expression" dxfId="1" priority="2">
      <formula>C17&lt;12</formula>
    </cfRule>
  </conditionalFormatting>
  <conditionalFormatting sqref="D16">
    <cfRule type="expression" dxfId="0" priority="1">
      <formula>AND(C17&gt;=12, C17&lt;=17)</formula>
    </cfRule>
  </conditionalFormatting>
  <dataValidations count="1">
    <dataValidation type="list" allowBlank="1" showInputMessage="1" showErrorMessage="1" sqref="B14" xr:uid="{00000000-0002-0000-0000-000000000000}">
      <formula1>"1,2,3,4,5,6,7,8,9,10"</formula1>
    </dataValidation>
  </dataValidations>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6"/>
  <sheetViews>
    <sheetView topLeftCell="A11" workbookViewId="0">
      <selection activeCell="O26" sqref="O26"/>
    </sheetView>
  </sheetViews>
  <sheetFormatPr defaultRowHeight="15" x14ac:dyDescent="0.25"/>
  <cols>
    <col min="2" max="2" width="13.42578125" bestFit="1" customWidth="1"/>
    <col min="3" max="3" width="9.85546875" style="44" customWidth="1"/>
    <col min="4" max="4" width="10.140625" style="43" customWidth="1"/>
    <col min="5" max="5" width="12.140625" bestFit="1" customWidth="1"/>
  </cols>
  <sheetData>
    <row r="1" spans="2:6" ht="18.75" x14ac:dyDescent="0.3">
      <c r="B1" s="60" t="s">
        <v>47</v>
      </c>
      <c r="C1" s="60"/>
    </row>
    <row r="3" spans="2:6" ht="15.75" thickBot="1" x14ac:dyDescent="0.3">
      <c r="B3" s="59" t="s">
        <v>46</v>
      </c>
      <c r="C3" s="59"/>
      <c r="D3" s="59"/>
      <c r="E3" s="59"/>
      <c r="F3" s="59"/>
    </row>
    <row r="4" spans="2:6" ht="16.5" thickBot="1" x14ac:dyDescent="0.3">
      <c r="B4" s="45" t="s">
        <v>2</v>
      </c>
      <c r="C4" s="46">
        <v>400</v>
      </c>
      <c r="D4"/>
    </row>
    <row r="5" spans="2:6" ht="15.75" thickBot="1" x14ac:dyDescent="0.3"/>
    <row r="6" spans="2:6" ht="15.75" x14ac:dyDescent="0.25">
      <c r="B6" s="42" t="s">
        <v>6</v>
      </c>
      <c r="C6" s="22" t="s">
        <v>21</v>
      </c>
      <c r="D6" s="47" t="s">
        <v>7</v>
      </c>
    </row>
    <row r="7" spans="2:6" ht="15.75" x14ac:dyDescent="0.25">
      <c r="B7" s="25">
        <v>1</v>
      </c>
      <c r="C7" s="15">
        <f>SQRT(2*C4*B7)</f>
        <v>28.284271247461902</v>
      </c>
      <c r="D7" s="48">
        <f>C7/B7</f>
        <v>28.284271247461902</v>
      </c>
    </row>
    <row r="8" spans="2:6" ht="15.75" x14ac:dyDescent="0.25">
      <c r="B8" s="25">
        <v>2</v>
      </c>
      <c r="C8" s="15">
        <f>SQRT(2*C4*B8)</f>
        <v>40</v>
      </c>
      <c r="D8" s="49">
        <f t="shared" ref="D8:D16" si="0">C8/B8</f>
        <v>20</v>
      </c>
    </row>
    <row r="9" spans="2:6" ht="15.75" x14ac:dyDescent="0.25">
      <c r="B9" s="25">
        <v>3</v>
      </c>
      <c r="C9" s="15">
        <f>SQRT(2*C4*B9)</f>
        <v>48.989794855663561</v>
      </c>
      <c r="D9" s="48">
        <f t="shared" si="0"/>
        <v>16.329931618554522</v>
      </c>
    </row>
    <row r="10" spans="2:6" ht="15.75" x14ac:dyDescent="0.25">
      <c r="B10" s="25">
        <v>4</v>
      </c>
      <c r="C10" s="15">
        <f>SQRT(2*C4*B10)</f>
        <v>56.568542494923804</v>
      </c>
      <c r="D10" s="48">
        <f t="shared" si="0"/>
        <v>14.142135623730951</v>
      </c>
    </row>
    <row r="11" spans="2:6" ht="15.75" x14ac:dyDescent="0.25">
      <c r="B11" s="25">
        <v>5</v>
      </c>
      <c r="C11" s="15">
        <f>SQRT(2*C4*B11)</f>
        <v>63.245553203367585</v>
      </c>
      <c r="D11" s="48">
        <f t="shared" si="0"/>
        <v>12.649110640673516</v>
      </c>
    </row>
    <row r="12" spans="2:6" ht="15.75" x14ac:dyDescent="0.25">
      <c r="B12" s="25">
        <v>6</v>
      </c>
      <c r="C12" s="15">
        <f>SQRT(2*C4*B12)</f>
        <v>69.282032302755098</v>
      </c>
      <c r="D12" s="48">
        <f t="shared" si="0"/>
        <v>11.547005383792516</v>
      </c>
    </row>
    <row r="13" spans="2:6" ht="15.75" x14ac:dyDescent="0.25">
      <c r="B13" s="25">
        <v>7</v>
      </c>
      <c r="C13" s="15">
        <f>SQRT(2*C4*B13)</f>
        <v>74.833147735478832</v>
      </c>
      <c r="D13" s="48">
        <f t="shared" si="0"/>
        <v>10.690449676496977</v>
      </c>
    </row>
    <row r="14" spans="2:6" ht="15.75" x14ac:dyDescent="0.25">
      <c r="B14" s="25">
        <v>8</v>
      </c>
      <c r="C14" s="15">
        <f>SQRT(2*C4*B14)</f>
        <v>80</v>
      </c>
      <c r="D14" s="49">
        <f t="shared" si="0"/>
        <v>10</v>
      </c>
    </row>
    <row r="15" spans="2:6" ht="15.75" x14ac:dyDescent="0.25">
      <c r="B15" s="25">
        <v>9</v>
      </c>
      <c r="C15" s="15">
        <f>SQRT(2*C4*B15)</f>
        <v>84.852813742385706</v>
      </c>
      <c r="D15" s="48">
        <f t="shared" si="0"/>
        <v>9.428090415820634</v>
      </c>
    </row>
    <row r="16" spans="2:6" ht="16.5" thickBot="1" x14ac:dyDescent="0.3">
      <c r="B16" s="28">
        <v>10</v>
      </c>
      <c r="C16" s="17">
        <f>SQRT(2*C4*B16)</f>
        <v>89.442719099991592</v>
      </c>
      <c r="D16" s="50">
        <f t="shared" si="0"/>
        <v>8.9442719099991592</v>
      </c>
    </row>
  </sheetData>
  <mergeCells count="2">
    <mergeCell ref="B3:F3"/>
    <mergeCell ref="B1:C1"/>
  </mergeCells>
  <pageMargins left="0.7" right="0.7" top="0.75" bottom="0.75" header="0.3" footer="0.3"/>
  <pageSetup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32"/>
  <sheetViews>
    <sheetView tabSelected="1" topLeftCell="A29" workbookViewId="0">
      <selection activeCell="B23" sqref="B23"/>
    </sheetView>
  </sheetViews>
  <sheetFormatPr defaultRowHeight="15" x14ac:dyDescent="0.25"/>
  <cols>
    <col min="2" max="2" width="18.140625" bestFit="1" customWidth="1"/>
    <col min="3" max="3" width="11.5703125" style="1" bestFit="1" customWidth="1"/>
    <col min="4" max="4" width="13" style="1" customWidth="1"/>
    <col min="5" max="5" width="12" style="1" customWidth="1"/>
    <col min="6" max="6" width="12.5703125" style="1" customWidth="1"/>
    <col min="8" max="8" width="15.85546875" customWidth="1"/>
    <col min="10" max="10" width="14.5703125" customWidth="1"/>
  </cols>
  <sheetData>
    <row r="1" spans="2:10" ht="19.5" thickBot="1" x14ac:dyDescent="0.35">
      <c r="B1" s="63" t="s">
        <v>40</v>
      </c>
      <c r="C1" s="64"/>
    </row>
    <row r="2" spans="2:10" ht="15.75" thickBot="1" x14ac:dyDescent="0.3"/>
    <row r="3" spans="2:10" ht="31.5" x14ac:dyDescent="0.25">
      <c r="B3" s="21" t="s">
        <v>26</v>
      </c>
      <c r="C3" s="22" t="s">
        <v>27</v>
      </c>
      <c r="D3" s="23" t="s">
        <v>28</v>
      </c>
      <c r="E3" s="23" t="s">
        <v>29</v>
      </c>
      <c r="F3" s="24" t="s">
        <v>30</v>
      </c>
    </row>
    <row r="4" spans="2:10" ht="15.75" x14ac:dyDescent="0.25">
      <c r="B4" s="25">
        <v>1</v>
      </c>
      <c r="C4" s="26">
        <v>0.7</v>
      </c>
      <c r="D4" s="26">
        <v>1.5</v>
      </c>
      <c r="E4" s="26">
        <v>1</v>
      </c>
      <c r="F4" s="27">
        <v>1.4</v>
      </c>
      <c r="H4" s="33"/>
      <c r="I4" s="10"/>
      <c r="J4" s="10"/>
    </row>
    <row r="5" spans="2:10" ht="15.75" x14ac:dyDescent="0.25">
      <c r="B5" s="25">
        <v>2</v>
      </c>
      <c r="C5" s="26">
        <v>2.1</v>
      </c>
      <c r="D5" s="26">
        <v>1.8</v>
      </c>
      <c r="E5" s="26">
        <v>2</v>
      </c>
      <c r="F5" s="27">
        <v>2.5</v>
      </c>
      <c r="H5" s="34"/>
      <c r="I5" s="20"/>
      <c r="J5" s="20"/>
    </row>
    <row r="6" spans="2:10" ht="15.75" x14ac:dyDescent="0.25">
      <c r="B6" s="25">
        <v>3</v>
      </c>
      <c r="C6" s="26">
        <v>1.1000000000000001</v>
      </c>
      <c r="D6" s="26">
        <v>2</v>
      </c>
      <c r="E6" s="26">
        <v>2</v>
      </c>
      <c r="F6" s="27">
        <v>1.6</v>
      </c>
      <c r="H6" s="35"/>
      <c r="I6" s="20"/>
      <c r="J6" s="20"/>
    </row>
    <row r="7" spans="2:10" ht="15.75" x14ac:dyDescent="0.25">
      <c r="B7" s="25">
        <v>4</v>
      </c>
      <c r="C7" s="26">
        <v>1.6</v>
      </c>
      <c r="D7" s="26">
        <v>0.8</v>
      </c>
      <c r="E7" s="26">
        <v>2</v>
      </c>
      <c r="F7" s="27">
        <v>1.6</v>
      </c>
      <c r="H7" s="35"/>
      <c r="I7" s="20"/>
      <c r="J7" s="20"/>
    </row>
    <row r="8" spans="2:10" ht="15.75" x14ac:dyDescent="0.25">
      <c r="B8" s="25">
        <v>5</v>
      </c>
      <c r="C8" s="26">
        <v>2.7</v>
      </c>
      <c r="D8" s="26">
        <v>3</v>
      </c>
      <c r="E8" s="26">
        <v>3.5</v>
      </c>
      <c r="F8" s="27">
        <v>3</v>
      </c>
      <c r="H8" s="35"/>
      <c r="I8" s="20"/>
      <c r="J8" s="20"/>
    </row>
    <row r="9" spans="2:10" ht="15.75" x14ac:dyDescent="0.25">
      <c r="B9" s="25">
        <v>6</v>
      </c>
      <c r="C9" s="26">
        <v>0.55000000000000004</v>
      </c>
      <c r="D9" s="26">
        <v>1.2</v>
      </c>
      <c r="E9" s="26">
        <v>1</v>
      </c>
      <c r="F9" s="27">
        <v>1</v>
      </c>
    </row>
    <row r="10" spans="2:10" ht="15.75" x14ac:dyDescent="0.25">
      <c r="B10" s="25">
        <v>7</v>
      </c>
      <c r="C10" s="26">
        <v>0.27</v>
      </c>
      <c r="D10" s="26">
        <v>1.2</v>
      </c>
      <c r="E10" s="26">
        <v>1</v>
      </c>
      <c r="F10" s="27">
        <v>0.7</v>
      </c>
    </row>
    <row r="11" spans="2:10" ht="15.75" x14ac:dyDescent="0.25">
      <c r="B11" s="25">
        <v>8</v>
      </c>
      <c r="C11" s="26">
        <v>0.4</v>
      </c>
      <c r="D11" s="26">
        <v>0.5</v>
      </c>
      <c r="E11" s="26">
        <v>1</v>
      </c>
      <c r="F11" s="27">
        <v>0.9</v>
      </c>
    </row>
    <row r="12" spans="2:10" ht="15.75" x14ac:dyDescent="0.25">
      <c r="B12" s="25">
        <v>9</v>
      </c>
      <c r="C12" s="26">
        <v>6</v>
      </c>
      <c r="D12" s="26">
        <v>5.5</v>
      </c>
      <c r="E12" s="26">
        <v>6.5</v>
      </c>
      <c r="F12" s="27">
        <v>6.2</v>
      </c>
    </row>
    <row r="13" spans="2:10" ht="15.75" x14ac:dyDescent="0.25">
      <c r="B13" s="25">
        <v>10</v>
      </c>
      <c r="C13" s="26">
        <v>1.1200000000000001</v>
      </c>
      <c r="D13" s="26">
        <v>0.5</v>
      </c>
      <c r="E13" s="26">
        <v>1.5</v>
      </c>
      <c r="F13" s="27">
        <v>1.4</v>
      </c>
    </row>
    <row r="14" spans="2:10" ht="15.75" x14ac:dyDescent="0.25">
      <c r="B14" s="25">
        <v>11</v>
      </c>
      <c r="C14" s="26">
        <v>1.3</v>
      </c>
      <c r="D14" s="26">
        <v>2.1</v>
      </c>
      <c r="E14" s="26">
        <v>1.5</v>
      </c>
      <c r="F14" s="27">
        <v>1.7</v>
      </c>
    </row>
    <row r="15" spans="2:10" ht="15.75" x14ac:dyDescent="0.25">
      <c r="B15" s="25">
        <v>12</v>
      </c>
      <c r="C15" s="26">
        <v>0.98</v>
      </c>
      <c r="D15" s="26">
        <v>1</v>
      </c>
      <c r="E15" s="26">
        <v>1</v>
      </c>
      <c r="F15" s="27">
        <v>1.3</v>
      </c>
    </row>
    <row r="16" spans="2:10" ht="15.75" x14ac:dyDescent="0.25">
      <c r="B16" s="25">
        <v>13</v>
      </c>
      <c r="C16" s="26">
        <v>1.1499999999999999</v>
      </c>
      <c r="D16" s="26">
        <v>1.8</v>
      </c>
      <c r="E16" s="26">
        <v>1.5</v>
      </c>
      <c r="F16" s="27">
        <v>1.6</v>
      </c>
    </row>
    <row r="17" spans="2:9" ht="15.75" x14ac:dyDescent="0.25">
      <c r="B17" s="25">
        <v>14</v>
      </c>
      <c r="C17" s="26">
        <v>0.52</v>
      </c>
      <c r="D17" s="26">
        <v>1.5</v>
      </c>
      <c r="E17" s="26">
        <v>1</v>
      </c>
      <c r="F17" s="27">
        <v>1</v>
      </c>
    </row>
    <row r="18" spans="2:9" ht="15.75" x14ac:dyDescent="0.25">
      <c r="B18" s="25">
        <v>15</v>
      </c>
      <c r="C18" s="26">
        <v>1.8</v>
      </c>
      <c r="D18" s="26">
        <v>2</v>
      </c>
      <c r="E18" s="26">
        <v>2.5</v>
      </c>
      <c r="F18" s="27">
        <v>2.1</v>
      </c>
    </row>
    <row r="19" spans="2:9" ht="15.75" x14ac:dyDescent="0.25">
      <c r="B19" s="25">
        <v>16</v>
      </c>
      <c r="C19" s="26">
        <v>7.5</v>
      </c>
      <c r="D19" s="26">
        <v>6</v>
      </c>
      <c r="E19" s="26">
        <v>8</v>
      </c>
      <c r="F19" s="27">
        <v>7</v>
      </c>
    </row>
    <row r="20" spans="2:9" ht="15.75" x14ac:dyDescent="0.25">
      <c r="B20" s="25">
        <v>17</v>
      </c>
      <c r="C20" s="26">
        <v>0.28000000000000003</v>
      </c>
      <c r="D20" s="26">
        <v>1</v>
      </c>
      <c r="E20" s="26">
        <v>1</v>
      </c>
      <c r="F20" s="27">
        <v>0.8</v>
      </c>
    </row>
    <row r="21" spans="2:9" ht="15.75" x14ac:dyDescent="0.25">
      <c r="B21" s="25">
        <v>18</v>
      </c>
      <c r="C21" s="26">
        <v>0.5</v>
      </c>
      <c r="D21" s="26">
        <v>0.9</v>
      </c>
      <c r="E21" s="26">
        <v>1.2</v>
      </c>
      <c r="F21" s="27">
        <v>0.8</v>
      </c>
    </row>
    <row r="22" spans="2:9" ht="15.75" x14ac:dyDescent="0.25">
      <c r="B22" s="25">
        <v>19</v>
      </c>
      <c r="C22" s="26">
        <v>4.9000000000000004</v>
      </c>
      <c r="D22" s="26">
        <v>4.5</v>
      </c>
      <c r="E22" s="26">
        <v>5.5</v>
      </c>
      <c r="F22" s="27">
        <v>4.9000000000000004</v>
      </c>
    </row>
    <row r="23" spans="2:9" ht="16.5" thickBot="1" x14ac:dyDescent="0.3">
      <c r="B23" s="28">
        <v>20</v>
      </c>
      <c r="C23" s="29">
        <v>0.25</v>
      </c>
      <c r="D23" s="29">
        <v>0.5</v>
      </c>
      <c r="E23" s="29">
        <v>1</v>
      </c>
      <c r="F23" s="30">
        <v>0.5</v>
      </c>
    </row>
    <row r="24" spans="2:9" ht="16.5" thickBot="1" x14ac:dyDescent="0.3">
      <c r="B24" s="31" t="s">
        <v>38</v>
      </c>
      <c r="C24" s="32">
        <f>AVERAGE((C4:C23))</f>
        <v>1.786</v>
      </c>
      <c r="D24" s="32">
        <f>AVERAGE(D4:D23)</f>
        <v>1.9650000000000003</v>
      </c>
      <c r="E24" s="32">
        <f>AVERAGE(E4:E23)</f>
        <v>2.2850000000000001</v>
      </c>
      <c r="F24" s="32">
        <f>AVERAGE(F4:F23)</f>
        <v>2.0999999999999996</v>
      </c>
    </row>
    <row r="25" spans="2:9" ht="16.5" thickBot="1" x14ac:dyDescent="0.3">
      <c r="B25" s="31" t="s">
        <v>31</v>
      </c>
      <c r="C25" s="32">
        <f>MAX(C4:C23)-MIN(C4:C23)</f>
        <v>7.25</v>
      </c>
      <c r="D25" s="32">
        <f>MAX(D4:D23)-MIN(D4:D23)</f>
        <v>5.5</v>
      </c>
      <c r="E25" s="32">
        <f>MAX(E4:E23)-MIN(E4:E23)</f>
        <v>7</v>
      </c>
      <c r="F25" s="32">
        <f>MAX(F4:F23)-MIN(F4:F23)</f>
        <v>6.5</v>
      </c>
    </row>
    <row r="26" spans="2:9" x14ac:dyDescent="0.25">
      <c r="C26" s="20"/>
      <c r="D26" s="20"/>
      <c r="E26" s="20"/>
      <c r="F26" s="20"/>
    </row>
    <row r="27" spans="2:9" ht="17.25" x14ac:dyDescent="0.25">
      <c r="B27" s="66" t="s">
        <v>32</v>
      </c>
      <c r="C27" s="66"/>
      <c r="D27" s="66"/>
      <c r="E27" s="66"/>
      <c r="F27" s="66"/>
      <c r="G27" s="66"/>
      <c r="H27" s="66"/>
      <c r="I27" s="66"/>
    </row>
    <row r="28" spans="2:9" ht="57" customHeight="1" x14ac:dyDescent="0.25">
      <c r="B28" s="65" t="s">
        <v>37</v>
      </c>
      <c r="C28" s="65"/>
      <c r="D28" s="65"/>
      <c r="E28" s="65"/>
      <c r="F28" s="65"/>
      <c r="G28" s="65"/>
      <c r="H28" s="65"/>
      <c r="I28" s="65"/>
    </row>
    <row r="29" spans="2:9" ht="17.25" x14ac:dyDescent="0.25">
      <c r="B29" s="66" t="s">
        <v>33</v>
      </c>
      <c r="C29" s="66"/>
      <c r="D29" s="66"/>
      <c r="E29" s="66"/>
      <c r="F29" s="66"/>
      <c r="G29" s="66"/>
      <c r="H29" s="66"/>
      <c r="I29" s="66"/>
    </row>
    <row r="30" spans="2:9" ht="54.75" customHeight="1" x14ac:dyDescent="0.25">
      <c r="B30" s="65" t="s">
        <v>36</v>
      </c>
      <c r="C30" s="65"/>
      <c r="D30" s="65"/>
      <c r="E30" s="65"/>
      <c r="F30" s="65"/>
      <c r="G30" s="65"/>
      <c r="H30" s="65"/>
      <c r="I30" s="65"/>
    </row>
    <row r="31" spans="2:9" ht="17.25" x14ac:dyDescent="0.25">
      <c r="B31" s="62" t="s">
        <v>34</v>
      </c>
      <c r="C31" s="62"/>
      <c r="D31" s="62"/>
      <c r="E31" s="62"/>
      <c r="F31" s="62"/>
      <c r="G31" s="62"/>
      <c r="H31" s="62"/>
      <c r="I31" s="62"/>
    </row>
    <row r="32" spans="2:9" ht="148.5" customHeight="1" x14ac:dyDescent="0.25">
      <c r="B32" s="61" t="s">
        <v>35</v>
      </c>
      <c r="C32" s="61"/>
      <c r="D32" s="61"/>
      <c r="E32" s="61"/>
      <c r="F32" s="61"/>
      <c r="G32" s="61"/>
      <c r="H32" s="61"/>
      <c r="I32" s="61"/>
    </row>
  </sheetData>
  <mergeCells count="7">
    <mergeCell ref="B32:I32"/>
    <mergeCell ref="B31:I31"/>
    <mergeCell ref="B1:C1"/>
    <mergeCell ref="B28:I28"/>
    <mergeCell ref="B27:I27"/>
    <mergeCell ref="B29:I29"/>
    <mergeCell ref="B30:I30"/>
  </mergeCells>
  <pageMargins left="0.7" right="0.7" top="0.75" bottom="0.75" header="0.3" footer="0.3"/>
  <pageSetup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27"/>
  <sheetViews>
    <sheetView workbookViewId="0">
      <selection activeCell="H18" sqref="H18"/>
    </sheetView>
  </sheetViews>
  <sheetFormatPr defaultRowHeight="15" x14ac:dyDescent="0.25"/>
  <cols>
    <col min="2" max="2" width="15.7109375" bestFit="1" customWidth="1"/>
    <col min="3" max="3" width="12.140625" customWidth="1"/>
    <col min="4" max="4" width="11.42578125" customWidth="1"/>
    <col min="5" max="5" width="11.7109375" customWidth="1"/>
    <col min="6" max="6" width="11.5703125" customWidth="1"/>
  </cols>
  <sheetData>
    <row r="1" spans="2:6" ht="18.75" x14ac:dyDescent="0.3">
      <c r="B1" s="60" t="s">
        <v>41</v>
      </c>
      <c r="C1" s="60"/>
    </row>
    <row r="2" spans="2:6" ht="15.75" thickBot="1" x14ac:dyDescent="0.3"/>
    <row r="3" spans="2:6" ht="31.5" x14ac:dyDescent="0.25">
      <c r="B3" s="21" t="s">
        <v>26</v>
      </c>
      <c r="C3" s="22" t="s">
        <v>27</v>
      </c>
      <c r="D3" s="23" t="s">
        <v>28</v>
      </c>
      <c r="E3" s="23" t="s">
        <v>29</v>
      </c>
      <c r="F3" s="24" t="s">
        <v>30</v>
      </c>
    </row>
    <row r="4" spans="2:6" ht="15.75" x14ac:dyDescent="0.25">
      <c r="B4" s="25">
        <v>1</v>
      </c>
      <c r="C4" s="26">
        <v>0.7</v>
      </c>
      <c r="D4" s="26">
        <v>1.5</v>
      </c>
      <c r="E4" s="26">
        <v>1</v>
      </c>
      <c r="F4" s="27">
        <v>1.4</v>
      </c>
    </row>
    <row r="5" spans="2:6" ht="15.75" x14ac:dyDescent="0.25">
      <c r="B5" s="25">
        <v>2</v>
      </c>
      <c r="C5" s="26">
        <v>2.1</v>
      </c>
      <c r="D5" s="26">
        <v>1.8</v>
      </c>
      <c r="E5" s="26">
        <v>2</v>
      </c>
      <c r="F5" s="27">
        <v>2.5</v>
      </c>
    </row>
    <row r="6" spans="2:6" ht="15.75" x14ac:dyDescent="0.25">
      <c r="B6" s="25">
        <v>3</v>
      </c>
      <c r="C6" s="26">
        <v>1.1000000000000001</v>
      </c>
      <c r="D6" s="26">
        <v>2</v>
      </c>
      <c r="E6" s="26">
        <v>2</v>
      </c>
      <c r="F6" s="27">
        <v>1.6</v>
      </c>
    </row>
    <row r="7" spans="2:6" ht="15.75" x14ac:dyDescent="0.25">
      <c r="B7" s="25">
        <v>4</v>
      </c>
      <c r="C7" s="26">
        <v>1.6</v>
      </c>
      <c r="D7" s="26">
        <v>0.8</v>
      </c>
      <c r="E7" s="26">
        <v>2</v>
      </c>
      <c r="F7" s="27">
        <v>1.6</v>
      </c>
    </row>
    <row r="8" spans="2:6" ht="15.75" x14ac:dyDescent="0.25">
      <c r="B8" s="25">
        <v>5</v>
      </c>
      <c r="C8" s="26">
        <v>2.7</v>
      </c>
      <c r="D8" s="26">
        <v>3</v>
      </c>
      <c r="E8" s="26">
        <v>3.5</v>
      </c>
      <c r="F8" s="27">
        <v>3</v>
      </c>
    </row>
    <row r="9" spans="2:6" ht="15.75" x14ac:dyDescent="0.25">
      <c r="B9" s="25">
        <v>6</v>
      </c>
      <c r="C9" s="26">
        <v>0.55000000000000004</v>
      </c>
      <c r="D9" s="26">
        <v>1.2</v>
      </c>
      <c r="E9" s="26">
        <v>1</v>
      </c>
      <c r="F9" s="27">
        <v>1</v>
      </c>
    </row>
    <row r="10" spans="2:6" ht="15.75" x14ac:dyDescent="0.25">
      <c r="B10" s="25">
        <v>7</v>
      </c>
      <c r="C10" s="26">
        <v>0.27</v>
      </c>
      <c r="D10" s="26">
        <v>1.2</v>
      </c>
      <c r="E10" s="26">
        <v>1</v>
      </c>
      <c r="F10" s="27">
        <v>0.7</v>
      </c>
    </row>
    <row r="11" spans="2:6" ht="15.75" x14ac:dyDescent="0.25">
      <c r="B11" s="25">
        <v>8</v>
      </c>
      <c r="C11" s="26">
        <v>0.4</v>
      </c>
      <c r="D11" s="26">
        <v>0.5</v>
      </c>
      <c r="E11" s="26">
        <v>1</v>
      </c>
      <c r="F11" s="27">
        <v>0.9</v>
      </c>
    </row>
    <row r="12" spans="2:6" ht="15.75" x14ac:dyDescent="0.25">
      <c r="B12" s="25">
        <v>9</v>
      </c>
      <c r="C12" s="26">
        <v>6</v>
      </c>
      <c r="D12" s="26">
        <v>5.5</v>
      </c>
      <c r="E12" s="26">
        <v>6.5</v>
      </c>
      <c r="F12" s="27">
        <v>6.2</v>
      </c>
    </row>
    <row r="13" spans="2:6" ht="15.75" x14ac:dyDescent="0.25">
      <c r="B13" s="25">
        <v>10</v>
      </c>
      <c r="C13" s="26">
        <v>1.1200000000000001</v>
      </c>
      <c r="D13" s="26">
        <v>0.5</v>
      </c>
      <c r="E13" s="26">
        <v>1.5</v>
      </c>
      <c r="F13" s="27">
        <v>1.4</v>
      </c>
    </row>
    <row r="14" spans="2:6" ht="15.75" x14ac:dyDescent="0.25">
      <c r="B14" s="25">
        <v>11</v>
      </c>
      <c r="C14" s="26">
        <v>1.3</v>
      </c>
      <c r="D14" s="26">
        <v>2.1</v>
      </c>
      <c r="E14" s="26">
        <v>1.5</v>
      </c>
      <c r="F14" s="27">
        <v>1.7</v>
      </c>
    </row>
    <row r="15" spans="2:6" ht="15.75" x14ac:dyDescent="0.25">
      <c r="B15" s="25">
        <v>12</v>
      </c>
      <c r="C15" s="26">
        <v>0.98</v>
      </c>
      <c r="D15" s="26">
        <v>1</v>
      </c>
      <c r="E15" s="26">
        <v>1</v>
      </c>
      <c r="F15" s="27">
        <v>1.3</v>
      </c>
    </row>
    <row r="16" spans="2:6" ht="15.75" x14ac:dyDescent="0.25">
      <c r="B16" s="25">
        <v>13</v>
      </c>
      <c r="C16" s="26">
        <v>1.1499999999999999</v>
      </c>
      <c r="D16" s="26">
        <v>1.8</v>
      </c>
      <c r="E16" s="26">
        <v>1.5</v>
      </c>
      <c r="F16" s="27">
        <v>1.6</v>
      </c>
    </row>
    <row r="17" spans="2:6" ht="15.75" x14ac:dyDescent="0.25">
      <c r="B17" s="25">
        <v>14</v>
      </c>
      <c r="C17" s="26">
        <v>0.52</v>
      </c>
      <c r="D17" s="26">
        <v>1.5</v>
      </c>
      <c r="E17" s="26">
        <v>1</v>
      </c>
      <c r="F17" s="27">
        <v>1</v>
      </c>
    </row>
    <row r="18" spans="2:6" ht="15.75" x14ac:dyDescent="0.25">
      <c r="B18" s="25">
        <v>15</v>
      </c>
      <c r="C18" s="26">
        <v>1.8</v>
      </c>
      <c r="D18" s="26">
        <v>2</v>
      </c>
      <c r="E18" s="26">
        <v>2.5</v>
      </c>
      <c r="F18" s="27">
        <v>2.1</v>
      </c>
    </row>
    <row r="19" spans="2:6" ht="15.75" x14ac:dyDescent="0.25">
      <c r="B19" s="25">
        <v>16</v>
      </c>
      <c r="C19" s="26">
        <v>7.5</v>
      </c>
      <c r="D19" s="26">
        <v>6</v>
      </c>
      <c r="E19" s="26">
        <v>8</v>
      </c>
      <c r="F19" s="27">
        <v>7</v>
      </c>
    </row>
    <row r="20" spans="2:6" ht="15.75" x14ac:dyDescent="0.25">
      <c r="B20" s="25">
        <v>17</v>
      </c>
      <c r="C20" s="26">
        <v>0.28000000000000003</v>
      </c>
      <c r="D20" s="26">
        <v>1</v>
      </c>
      <c r="E20" s="26">
        <v>1</v>
      </c>
      <c r="F20" s="27">
        <v>0.8</v>
      </c>
    </row>
    <row r="21" spans="2:6" ht="15.75" x14ac:dyDescent="0.25">
      <c r="B21" s="25">
        <v>18</v>
      </c>
      <c r="C21" s="26">
        <v>0.5</v>
      </c>
      <c r="D21" s="26">
        <v>0.9</v>
      </c>
      <c r="E21" s="26">
        <v>1.2</v>
      </c>
      <c r="F21" s="27">
        <v>0.8</v>
      </c>
    </row>
    <row r="22" spans="2:6" ht="15.75" x14ac:dyDescent="0.25">
      <c r="B22" s="25">
        <v>19</v>
      </c>
      <c r="C22" s="26">
        <v>4.9000000000000004</v>
      </c>
      <c r="D22" s="26">
        <v>4.5</v>
      </c>
      <c r="E22" s="26">
        <v>5.5</v>
      </c>
      <c r="F22" s="27">
        <v>4.9000000000000004</v>
      </c>
    </row>
    <row r="23" spans="2:6" ht="16.5" thickBot="1" x14ac:dyDescent="0.3">
      <c r="B23" s="28">
        <v>20</v>
      </c>
      <c r="C23" s="29">
        <v>0.25</v>
      </c>
      <c r="D23" s="29">
        <v>0.5</v>
      </c>
      <c r="E23" s="29">
        <v>1</v>
      </c>
      <c r="F23" s="30">
        <v>0.5</v>
      </c>
    </row>
    <row r="24" spans="2:6" ht="16.5" thickBot="1" x14ac:dyDescent="0.3">
      <c r="B24" s="31" t="s">
        <v>38</v>
      </c>
      <c r="C24" s="32">
        <f>AVERAGE((C4:C23))</f>
        <v>1.786</v>
      </c>
      <c r="D24" s="32">
        <f>AVERAGE(D4:D23)</f>
        <v>1.9650000000000003</v>
      </c>
      <c r="E24" s="32">
        <f>AVERAGE(E4:E23)</f>
        <v>2.2850000000000001</v>
      </c>
      <c r="F24" s="32">
        <f>AVERAGE(F4:F23)</f>
        <v>2.0999999999999996</v>
      </c>
    </row>
    <row r="25" spans="2:6" ht="16.5" thickBot="1" x14ac:dyDescent="0.3">
      <c r="B25" s="31" t="s">
        <v>31</v>
      </c>
      <c r="C25" s="32">
        <f>MAX(C4:C23)-MIN(C4:C23)</f>
        <v>7.25</v>
      </c>
      <c r="D25" s="32">
        <f>MAX(D4:D23)-MIN(D4:D23)</f>
        <v>5.5</v>
      </c>
      <c r="E25" s="32">
        <f>MAX(E4:E23)-MIN(E4:E23)</f>
        <v>7</v>
      </c>
      <c r="F25" s="32">
        <f>MAX(F4:F23)-MIN(F4:F23)</f>
        <v>6.5</v>
      </c>
    </row>
    <row r="26" spans="2:6" ht="32.25" thickBot="1" x14ac:dyDescent="0.3">
      <c r="B26" s="36" t="s">
        <v>39</v>
      </c>
      <c r="C26" s="37">
        <f>STDEV(C4:C23)</f>
        <v>2.0272885703245165</v>
      </c>
      <c r="D26" s="37">
        <f>STDEV(D4:D23)</f>
        <v>1.6017342574781084</v>
      </c>
      <c r="E26" s="37">
        <f>STDEV(E4:E23)</f>
        <v>2.036063022496835</v>
      </c>
      <c r="F26" s="37">
        <f>STDEV(F4:F23)</f>
        <v>1.8341784336088438</v>
      </c>
    </row>
    <row r="27" spans="2:6" ht="16.5" thickBot="1" x14ac:dyDescent="0.3">
      <c r="B27" s="31" t="s">
        <v>44</v>
      </c>
      <c r="C27" s="37">
        <f>C26/SQRT(20)</f>
        <v>0.45331550532539816</v>
      </c>
      <c r="D27" s="37">
        <f t="shared" ref="D27:F27" si="0">D26/SQRT(20)</f>
        <v>0.35815866816112013</v>
      </c>
      <c r="E27" s="37">
        <f t="shared" si="0"/>
        <v>0.45527753247766067</v>
      </c>
      <c r="F27" s="37">
        <f t="shared" si="0"/>
        <v>0.41013476604134597</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Task 1a &amp; Task 1b</vt:lpstr>
      <vt:lpstr>Task 1c</vt:lpstr>
      <vt:lpstr>Task 2a</vt:lpstr>
      <vt:lpstr>Task 2b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i</cp:lastModifiedBy>
  <dcterms:created xsi:type="dcterms:W3CDTF">2023-03-31T10:54:40Z</dcterms:created>
  <dcterms:modified xsi:type="dcterms:W3CDTF">2023-04-18T21:41:20Z</dcterms:modified>
</cp:coreProperties>
</file>