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F8C1110A-2883-48F3-A29A-EC45EC82B2B2}"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25" l="1"/>
  <c r="E3" i="31" s="1"/>
  <c r="O23" i="27"/>
  <c r="E6" i="31" s="1"/>
  <c r="P38" i="20"/>
  <c r="E5" i="31" s="1"/>
  <c r="F11" i="31"/>
  <c r="P22" i="28"/>
  <c r="E7" i="31" s="1"/>
  <c r="N44" i="26"/>
  <c r="E4" i="31" s="1"/>
  <c r="Q38" i="7"/>
  <c r="E10" i="31" s="1" a="1"/>
  <c r="E10"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<sst xmlns="http://schemas.openxmlformats.org/spreadsheetml/2006/main" count="352" uniqueCount="229">
  <si>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</si>
  <si>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</si>
  <si>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</si>
  <si>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</si>
  <si>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</si>
  <si>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</si>
  <si>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</si>
  <si>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</si>
  <si>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</si>
  <si>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</si>
  <si>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</si>
  <si>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</si>
  <si>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</si>
  <si>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</si>
  <si>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</si>
  <si>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</si>
  <si>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</si>
  <si>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</si>
  <si>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</si>
  <si>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</si>
  <si>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</si>
  <si>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</si>
  <si>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</si>
  <si>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</si>
  <si>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</si>
  <si>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</si>
  <si>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</si>
  <si>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</si>
  <si>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</si>
  <si>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</si>
  <si>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</si>
  <si>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</si>
  <si>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</si>
  <si>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</si>
  <si>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</si>
  <si>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</si>
  <si>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</si>
  <si>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</si>
  <si>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</si>
  <si>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</si>
  <si>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</si>
  <si>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</si>
  <si>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</si>
  <si>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</si>
  <si>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</si>
  <si>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</si>
  <si>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</si>
  <si>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</si>
  <si>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</si>
  <si>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</si>
  <si>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</si>
  <si>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</si>
  <si>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</si>
  <si>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</si>
  <si>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</si>
  <si>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</si>
  <si>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</si>
  <si>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</si>
  <si>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</si>
  <si>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</si>
  <si>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</si>
  <si>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</si>
  <si>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</si>
  <si>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</si>
  <si>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</si>
  <si>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</si>
  <si>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</si>
  <si>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</si>
  <si>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</si>
  <si>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</si>
  <si>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</si>
  <si>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</si>
  <si>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</si>
  <si>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</si>
  <si>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</si>
  <si>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</si>
  <si>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</si>
  <si>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</si>
  <si>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</si>
  <si>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</si>
  <si>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</si>
  <si>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</si>
  <si>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</si>
  <si>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</si>
  <si>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</si>
  <si>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</si>
  <si>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</si>
  <si>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</si>
  <si>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</si>
  <si>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</si>
  <si>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</si>
  <si>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</si>
  <si>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</si>
  <si>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</si>
  <si>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</si>
  <si>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</si>
  <si>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</si>
  <si>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</si>
  <si>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</si>
  <si>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</si>
  <si>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</si>
  <si>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</si>
  <si>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</si>
  <si>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</si>
  <si>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</si>
  <si>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</si>
  <si>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</si>
  <si>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</si>
  <si>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</si>
  <si>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</si>
  <si>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</si>
  <si>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</si>
  <si>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</si>
  <si>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</si>
  <si>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</si>
  <si>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</si>
  <si>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</si>
  <si>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</si>
  <si>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</si>
  <si>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</si>
  <si>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</si>
  <si>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</si>
  <si>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</si>
  <si>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</si>
  <si>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</si>
  <si>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</si>
  <si>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</si>
  <si>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</si>
  <si>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</si>
  <si>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</si>
  <si>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</si>
  <si>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</si>
  <si>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</si>
  <si>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</si>
  <si>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</si>
  <si>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</si>
  <si>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</si>
  <si>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</si>
  <si>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</si>
  <si>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</si>
  <si>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</si>
  <si>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</si>
  <si>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</si>
  <si>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</si>
  <si>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</si>
  <si>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</si>
  <si>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</si>
  <si>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</si>
  <si>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</si>
  <si>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</si>
  <si>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</si>
  <si>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 Health and Safety at Work Act 1974
 Provision and Use of Work Equipment Regulations (PUWER) 1998
  Management of Health and Safety at Work Regulations 1999
  Personal Protective Equipment at Work Regulations 1992 (as amended 2022)</t>
  </si>
  <si>
    <t>Pablo Model Rodrigues</t>
  </si>
  <si>
    <t>Use the necessary PPE (safety glasses, safety boots, and lab coat).                                                                                     
Remove jewelry, tie back long hair, do not wear shorts, and do not use gloves near rotating machinery.
Check that the machine guards are installed and secure.
Make sure the work area is free of obstacles and spills.
Check that the rotor has all screws tightened.
Secure the workpiece correctly before turning on the machine.
Check the location of the emergency stop button or the instant stop pedal.</t>
  </si>
  <si>
    <t>Risk of entanglement with the rotating shaft
Projected metal chips can cause eye injuries
Sharp tools can cause cuts during setup
Hot metal chips and surfaces can cause burns
The workpiece must be securely clamped before machining
Machine guards must be worn at all times
Keep hands away from the cutting area
Make sure to select the correct tool and speed
Clean chips frequently to prevent slips and falls
Follow instructor supervision at all times and ask questions if you have any questions before starting any work. </t>
  </si>
  <si>
    <t>Make sure the engine is in safe handling condition (firmly secured in the engine mount).
Beware of oil spills and slippery surfaces.
Wear gloves when handling engine components.
Use tools correctly to avoid knuckle injuries.
Keep the work area organized to avoid tripping hazards (store and organize parts within the provided box).
Follow the correct engine disassembly and assembly procedures, using the torque tool to avoid breaking bolts or deforming components.</t>
  </si>
  <si>
    <t>Lathe (Model D)
Milling machine
Hand saw
Bench drill press
Caliper
Micrometer
Digital height gauge
Precision square
Power tools (socket wrench, ratchet)
Pisto ring compressor
Levers
Motor support
Rubber mallet
Dial indicator
Spring compressor valves</t>
  </si>
  <si>
    <t>I learned how to operate the lathe and milling machine safely.
 Improved my measuring skills using calipers and micrometers.
I Understood the importance of protection and PPE (Personal Protective Equipment) on each different machine or workshop.
 Gained experience in turning and milling steel components.
learned the correct techniques for disassembling/assembling and measuring internal engine parts in a practical engine stripping session.
 Gained confidence in identifying hazards in workshop environments.</t>
  </si>
  <si>
    <t>Kerry Tudor</t>
  </si>
  <si>
    <t xml:space="preserve">01/10/2025 -08/010/2025 - 15/10/2025 - 22/10/2025 - 29/10/2025                                     </t>
  </si>
  <si>
    <t>IQ021A</t>
  </si>
  <si>
    <t>David Cooper, Adrian Dix</t>
  </si>
  <si>
    <t>Safety glasses, lab coat and safety boots</t>
  </si>
  <si>
    <t>0.2mm</t>
  </si>
  <si>
    <t>115.02mm</t>
  </si>
  <si>
    <t>60.00mm</t>
  </si>
  <si>
    <t xml:space="preserve">115.00mm </t>
  </si>
  <si>
    <t>60.06mm</t>
  </si>
  <si>
    <t>90.00mm</t>
  </si>
  <si>
    <t>30.00mm</t>
  </si>
  <si>
    <t>105.00mm</t>
  </si>
  <si>
    <t>105.11mm</t>
  </si>
  <si>
    <t>36.00mm</t>
  </si>
  <si>
    <t>0.05mm</t>
  </si>
  <si>
    <t>35.95mm</t>
  </si>
  <si>
    <t>To use hand tools, you must first know how to work with them, then you will know how to use them correctly. For example, with a hand saw, you need to know when to apply force and use the entire cutting area, keeping it aligned, and use hand files carefully to avoid excessive wear on the edges where you need to remove material scraps and give the final finish.</t>
  </si>
  <si>
    <t>Following the instructions and doing each step one at a time, and checking the measurements as you progress through the steps.</t>
  </si>
  <si>
    <t>Engine CC=(π/4)×(B0Re)^2×STR0KE X N of cylinder  = 0.785 x 6203.13 x 82.32 x 4 = 1 603 414.817mm^3    Convert  mm³ to cm³ (CC) (divide by 1000) = 1 603.41 cc</t>
  </si>
  <si>
    <t>crankshaft bearing bolts = No service operations whatsoever are permitted on the crank assembly.
In the event of damage, the complete cylinder block and crank assembly must be changed.
connecting rod bearing bolts =No service operations whatsoever are permitted on the crank assembly.
In the event of damage, the complete cylinder block and crank assembly must be changed.
head screws =
Stagel: 15Nm.
Stage 2: 30 Nm.
Stage 3: 90 degrees.
control bearing screws =
Stage 1: One half turn on each bolt until all of the camshaft bearing caps are in contact
with the cylinder head.
Stage 2: 7 Nm.
Stage 3: 45 degrees</t>
  </si>
  <si>
    <t>Describe the areas of the engine where signs of wear could be observed. What can this wear tell us about the engine? In the cylinder head, the valve timing and bearings should be checked for wear, taking the necessary measurements. Visually, any bluish areas may indicate engine overheating. Also in the cylinder head, the intake and exhaust valves should be checked for wear on the valves or guides. In the engine block, check for marks or scratches on the cylinder liners. Measurements should also be taken with a dial indicator to check if the cylinder is oval. The crankshaft bearings, located between the crankshaft journals, should also be checked; they have measurements that must be verified during engine disassembly. The crankshaft should also undergo a visual inspection and inspection with measuring tools, as should the connecting rods. In fact, all parts that rotate in the engine should be inspected visually and with measuring tools.</t>
  </si>
  <si>
    <t>9.5 in/s</t>
  </si>
  <si>
    <t>126.7 lbs</t>
  </si>
  <si>
    <t>2.2 in/s</t>
  </si>
  <si>
    <t>51.9 lbs</t>
  </si>
  <si>
    <t>25.4 lbs</t>
  </si>
  <si>
    <t>67.8 lbs</t>
  </si>
  <si>
    <t>Complete the Engineering degree, gain practical experience in CAD, and try to get an internship in the automotive or machining industry.</t>
  </si>
  <si>
    <t>To work as a senior automotive engineer, having completed a specialization in the field, and perhaps working in motorsport teams or prototype development.</t>
  </si>
  <si>
    <t>To improve my CAD skills</t>
  </si>
  <si>
    <t>6 months</t>
  </si>
  <si>
    <t>Study in order to excel.</t>
  </si>
  <si>
    <t>Companies that I can identify myself to in order to send my application.</t>
  </si>
  <si>
    <t>1 year</t>
  </si>
  <si>
    <t>to be able to work on small projects and perform tasks that a competent engineer…</t>
  </si>
  <si>
    <t>Work for a company in the area</t>
  </si>
  <si>
    <t>Create my own project</t>
  </si>
  <si>
    <t>studying engineering concepts</t>
  </si>
  <si>
    <t>classes and lectures in the area you intend to carry out the project.</t>
  </si>
  <si>
    <t>to be able to integrate this project into the industry</t>
  </si>
  <si>
    <t>3 or 4 years</t>
  </si>
  <si>
    <t>Continuous Professional Development (CPD) is the ongoing learning and improvement of skills that engineers undertake throughout their careers.
It is essential due to the rapid evolution of technology, tools, and standards in engineering.</t>
  </si>
  <si>
    <t>Continuing Professional Development (CPD) training webinar  19 January 2026 | 10.30am - 12pm | online - Book your non-member place   https://www.theiet.org/career/training-courses/continuing-professional-development-cpd?Phrase=e&amp;Location=&amp;EventType=Course&amp;Date=</t>
  </si>
  <si>
    <t>This CPD activity provided a solid foundation in vehicle dynamics, covering the essentials of suspension systems, weight transfer, tire forces, and the application of data analysis to evaluate performance.</t>
  </si>
  <si>
    <t>Complete at least 3 independent CAD projects involving assemblies and tolerancing within 6 months.</t>
  </si>
  <si>
    <t>Fusion 360 advanced tutorials,
access to workshop equipment,
industry internship opportunity,
mentorship from lecturers</t>
  </si>
  <si>
    <t>Successfully produce a complete CAD assembly with manufacturing drawings and tolerances meeting workshop standards.</t>
  </si>
  <si>
    <t>I believe the biggest impact will be on my time management. As I work night shifts and my wife is expecting our son next quarter, I will need to adopt structured weekly planning and dedicate fixed study blocks to maintain academic performance. This life change will require strong discipline, and balancing all responsibilities will be a significant challenge.</t>
  </si>
  <si>
    <t>A Personal Development Plan is important for an engineer because engineering is a profession that requires continuous learning and improvement. Technology, standards, and industry practices constantly evolve, so engineers must regularly assess their skills and identify areas for development. A PDP provides structure, helping engineers set clear goals, measure progress, and maintain professional growth. It also supports accountability and long-term career planning, which are essential in a competitive and technically demanding industry.For me, it also provides direction and helps ensure that my academic development aligns with my future career in automotive engineering.</t>
  </si>
  <si>
    <t>k=θT​</t>
  </si>
  <si>
    <t>Advanced Manufacturing is basically using modern technology like automation, robotics, CNC machines and 3D printing to make parts faster and more accurate. It helps improve production and quality but also reduce human error.</t>
  </si>
  <si>
    <t>UWTSD have different types of equipment for advanced manufacturing such as CNC milling machines, CNC lathes, 3D printers and laser cutters</t>
  </si>
  <si>
    <t>CNC machines are programmed using CAM software and G-code. The G-code tells the machine how to move, speed and what operations it need to do.</t>
  </si>
  <si>
    <t>3D printers normally use thermoplastic materials like PLA, ABS and PETG. These materials comes in filament form and are melted during the printing process.</t>
  </si>
  <si>
    <t>First design the part using CAD software like Fusion 360.
Then export the file as STL and import it into a slicing software like Bambu Studio.
After that set the printing settings like infill, supports and temperature.
Send the file to the printer and start the print.
Finally remove the supports and do some finishing if needed.</t>
  </si>
  <si>
    <t>The materials needed for composites typically include reinforcing fibers, such as carbon fiber or fiberglass, and a resin, such as epoxy or polyester.</t>
  </si>
  <si>
    <t>First, the mold is prepared and cleaned.
Then, a release agent is applied so that the piece does not stick.
After that, the fiber layers are placed inside the mold in the correct orientation.
Then, resin is applied to moisten the fibers.
Finally, the piece is removed from the mold.</t>
  </si>
  <si>
    <t>Yes, there are some risks when working with composites. The resin can release fumes that are not good to inhale, and the fibers can irritate the skin. Additionally, using sharp tools and cutting the material can be dangerous. It is essential to use appropriate PPE, such as gloves, a mask, and safety glasses.</t>
  </si>
  <si>
    <t>It is important to ensure that the fibers are positioned correctly. The resin must be mixed properly, in the correct proportion; it is also not good to mix two types of fiber. Always keep the work area clean and well-ventilated. The constant use of PPE is also essential.</t>
  </si>
  <si>
    <t>You could also have mentioned putting the coats and bags in the logs</t>
  </si>
  <si>
    <t>You could have mentioned about being careful of heavy components and trapping fingers etc.</t>
  </si>
  <si>
    <t>Y</t>
  </si>
  <si>
    <t>Signed off by Technician</t>
  </si>
  <si>
    <t>Could have mentioned about speed and taking it steady when cutting away material</t>
  </si>
  <si>
    <t>Where did you find the information about the torrque settings - handbook?</t>
  </si>
  <si>
    <t>Equation is incorrect</t>
  </si>
  <si>
    <t xml:space="preserve">No units and values are slightly out from expected values but stil reasonable. </t>
  </si>
  <si>
    <t>Could also have mentioned the composite faciliites and autoclave</t>
  </si>
  <si>
    <t>Often the parts need to have some finishing once they are removed from the mould</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</si>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</sst>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43" xfId="0" applyFill="1" applyBorder="1" applyAlignment="1">
      <alignment horizontal="center"/>
    </xf>
    <xf numFmtId="0" fontId="0" fillId="4" borderId="29" xfId="0" applyFill="1" applyBorder="1" applyAlignment="1">
      <alignment horizontal="center"/>
    </xf>
    <xf numFmtId="0" fontId="0" fillId="4" borderId="53" xfId="0" applyFill="1" applyBorder="1" applyAlignment="1">
      <alignment horizontal="center"/>
    </xf>
    <xf numFmtId="0" fontId="0" fillId="4" borderId="113" xfId="0" applyFill="1" applyBorder="1" applyAlignment="1">
      <alignment horizontal="center"/>
    </xf>
    <xf numFmtId="0" fontId="3" fillId="4" borderId="68" xfId="0" applyFont="1" applyFill="1" applyBorder="1" applyAlignment="1">
      <alignment horizontal="center"/>
    </xf>
    <xf numFmtId="0" fontId="3" fillId="4" borderId="61"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5"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0" fillId="0" borderId="29" xfId="0" applyBorder="1" applyAlignment="1">
      <alignment horizontal="right"/>
    </xf>
    <xf numFmtId="0" fontId="0" fillId="0" borderId="73" xfId="0" applyBorder="1" applyAlignment="1">
      <alignment horizontal="right"/>
    </xf>
    <xf numFmtId="0" fontId="0" fillId="0" borderId="72"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0" fillId="4" borderId="24" xfId="0" applyFill="1" applyBorder="1" applyAlignment="1">
      <alignment horizontal="center" vertical="center"/>
    </xf>
    <xf numFmtId="0" fontId="0" fillId="4" borderId="36" xfId="0" applyFill="1" applyBorder="1" applyAlignment="1">
      <alignment horizontal="center" vertic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I48" sqref="I48:P48"/>
    </sheetView>
  </sheetViews>
  <sheetFormatPr defaultRowHeight="14.25" x14ac:dyDescent="0.45"/>
  <cols>
    <col min="3" max="3" width="8.33203125" customWidth="1"/>
    <col min="4" max="4" width="5.1328125" customWidth="1"/>
    <col min="7" max="7" width="6.19921875" customWidth="1"/>
    <col min="8" max="8" width="1.6640625" customWidth="1"/>
  </cols>
  <sheetData>
    <row r="1" spans="1:31" x14ac:dyDescent="0.45">
      <c r="A1" s="125" t="s">
        <v>0</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x14ac:dyDescent="0.45">
      <c r="A2" s="125"/>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4.65" thickBot="1" x14ac:dyDescent="0.5">
      <c r="A3" s="125"/>
      <c r="B3" s="126"/>
      <c r="C3" s="126"/>
      <c r="D3" s="126"/>
      <c r="E3" s="126"/>
      <c r="F3" s="126"/>
      <c r="G3" s="126"/>
      <c r="H3" s="126"/>
      <c r="I3" s="126"/>
      <c r="J3" s="126"/>
      <c r="K3" s="126"/>
      <c r="L3" s="126"/>
      <c r="M3" s="126"/>
      <c r="N3" s="126"/>
      <c r="O3" s="126"/>
      <c r="P3" s="126"/>
      <c r="Q3" s="126"/>
      <c r="R3" s="126"/>
      <c r="S3" s="126"/>
      <c r="T3" s="126"/>
      <c r="U3" s="126"/>
      <c r="V3" s="126"/>
      <c r="W3" s="126"/>
      <c r="X3" s="126"/>
      <c r="Y3" s="126"/>
      <c r="Z3" s="126"/>
      <c r="AA3" s="126"/>
      <c r="AB3" s="126"/>
      <c r="AC3" s="126"/>
      <c r="AD3" s="126"/>
      <c r="AE3" s="126"/>
    </row>
    <row r="4" spans="1:31" ht="23.25" x14ac:dyDescent="0.4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3.65" thickBot="1" x14ac:dyDescent="0.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4.65" thickBot="1" x14ac:dyDescent="0.5">
      <c r="A6" s="127" t="s">
        <v>3</v>
      </c>
      <c r="B6" s="127"/>
      <c r="C6" s="127"/>
      <c r="D6" s="127"/>
      <c r="E6" s="129" t="s">
        <v>152</v>
      </c>
      <c r="F6" s="129"/>
      <c r="G6" s="129"/>
      <c r="H6" s="129"/>
      <c r="I6" s="127" t="s">
        <v>4</v>
      </c>
      <c r="J6" s="127"/>
      <c r="K6" s="127"/>
      <c r="L6" s="127"/>
      <c r="M6" s="127"/>
      <c r="N6" s="127"/>
      <c r="O6" s="127"/>
      <c r="P6" s="127"/>
      <c r="Q6" s="121" t="s">
        <v>5</v>
      </c>
      <c r="R6" s="122"/>
      <c r="S6" s="122"/>
      <c r="T6" s="122"/>
      <c r="U6" s="122"/>
      <c r="V6" s="122"/>
      <c r="W6" s="122"/>
      <c r="X6" s="122"/>
      <c r="Y6" s="122"/>
      <c r="Z6" s="122"/>
      <c r="AA6" s="122"/>
      <c r="AB6" s="122"/>
      <c r="AC6" s="122"/>
      <c r="AD6" s="122"/>
      <c r="AE6" s="123"/>
    </row>
    <row r="7" spans="1:31" ht="15" thickTop="1" thickBot="1" x14ac:dyDescent="0.5">
      <c r="A7" s="128"/>
      <c r="B7" s="128"/>
      <c r="C7" s="128"/>
      <c r="D7" s="128"/>
      <c r="E7" s="116"/>
      <c r="F7" s="116"/>
      <c r="G7" s="116"/>
      <c r="H7" s="116"/>
      <c r="I7" s="128"/>
      <c r="J7" s="128"/>
      <c r="K7" s="128"/>
      <c r="L7" s="128"/>
      <c r="M7" s="128"/>
      <c r="N7" s="128"/>
      <c r="O7" s="128"/>
      <c r="P7" s="128"/>
      <c r="Q7" s="94"/>
      <c r="R7" s="95"/>
      <c r="S7" s="95"/>
      <c r="T7" s="95"/>
      <c r="U7" s="95"/>
      <c r="V7" s="95"/>
      <c r="W7" s="95"/>
      <c r="X7" s="95"/>
      <c r="Y7" s="95"/>
      <c r="Z7" s="95"/>
      <c r="AA7" s="95"/>
      <c r="AB7" s="95"/>
      <c r="AC7" s="95"/>
      <c r="AD7" s="95"/>
      <c r="AE7" s="96"/>
    </row>
    <row r="8" spans="1:31" ht="15" thickTop="1" thickBot="1" x14ac:dyDescent="0.5">
      <c r="A8" s="97" t="s">
        <v>6</v>
      </c>
      <c r="B8" s="98"/>
      <c r="C8" s="98"/>
      <c r="D8" s="99"/>
      <c r="E8" s="116" t="s">
        <v>158</v>
      </c>
      <c r="F8" s="116"/>
      <c r="G8" s="116"/>
      <c r="H8" s="116"/>
      <c r="I8" s="124" t="s">
        <v>151</v>
      </c>
      <c r="J8" s="124"/>
      <c r="K8" s="124"/>
      <c r="L8" s="124"/>
      <c r="M8" s="124"/>
      <c r="N8" s="124"/>
      <c r="O8" s="124"/>
      <c r="P8" s="124"/>
      <c r="Q8" s="100" t="s">
        <v>153</v>
      </c>
      <c r="R8" s="101"/>
      <c r="S8" s="101"/>
      <c r="T8" s="101"/>
      <c r="U8" s="101"/>
      <c r="V8" s="101"/>
      <c r="W8" s="101"/>
      <c r="X8" s="101"/>
      <c r="Y8" s="101"/>
      <c r="Z8" s="101"/>
      <c r="AA8" s="101"/>
      <c r="AB8" s="101"/>
      <c r="AC8" s="101"/>
      <c r="AD8" s="101"/>
      <c r="AE8" s="117"/>
    </row>
    <row r="9" spans="1:31" ht="15" thickTop="1" thickBot="1" x14ac:dyDescent="0.5">
      <c r="A9" s="118"/>
      <c r="B9" s="119"/>
      <c r="C9" s="119"/>
      <c r="D9" s="120"/>
      <c r="E9" s="116"/>
      <c r="F9" s="116"/>
      <c r="G9" s="116"/>
      <c r="H9" s="116"/>
      <c r="I9" s="124"/>
      <c r="J9" s="124"/>
      <c r="K9" s="124"/>
      <c r="L9" s="124"/>
      <c r="M9" s="124"/>
      <c r="N9" s="124"/>
      <c r="O9" s="124"/>
      <c r="P9" s="124"/>
      <c r="Q9" s="100"/>
      <c r="R9" s="101"/>
      <c r="S9" s="101"/>
      <c r="T9" s="101"/>
      <c r="U9" s="101"/>
      <c r="V9" s="101"/>
      <c r="W9" s="101"/>
      <c r="X9" s="101"/>
      <c r="Y9" s="101"/>
      <c r="Z9" s="101"/>
      <c r="AA9" s="101"/>
      <c r="AB9" s="101"/>
      <c r="AC9" s="101"/>
      <c r="AD9" s="101"/>
      <c r="AE9" s="117"/>
    </row>
    <row r="10" spans="1:31" ht="15" thickTop="1" thickBot="1" x14ac:dyDescent="0.5">
      <c r="A10" s="118"/>
      <c r="B10" s="119"/>
      <c r="C10" s="119"/>
      <c r="D10" s="120"/>
      <c r="E10" s="116"/>
      <c r="F10" s="116"/>
      <c r="G10" s="116"/>
      <c r="H10" s="116"/>
      <c r="I10" s="124"/>
      <c r="J10" s="124"/>
      <c r="K10" s="124"/>
      <c r="L10" s="124"/>
      <c r="M10" s="124"/>
      <c r="N10" s="124"/>
      <c r="O10" s="124"/>
      <c r="P10" s="124"/>
      <c r="Q10" s="100"/>
      <c r="R10" s="101"/>
      <c r="S10" s="101"/>
      <c r="T10" s="101"/>
      <c r="U10" s="101"/>
      <c r="V10" s="101"/>
      <c r="W10" s="101"/>
      <c r="X10" s="101"/>
      <c r="Y10" s="101"/>
      <c r="Z10" s="101"/>
      <c r="AA10" s="101"/>
      <c r="AB10" s="101"/>
      <c r="AC10" s="101"/>
      <c r="AD10" s="101"/>
      <c r="AE10" s="117"/>
    </row>
    <row r="11" spans="1:31" ht="15" thickTop="1" thickBot="1" x14ac:dyDescent="0.5">
      <c r="A11" s="118"/>
      <c r="B11" s="119"/>
      <c r="C11" s="119"/>
      <c r="D11" s="120"/>
      <c r="E11" s="116"/>
      <c r="F11" s="116"/>
      <c r="G11" s="116"/>
      <c r="H11" s="116"/>
      <c r="I11" s="124"/>
      <c r="J11" s="124"/>
      <c r="K11" s="124"/>
      <c r="L11" s="124"/>
      <c r="M11" s="124"/>
      <c r="N11" s="124"/>
      <c r="O11" s="124"/>
      <c r="P11" s="124"/>
      <c r="Q11" s="100"/>
      <c r="R11" s="101"/>
      <c r="S11" s="101"/>
      <c r="T11" s="101"/>
      <c r="U11" s="101"/>
      <c r="V11" s="101"/>
      <c r="W11" s="101"/>
      <c r="X11" s="101"/>
      <c r="Y11" s="101"/>
      <c r="Z11" s="101"/>
      <c r="AA11" s="101"/>
      <c r="AB11" s="101"/>
      <c r="AC11" s="101"/>
      <c r="AD11" s="101"/>
      <c r="AE11" s="117"/>
    </row>
    <row r="12" spans="1:31" ht="15" thickTop="1" thickBot="1" x14ac:dyDescent="0.5">
      <c r="A12" s="118"/>
      <c r="B12" s="119"/>
      <c r="C12" s="119"/>
      <c r="D12" s="120"/>
      <c r="E12" s="116"/>
      <c r="F12" s="116"/>
      <c r="G12" s="116"/>
      <c r="H12" s="116"/>
      <c r="I12" s="124"/>
      <c r="J12" s="124"/>
      <c r="K12" s="124"/>
      <c r="L12" s="124"/>
      <c r="M12" s="124"/>
      <c r="N12" s="124"/>
      <c r="O12" s="124"/>
      <c r="P12" s="124"/>
      <c r="Q12" s="100"/>
      <c r="R12" s="101"/>
      <c r="S12" s="101"/>
      <c r="T12" s="101"/>
      <c r="U12" s="101"/>
      <c r="V12" s="101"/>
      <c r="W12" s="101"/>
      <c r="X12" s="101"/>
      <c r="Y12" s="101"/>
      <c r="Z12" s="101"/>
      <c r="AA12" s="101"/>
      <c r="AB12" s="101"/>
      <c r="AC12" s="101"/>
      <c r="AD12" s="101"/>
      <c r="AE12" s="117"/>
    </row>
    <row r="13" spans="1:31" ht="15" thickTop="1" thickBot="1" x14ac:dyDescent="0.5">
      <c r="A13" s="121"/>
      <c r="B13" s="122"/>
      <c r="C13" s="122"/>
      <c r="D13" s="123"/>
      <c r="E13" s="116"/>
      <c r="F13" s="116"/>
      <c r="G13" s="116"/>
      <c r="H13" s="116"/>
      <c r="I13" s="124"/>
      <c r="J13" s="124"/>
      <c r="K13" s="124"/>
      <c r="L13" s="124"/>
      <c r="M13" s="124"/>
      <c r="N13" s="124"/>
      <c r="O13" s="124"/>
      <c r="P13" s="124"/>
      <c r="Q13" s="100"/>
      <c r="R13" s="101"/>
      <c r="S13" s="101"/>
      <c r="T13" s="101"/>
      <c r="U13" s="101"/>
      <c r="V13" s="101"/>
      <c r="W13" s="101"/>
      <c r="X13" s="101"/>
      <c r="Y13" s="101"/>
      <c r="Z13" s="101"/>
      <c r="AA13" s="101"/>
      <c r="AB13" s="101"/>
      <c r="AC13" s="101"/>
      <c r="AD13" s="101"/>
      <c r="AE13" s="117"/>
    </row>
    <row r="14" spans="1:31" ht="15" thickTop="1" thickBot="1" x14ac:dyDescent="0.5">
      <c r="A14" s="94" t="s">
        <v>7</v>
      </c>
      <c r="B14" s="95"/>
      <c r="C14" s="95"/>
      <c r="D14" s="95"/>
      <c r="E14" s="95"/>
      <c r="F14" s="95"/>
      <c r="G14" s="95"/>
      <c r="H14" s="95"/>
      <c r="I14" s="95"/>
      <c r="J14" s="95"/>
      <c r="K14" s="95"/>
      <c r="L14" s="95"/>
      <c r="M14" s="95"/>
      <c r="N14" s="95"/>
      <c r="O14" s="95"/>
      <c r="P14" s="96"/>
      <c r="Q14" s="100"/>
      <c r="R14" s="101"/>
      <c r="S14" s="101"/>
      <c r="T14" s="101"/>
      <c r="U14" s="101"/>
      <c r="V14" s="101"/>
      <c r="W14" s="101"/>
      <c r="X14" s="101"/>
      <c r="Y14" s="101"/>
      <c r="Z14" s="101"/>
      <c r="AA14" s="101"/>
      <c r="AB14" s="101"/>
      <c r="AC14" s="101"/>
      <c r="AD14" s="101"/>
      <c r="AE14" s="117"/>
    </row>
    <row r="15" spans="1:31" ht="15" thickTop="1" thickBot="1" x14ac:dyDescent="0.5">
      <c r="A15" s="94"/>
      <c r="B15" s="95"/>
      <c r="C15" s="95"/>
      <c r="D15" s="95"/>
      <c r="E15" s="95"/>
      <c r="F15" s="95"/>
      <c r="G15" s="95"/>
      <c r="H15" s="95"/>
      <c r="I15" s="95"/>
      <c r="J15" s="95"/>
      <c r="K15" s="95"/>
      <c r="L15" s="95"/>
      <c r="M15" s="95"/>
      <c r="N15" s="95"/>
      <c r="O15" s="95"/>
      <c r="P15" s="96"/>
      <c r="Q15" s="100"/>
      <c r="R15" s="101"/>
      <c r="S15" s="101"/>
      <c r="T15" s="101"/>
      <c r="U15" s="101"/>
      <c r="V15" s="101"/>
      <c r="W15" s="101"/>
      <c r="X15" s="101"/>
      <c r="Y15" s="101"/>
      <c r="Z15" s="101"/>
      <c r="AA15" s="101"/>
      <c r="AB15" s="101"/>
      <c r="AC15" s="101"/>
      <c r="AD15" s="101"/>
      <c r="AE15" s="117"/>
    </row>
    <row r="16" spans="1:31" ht="15" thickTop="1" thickBot="1" x14ac:dyDescent="0.5">
      <c r="A16" s="100" t="s">
        <v>154</v>
      </c>
      <c r="B16" s="101"/>
      <c r="C16" s="101"/>
      <c r="D16" s="101"/>
      <c r="E16" s="101"/>
      <c r="F16" s="101"/>
      <c r="G16" s="101"/>
      <c r="H16" s="101"/>
      <c r="I16" s="101"/>
      <c r="J16" s="101"/>
      <c r="K16" s="101"/>
      <c r="L16" s="101"/>
      <c r="M16" s="101"/>
      <c r="N16" s="101"/>
      <c r="O16" s="101"/>
      <c r="P16" s="117"/>
      <c r="Q16" s="100"/>
      <c r="R16" s="101"/>
      <c r="S16" s="101"/>
      <c r="T16" s="101"/>
      <c r="U16" s="101"/>
      <c r="V16" s="101"/>
      <c r="W16" s="101"/>
      <c r="X16" s="101"/>
      <c r="Y16" s="101"/>
      <c r="Z16" s="101"/>
      <c r="AA16" s="101"/>
      <c r="AB16" s="101"/>
      <c r="AC16" s="101"/>
      <c r="AD16" s="101"/>
      <c r="AE16" s="117"/>
    </row>
    <row r="17" spans="1:31" ht="15" thickTop="1" thickBot="1" x14ac:dyDescent="0.5">
      <c r="A17" s="100"/>
      <c r="B17" s="101"/>
      <c r="C17" s="101"/>
      <c r="D17" s="101"/>
      <c r="E17" s="101"/>
      <c r="F17" s="101"/>
      <c r="G17" s="101"/>
      <c r="H17" s="101"/>
      <c r="I17" s="101"/>
      <c r="J17" s="101"/>
      <c r="K17" s="101"/>
      <c r="L17" s="101"/>
      <c r="M17" s="101"/>
      <c r="N17" s="101"/>
      <c r="O17" s="101"/>
      <c r="P17" s="117"/>
      <c r="Q17" s="100"/>
      <c r="R17" s="101"/>
      <c r="S17" s="101"/>
      <c r="T17" s="101"/>
      <c r="U17" s="101"/>
      <c r="V17" s="101"/>
      <c r="W17" s="101"/>
      <c r="X17" s="101"/>
      <c r="Y17" s="101"/>
      <c r="Z17" s="101"/>
      <c r="AA17" s="101"/>
      <c r="AB17" s="101"/>
      <c r="AC17" s="101"/>
      <c r="AD17" s="101"/>
      <c r="AE17" s="117"/>
    </row>
    <row r="18" spans="1:31" ht="15" thickTop="1" thickBot="1" x14ac:dyDescent="0.5">
      <c r="A18" s="100"/>
      <c r="B18" s="101"/>
      <c r="C18" s="101"/>
      <c r="D18" s="101"/>
      <c r="E18" s="101"/>
      <c r="F18" s="101"/>
      <c r="G18" s="101"/>
      <c r="H18" s="101"/>
      <c r="I18" s="101"/>
      <c r="J18" s="101"/>
      <c r="K18" s="101"/>
      <c r="L18" s="101"/>
      <c r="M18" s="101"/>
      <c r="N18" s="101"/>
      <c r="O18" s="101"/>
      <c r="P18" s="117"/>
      <c r="Q18" s="100"/>
      <c r="R18" s="101"/>
      <c r="S18" s="101"/>
      <c r="T18" s="101"/>
      <c r="U18" s="101"/>
      <c r="V18" s="101"/>
      <c r="W18" s="101"/>
      <c r="X18" s="101"/>
      <c r="Y18" s="101"/>
      <c r="Z18" s="101"/>
      <c r="AA18" s="101"/>
      <c r="AB18" s="101"/>
      <c r="AC18" s="101"/>
      <c r="AD18" s="101"/>
      <c r="AE18" s="117"/>
    </row>
    <row r="19" spans="1:31" ht="15" thickTop="1" thickBot="1" x14ac:dyDescent="0.5">
      <c r="A19" s="100"/>
      <c r="B19" s="101"/>
      <c r="C19" s="101"/>
      <c r="D19" s="101"/>
      <c r="E19" s="101"/>
      <c r="F19" s="101"/>
      <c r="G19" s="101"/>
      <c r="H19" s="101"/>
      <c r="I19" s="101"/>
      <c r="J19" s="101"/>
      <c r="K19" s="101"/>
      <c r="L19" s="101"/>
      <c r="M19" s="101"/>
      <c r="N19" s="101"/>
      <c r="O19" s="101"/>
      <c r="P19" s="117"/>
      <c r="Q19" s="100"/>
      <c r="R19" s="101"/>
      <c r="S19" s="101"/>
      <c r="T19" s="101"/>
      <c r="U19" s="101"/>
      <c r="V19" s="101"/>
      <c r="W19" s="101"/>
      <c r="X19" s="101"/>
      <c r="Y19" s="101"/>
      <c r="Z19" s="101"/>
      <c r="AA19" s="101"/>
      <c r="AB19" s="101"/>
      <c r="AC19" s="101"/>
      <c r="AD19" s="101"/>
      <c r="AE19" s="117"/>
    </row>
    <row r="20" spans="1:31" ht="15" thickTop="1" thickBot="1" x14ac:dyDescent="0.5">
      <c r="A20" s="100"/>
      <c r="B20" s="101"/>
      <c r="C20" s="101"/>
      <c r="D20" s="101"/>
      <c r="E20" s="101"/>
      <c r="F20" s="101"/>
      <c r="G20" s="101"/>
      <c r="H20" s="101"/>
      <c r="I20" s="101"/>
      <c r="J20" s="101"/>
      <c r="K20" s="101"/>
      <c r="L20" s="101"/>
      <c r="M20" s="101"/>
      <c r="N20" s="101"/>
      <c r="O20" s="101"/>
      <c r="P20" s="117"/>
      <c r="Q20" s="100"/>
      <c r="R20" s="101"/>
      <c r="S20" s="101"/>
      <c r="T20" s="101"/>
      <c r="U20" s="101"/>
      <c r="V20" s="101"/>
      <c r="W20" s="101"/>
      <c r="X20" s="101"/>
      <c r="Y20" s="101"/>
      <c r="Z20" s="101"/>
      <c r="AA20" s="101"/>
      <c r="AB20" s="101"/>
      <c r="AC20" s="101"/>
      <c r="AD20" s="101"/>
      <c r="AE20" s="117"/>
    </row>
    <row r="21" spans="1:31" ht="15" thickTop="1" thickBot="1" x14ac:dyDescent="0.5">
      <c r="A21" s="100"/>
      <c r="B21" s="101"/>
      <c r="C21" s="101"/>
      <c r="D21" s="101"/>
      <c r="E21" s="101"/>
      <c r="F21" s="101"/>
      <c r="G21" s="101"/>
      <c r="H21" s="101"/>
      <c r="I21" s="101"/>
      <c r="J21" s="101"/>
      <c r="K21" s="101"/>
      <c r="L21" s="101"/>
      <c r="M21" s="101"/>
      <c r="N21" s="101"/>
      <c r="O21" s="101"/>
      <c r="P21" s="117"/>
      <c r="Q21" s="100"/>
      <c r="R21" s="101"/>
      <c r="S21" s="101"/>
      <c r="T21" s="101"/>
      <c r="U21" s="101"/>
      <c r="V21" s="101"/>
      <c r="W21" s="101"/>
      <c r="X21" s="101"/>
      <c r="Y21" s="101"/>
      <c r="Z21" s="101"/>
      <c r="AA21" s="101"/>
      <c r="AB21" s="101"/>
      <c r="AC21" s="101"/>
      <c r="AD21" s="101"/>
      <c r="AE21" s="117"/>
    </row>
    <row r="22" spans="1:31" ht="15" thickTop="1" thickBot="1" x14ac:dyDescent="0.5">
      <c r="A22" s="100"/>
      <c r="B22" s="101"/>
      <c r="C22" s="101"/>
      <c r="D22" s="101"/>
      <c r="E22" s="101"/>
      <c r="F22" s="101"/>
      <c r="G22" s="101"/>
      <c r="H22" s="101"/>
      <c r="I22" s="101"/>
      <c r="J22" s="101"/>
      <c r="K22" s="101"/>
      <c r="L22" s="101"/>
      <c r="M22" s="101"/>
      <c r="N22" s="101"/>
      <c r="O22" s="101"/>
      <c r="P22" s="117"/>
      <c r="Q22" s="100"/>
      <c r="R22" s="101"/>
      <c r="S22" s="101"/>
      <c r="T22" s="101"/>
      <c r="U22" s="101"/>
      <c r="V22" s="101"/>
      <c r="W22" s="101"/>
      <c r="X22" s="101"/>
      <c r="Y22" s="101"/>
      <c r="Z22" s="101"/>
      <c r="AA22" s="101"/>
      <c r="AB22" s="101"/>
      <c r="AC22" s="101"/>
      <c r="AD22" s="101"/>
      <c r="AE22" s="117"/>
    </row>
    <row r="23" spans="1:31" ht="15" thickTop="1" thickBot="1" x14ac:dyDescent="0.5">
      <c r="A23" s="100"/>
      <c r="B23" s="101"/>
      <c r="C23" s="101"/>
      <c r="D23" s="101"/>
      <c r="E23" s="101"/>
      <c r="F23" s="101"/>
      <c r="G23" s="101"/>
      <c r="H23" s="101"/>
      <c r="I23" s="101"/>
      <c r="J23" s="101"/>
      <c r="K23" s="101"/>
      <c r="L23" s="101"/>
      <c r="M23" s="101"/>
      <c r="N23" s="101"/>
      <c r="O23" s="101"/>
      <c r="P23" s="117"/>
      <c r="Q23" s="100"/>
      <c r="R23" s="101"/>
      <c r="S23" s="101"/>
      <c r="T23" s="101"/>
      <c r="U23" s="101"/>
      <c r="V23" s="101"/>
      <c r="W23" s="101"/>
      <c r="X23" s="101"/>
      <c r="Y23" s="101"/>
      <c r="Z23" s="101"/>
      <c r="AA23" s="101"/>
      <c r="AB23" s="101"/>
      <c r="AC23" s="101"/>
      <c r="AD23" s="101"/>
      <c r="AE23" s="117"/>
    </row>
    <row r="24" spans="1:31" ht="15" thickTop="1" thickBot="1" x14ac:dyDescent="0.5">
      <c r="A24" s="100"/>
      <c r="B24" s="101"/>
      <c r="C24" s="101"/>
      <c r="D24" s="101"/>
      <c r="E24" s="101"/>
      <c r="F24" s="101"/>
      <c r="G24" s="101"/>
      <c r="H24" s="101"/>
      <c r="I24" s="101"/>
      <c r="J24" s="101"/>
      <c r="K24" s="101"/>
      <c r="L24" s="101"/>
      <c r="M24" s="101"/>
      <c r="N24" s="101"/>
      <c r="O24" s="101"/>
      <c r="P24" s="117"/>
      <c r="Q24" s="100"/>
      <c r="R24" s="101"/>
      <c r="S24" s="101"/>
      <c r="T24" s="101"/>
      <c r="U24" s="101"/>
      <c r="V24" s="101"/>
      <c r="W24" s="101"/>
      <c r="X24" s="101"/>
      <c r="Y24" s="101"/>
      <c r="Z24" s="101"/>
      <c r="AA24" s="101"/>
      <c r="AB24" s="101"/>
      <c r="AC24" s="101"/>
      <c r="AD24" s="101"/>
      <c r="AE24" s="117"/>
    </row>
    <row r="25" spans="1:31" ht="15" thickTop="1" thickBot="1" x14ac:dyDescent="0.5">
      <c r="A25" s="100"/>
      <c r="B25" s="101"/>
      <c r="C25" s="101"/>
      <c r="D25" s="101"/>
      <c r="E25" s="101"/>
      <c r="F25" s="101"/>
      <c r="G25" s="101"/>
      <c r="H25" s="101"/>
      <c r="I25" s="101"/>
      <c r="J25" s="101"/>
      <c r="K25" s="101"/>
      <c r="L25" s="101"/>
      <c r="M25" s="101"/>
      <c r="N25" s="101"/>
      <c r="O25" s="101"/>
      <c r="P25" s="117"/>
      <c r="Q25" s="100"/>
      <c r="R25" s="101"/>
      <c r="S25" s="101"/>
      <c r="T25" s="101"/>
      <c r="U25" s="101"/>
      <c r="V25" s="101"/>
      <c r="W25" s="101"/>
      <c r="X25" s="101"/>
      <c r="Y25" s="101"/>
      <c r="Z25" s="101"/>
      <c r="AA25" s="101"/>
      <c r="AB25" s="101"/>
      <c r="AC25" s="101"/>
      <c r="AD25" s="101"/>
      <c r="AE25" s="117"/>
    </row>
    <row r="26" spans="1:31" ht="15" thickTop="1" thickBot="1" x14ac:dyDescent="0.5">
      <c r="A26" s="94" t="s">
        <v>8</v>
      </c>
      <c r="B26" s="95"/>
      <c r="C26" s="95"/>
      <c r="D26" s="95"/>
      <c r="E26" s="95"/>
      <c r="F26" s="95"/>
      <c r="G26" s="95"/>
      <c r="H26" s="95"/>
      <c r="I26" s="95"/>
      <c r="J26" s="95"/>
      <c r="K26" s="95"/>
      <c r="L26" s="95"/>
      <c r="M26" s="95"/>
      <c r="N26" s="95"/>
      <c r="O26" s="95"/>
      <c r="P26" s="96"/>
      <c r="Q26" s="100"/>
      <c r="R26" s="101"/>
      <c r="S26" s="101"/>
      <c r="T26" s="101"/>
      <c r="U26" s="101"/>
      <c r="V26" s="101"/>
      <c r="W26" s="101"/>
      <c r="X26" s="101"/>
      <c r="Y26" s="101"/>
      <c r="Z26" s="101"/>
      <c r="AA26" s="101"/>
      <c r="AB26" s="101"/>
      <c r="AC26" s="101"/>
      <c r="AD26" s="101"/>
      <c r="AE26" s="117"/>
    </row>
    <row r="27" spans="1:31" ht="15" thickTop="1" thickBot="1" x14ac:dyDescent="0.5">
      <c r="A27" s="94"/>
      <c r="B27" s="95"/>
      <c r="C27" s="95"/>
      <c r="D27" s="95"/>
      <c r="E27" s="95"/>
      <c r="F27" s="95"/>
      <c r="G27" s="95"/>
      <c r="H27" s="95"/>
      <c r="I27" s="95"/>
      <c r="J27" s="95"/>
      <c r="K27" s="95"/>
      <c r="L27" s="95"/>
      <c r="M27" s="95"/>
      <c r="N27" s="95"/>
      <c r="O27" s="95"/>
      <c r="P27" s="96"/>
      <c r="Q27" s="100"/>
      <c r="R27" s="101"/>
      <c r="S27" s="101"/>
      <c r="T27" s="101"/>
      <c r="U27" s="101"/>
      <c r="V27" s="101"/>
      <c r="W27" s="101"/>
      <c r="X27" s="101"/>
      <c r="Y27" s="101"/>
      <c r="Z27" s="101"/>
      <c r="AA27" s="101"/>
      <c r="AB27" s="101"/>
      <c r="AC27" s="101"/>
      <c r="AD27" s="101"/>
      <c r="AE27" s="117"/>
    </row>
    <row r="28" spans="1:31" ht="15" thickTop="1" thickBot="1" x14ac:dyDescent="0.5">
      <c r="A28" s="100" t="s">
        <v>155</v>
      </c>
      <c r="B28" s="101"/>
      <c r="C28" s="101"/>
      <c r="D28" s="101"/>
      <c r="E28" s="101"/>
      <c r="F28" s="101"/>
      <c r="G28" s="101"/>
      <c r="H28" s="101"/>
      <c r="I28" s="101"/>
      <c r="J28" s="101"/>
      <c r="K28" s="101"/>
      <c r="L28" s="101"/>
      <c r="M28" s="101"/>
      <c r="N28" s="101"/>
      <c r="O28" s="101"/>
      <c r="P28" s="117"/>
      <c r="Q28" s="100"/>
      <c r="R28" s="101"/>
      <c r="S28" s="101"/>
      <c r="T28" s="101"/>
      <c r="U28" s="101"/>
      <c r="V28" s="101"/>
      <c r="W28" s="101"/>
      <c r="X28" s="101"/>
      <c r="Y28" s="101"/>
      <c r="Z28" s="101"/>
      <c r="AA28" s="101"/>
      <c r="AB28" s="101"/>
      <c r="AC28" s="101"/>
      <c r="AD28" s="101"/>
      <c r="AE28" s="117"/>
    </row>
    <row r="29" spans="1:31" ht="15" thickTop="1" thickBot="1" x14ac:dyDescent="0.5">
      <c r="A29" s="100"/>
      <c r="B29" s="101"/>
      <c r="C29" s="101"/>
      <c r="D29" s="101"/>
      <c r="E29" s="101"/>
      <c r="F29" s="101"/>
      <c r="G29" s="101"/>
      <c r="H29" s="101"/>
      <c r="I29" s="101"/>
      <c r="J29" s="101"/>
      <c r="K29" s="101"/>
      <c r="L29" s="101"/>
      <c r="M29" s="101"/>
      <c r="N29" s="101"/>
      <c r="O29" s="101"/>
      <c r="P29" s="117"/>
      <c r="Q29" s="100"/>
      <c r="R29" s="101"/>
      <c r="S29" s="101"/>
      <c r="T29" s="101"/>
      <c r="U29" s="101"/>
      <c r="V29" s="101"/>
      <c r="W29" s="101"/>
      <c r="X29" s="101"/>
      <c r="Y29" s="101"/>
      <c r="Z29" s="101"/>
      <c r="AA29" s="101"/>
      <c r="AB29" s="101"/>
      <c r="AC29" s="101"/>
      <c r="AD29" s="101"/>
      <c r="AE29" s="117"/>
    </row>
    <row r="30" spans="1:31" ht="15" thickTop="1" thickBot="1" x14ac:dyDescent="0.5">
      <c r="A30" s="100"/>
      <c r="B30" s="101"/>
      <c r="C30" s="101"/>
      <c r="D30" s="101"/>
      <c r="E30" s="101"/>
      <c r="F30" s="101"/>
      <c r="G30" s="101"/>
      <c r="H30" s="101"/>
      <c r="I30" s="101"/>
      <c r="J30" s="101"/>
      <c r="K30" s="101"/>
      <c r="L30" s="101"/>
      <c r="M30" s="101"/>
      <c r="N30" s="101"/>
      <c r="O30" s="101"/>
      <c r="P30" s="117"/>
      <c r="Q30" s="100"/>
      <c r="R30" s="101"/>
      <c r="S30" s="101"/>
      <c r="T30" s="101"/>
      <c r="U30" s="101"/>
      <c r="V30" s="101"/>
      <c r="W30" s="101"/>
      <c r="X30" s="101"/>
      <c r="Y30" s="101"/>
      <c r="Z30" s="101"/>
      <c r="AA30" s="101"/>
      <c r="AB30" s="101"/>
      <c r="AC30" s="101"/>
      <c r="AD30" s="101"/>
      <c r="AE30" s="117"/>
    </row>
    <row r="31" spans="1:31" ht="15" thickTop="1" thickBot="1" x14ac:dyDescent="0.5">
      <c r="A31" s="100"/>
      <c r="B31" s="101"/>
      <c r="C31" s="101"/>
      <c r="D31" s="101"/>
      <c r="E31" s="101"/>
      <c r="F31" s="101"/>
      <c r="G31" s="101"/>
      <c r="H31" s="101"/>
      <c r="I31" s="101"/>
      <c r="J31" s="101"/>
      <c r="K31" s="101"/>
      <c r="L31" s="101"/>
      <c r="M31" s="101"/>
      <c r="N31" s="101"/>
      <c r="O31" s="101"/>
      <c r="P31" s="117"/>
      <c r="Q31" s="100"/>
      <c r="R31" s="101"/>
      <c r="S31" s="101"/>
      <c r="T31" s="101"/>
      <c r="U31" s="101"/>
      <c r="V31" s="101"/>
      <c r="W31" s="101"/>
      <c r="X31" s="101"/>
      <c r="Y31" s="101"/>
      <c r="Z31" s="101"/>
      <c r="AA31" s="101"/>
      <c r="AB31" s="101"/>
      <c r="AC31" s="101"/>
      <c r="AD31" s="101"/>
      <c r="AE31" s="117"/>
    </row>
    <row r="32" spans="1:31" ht="15" thickTop="1" thickBot="1" x14ac:dyDescent="0.5">
      <c r="A32" s="100"/>
      <c r="B32" s="101"/>
      <c r="C32" s="101"/>
      <c r="D32" s="101"/>
      <c r="E32" s="101"/>
      <c r="F32" s="101"/>
      <c r="G32" s="101"/>
      <c r="H32" s="101"/>
      <c r="I32" s="101"/>
      <c r="J32" s="101"/>
      <c r="K32" s="101"/>
      <c r="L32" s="101"/>
      <c r="M32" s="101"/>
      <c r="N32" s="101"/>
      <c r="O32" s="101"/>
      <c r="P32" s="117"/>
      <c r="Q32" s="100"/>
      <c r="R32" s="101"/>
      <c r="S32" s="101"/>
      <c r="T32" s="101"/>
      <c r="U32" s="101"/>
      <c r="V32" s="101"/>
      <c r="W32" s="101"/>
      <c r="X32" s="101"/>
      <c r="Y32" s="101"/>
      <c r="Z32" s="101"/>
      <c r="AA32" s="101"/>
      <c r="AB32" s="101"/>
      <c r="AC32" s="101"/>
      <c r="AD32" s="101"/>
      <c r="AE32" s="117"/>
    </row>
    <row r="33" spans="1:31" ht="15" thickTop="1" thickBot="1" x14ac:dyDescent="0.5">
      <c r="A33" s="100"/>
      <c r="B33" s="101"/>
      <c r="C33" s="101"/>
      <c r="D33" s="101"/>
      <c r="E33" s="101"/>
      <c r="F33" s="101"/>
      <c r="G33" s="101"/>
      <c r="H33" s="101"/>
      <c r="I33" s="101"/>
      <c r="J33" s="101"/>
      <c r="K33" s="101"/>
      <c r="L33" s="101"/>
      <c r="M33" s="101"/>
      <c r="N33" s="101"/>
      <c r="O33" s="101"/>
      <c r="P33" s="117"/>
      <c r="Q33" s="100"/>
      <c r="R33" s="101"/>
      <c r="S33" s="101"/>
      <c r="T33" s="101"/>
      <c r="U33" s="101"/>
      <c r="V33" s="101"/>
      <c r="W33" s="101"/>
      <c r="X33" s="101"/>
      <c r="Y33" s="101"/>
      <c r="Z33" s="101"/>
      <c r="AA33" s="101"/>
      <c r="AB33" s="101"/>
      <c r="AC33" s="101"/>
      <c r="AD33" s="101"/>
      <c r="AE33" s="117"/>
    </row>
    <row r="34" spans="1:31" ht="15" thickTop="1" thickBot="1" x14ac:dyDescent="0.5">
      <c r="A34" s="100"/>
      <c r="B34" s="101"/>
      <c r="C34" s="101"/>
      <c r="D34" s="101"/>
      <c r="E34" s="101"/>
      <c r="F34" s="101"/>
      <c r="G34" s="101"/>
      <c r="H34" s="101"/>
      <c r="I34" s="101"/>
      <c r="J34" s="101"/>
      <c r="K34" s="101"/>
      <c r="L34" s="101"/>
      <c r="M34" s="101"/>
      <c r="N34" s="101"/>
      <c r="O34" s="101"/>
      <c r="P34" s="117"/>
      <c r="Q34" s="100"/>
      <c r="R34" s="101"/>
      <c r="S34" s="101"/>
      <c r="T34" s="101"/>
      <c r="U34" s="101"/>
      <c r="V34" s="101"/>
      <c r="W34" s="101"/>
      <c r="X34" s="101"/>
      <c r="Y34" s="101"/>
      <c r="Z34" s="101"/>
      <c r="AA34" s="101"/>
      <c r="AB34" s="101"/>
      <c r="AC34" s="101"/>
      <c r="AD34" s="101"/>
      <c r="AE34" s="117"/>
    </row>
    <row r="35" spans="1:31" ht="15" thickTop="1" thickBot="1" x14ac:dyDescent="0.5">
      <c r="A35" s="94" t="s">
        <v>9</v>
      </c>
      <c r="B35" s="95"/>
      <c r="C35" s="95"/>
      <c r="D35" s="95"/>
      <c r="E35" s="95"/>
      <c r="F35" s="95"/>
      <c r="G35" s="95"/>
      <c r="H35" s="95"/>
      <c r="I35" s="95"/>
      <c r="J35" s="95"/>
      <c r="K35" s="95"/>
      <c r="L35" s="95"/>
      <c r="M35" s="95"/>
      <c r="N35" s="95"/>
      <c r="O35" s="95"/>
      <c r="P35" s="96"/>
      <c r="Q35" s="94" t="s">
        <v>10</v>
      </c>
      <c r="R35" s="95"/>
      <c r="S35" s="95"/>
      <c r="T35" s="95"/>
      <c r="U35" s="95"/>
      <c r="V35" s="95"/>
      <c r="W35" s="95"/>
      <c r="X35" s="95"/>
      <c r="Y35" s="95"/>
      <c r="Z35" s="95"/>
      <c r="AA35" s="95"/>
      <c r="AB35" s="95"/>
      <c r="AC35" s="95"/>
      <c r="AD35" s="95"/>
      <c r="AE35" s="96"/>
    </row>
    <row r="36" spans="1:31" ht="15" thickTop="1" thickBot="1" x14ac:dyDescent="0.5">
      <c r="A36" s="94"/>
      <c r="B36" s="95"/>
      <c r="C36" s="95"/>
      <c r="D36" s="95"/>
      <c r="E36" s="95"/>
      <c r="F36" s="95"/>
      <c r="G36" s="95"/>
      <c r="H36" s="95"/>
      <c r="I36" s="95"/>
      <c r="J36" s="95"/>
      <c r="K36" s="95"/>
      <c r="L36" s="95"/>
      <c r="M36" s="95"/>
      <c r="N36" s="95"/>
      <c r="O36" s="95"/>
      <c r="P36" s="96"/>
      <c r="Q36" s="97"/>
      <c r="R36" s="98"/>
      <c r="S36" s="98"/>
      <c r="T36" s="98"/>
      <c r="U36" s="98"/>
      <c r="V36" s="98"/>
      <c r="W36" s="98"/>
      <c r="X36" s="98"/>
      <c r="Y36" s="98"/>
      <c r="Z36" s="98"/>
      <c r="AA36" s="98"/>
      <c r="AB36" s="98"/>
      <c r="AC36" s="98"/>
      <c r="AD36" s="98"/>
      <c r="AE36" s="99"/>
    </row>
    <row r="37" spans="1:31" ht="15" thickTop="1" thickBot="1" x14ac:dyDescent="0.5">
      <c r="A37" s="100" t="s">
        <v>156</v>
      </c>
      <c r="B37" s="101"/>
      <c r="C37" s="101"/>
      <c r="D37" s="101"/>
      <c r="E37" s="101"/>
      <c r="F37" s="101"/>
      <c r="G37" s="101"/>
      <c r="H37" s="101"/>
      <c r="I37" s="101"/>
      <c r="J37" s="101"/>
      <c r="K37" s="101"/>
      <c r="L37" s="101"/>
      <c r="M37" s="101"/>
      <c r="N37" s="101"/>
      <c r="O37" s="101"/>
      <c r="P37" s="101"/>
      <c r="Q37" s="104" t="s">
        <v>157</v>
      </c>
      <c r="R37" s="105"/>
      <c r="S37" s="105"/>
      <c r="T37" s="105"/>
      <c r="U37" s="105"/>
      <c r="V37" s="105"/>
      <c r="W37" s="105"/>
      <c r="X37" s="105"/>
      <c r="Y37" s="105"/>
      <c r="Z37" s="105"/>
      <c r="AA37" s="105"/>
      <c r="AB37" s="105"/>
      <c r="AC37" s="105"/>
      <c r="AD37" s="105"/>
      <c r="AE37" s="106"/>
    </row>
    <row r="38" spans="1:31" ht="15" thickTop="1" thickBot="1" x14ac:dyDescent="0.5">
      <c r="A38" s="100"/>
      <c r="B38" s="101"/>
      <c r="C38" s="101"/>
      <c r="D38" s="101"/>
      <c r="E38" s="101"/>
      <c r="F38" s="101"/>
      <c r="G38" s="101"/>
      <c r="H38" s="101"/>
      <c r="I38" s="101"/>
      <c r="J38" s="101"/>
      <c r="K38" s="101"/>
      <c r="L38" s="101"/>
      <c r="M38" s="101"/>
      <c r="N38" s="101"/>
      <c r="O38" s="101"/>
      <c r="P38" s="101"/>
      <c r="Q38" s="107"/>
      <c r="R38" s="108"/>
      <c r="S38" s="108"/>
      <c r="T38" s="108"/>
      <c r="U38" s="108"/>
      <c r="V38" s="108"/>
      <c r="W38" s="108"/>
      <c r="X38" s="108"/>
      <c r="Y38" s="108"/>
      <c r="Z38" s="108"/>
      <c r="AA38" s="108"/>
      <c r="AB38" s="108"/>
      <c r="AC38" s="108"/>
      <c r="AD38" s="108"/>
      <c r="AE38" s="109"/>
    </row>
    <row r="39" spans="1:31" ht="15" thickTop="1" thickBot="1" x14ac:dyDescent="0.5">
      <c r="A39" s="100"/>
      <c r="B39" s="101"/>
      <c r="C39" s="101"/>
      <c r="D39" s="101"/>
      <c r="E39" s="101"/>
      <c r="F39" s="101"/>
      <c r="G39" s="101"/>
      <c r="H39" s="101"/>
      <c r="I39" s="101"/>
      <c r="J39" s="101"/>
      <c r="K39" s="101"/>
      <c r="L39" s="101"/>
      <c r="M39" s="101"/>
      <c r="N39" s="101"/>
      <c r="O39" s="101"/>
      <c r="P39" s="101"/>
      <c r="Q39" s="107"/>
      <c r="R39" s="108"/>
      <c r="S39" s="108"/>
      <c r="T39" s="108"/>
      <c r="U39" s="108"/>
      <c r="V39" s="108"/>
      <c r="W39" s="108"/>
      <c r="X39" s="108"/>
      <c r="Y39" s="108"/>
      <c r="Z39" s="108"/>
      <c r="AA39" s="108"/>
      <c r="AB39" s="108"/>
      <c r="AC39" s="108"/>
      <c r="AD39" s="108"/>
      <c r="AE39" s="109"/>
    </row>
    <row r="40" spans="1:31" ht="15" thickTop="1" thickBot="1" x14ac:dyDescent="0.5">
      <c r="A40" s="100"/>
      <c r="B40" s="101"/>
      <c r="C40" s="101"/>
      <c r="D40" s="101"/>
      <c r="E40" s="101"/>
      <c r="F40" s="101"/>
      <c r="G40" s="101"/>
      <c r="H40" s="101"/>
      <c r="I40" s="101"/>
      <c r="J40" s="101"/>
      <c r="K40" s="101"/>
      <c r="L40" s="101"/>
      <c r="M40" s="101"/>
      <c r="N40" s="101"/>
      <c r="O40" s="101"/>
      <c r="P40" s="101"/>
      <c r="Q40" s="107"/>
      <c r="R40" s="108"/>
      <c r="S40" s="108"/>
      <c r="T40" s="108"/>
      <c r="U40" s="108"/>
      <c r="V40" s="108"/>
      <c r="W40" s="108"/>
      <c r="X40" s="108"/>
      <c r="Y40" s="108"/>
      <c r="Z40" s="108"/>
      <c r="AA40" s="108"/>
      <c r="AB40" s="108"/>
      <c r="AC40" s="108"/>
      <c r="AD40" s="108"/>
      <c r="AE40" s="109"/>
    </row>
    <row r="41" spans="1:31" ht="15" thickTop="1" thickBot="1" x14ac:dyDescent="0.5">
      <c r="A41" s="100"/>
      <c r="B41" s="101"/>
      <c r="C41" s="101"/>
      <c r="D41" s="101"/>
      <c r="E41" s="101"/>
      <c r="F41" s="101"/>
      <c r="G41" s="101"/>
      <c r="H41" s="101"/>
      <c r="I41" s="101"/>
      <c r="J41" s="101"/>
      <c r="K41" s="101"/>
      <c r="L41" s="101"/>
      <c r="M41" s="101"/>
      <c r="N41" s="101"/>
      <c r="O41" s="101"/>
      <c r="P41" s="101"/>
      <c r="Q41" s="107"/>
      <c r="R41" s="108"/>
      <c r="S41" s="108"/>
      <c r="T41" s="108"/>
      <c r="U41" s="108"/>
      <c r="V41" s="108"/>
      <c r="W41" s="108"/>
      <c r="X41" s="108"/>
      <c r="Y41" s="108"/>
      <c r="Z41" s="108"/>
      <c r="AA41" s="108"/>
      <c r="AB41" s="108"/>
      <c r="AC41" s="108"/>
      <c r="AD41" s="108"/>
      <c r="AE41" s="109"/>
    </row>
    <row r="42" spans="1:31" ht="15" thickTop="1" thickBot="1" x14ac:dyDescent="0.5">
      <c r="A42" s="100"/>
      <c r="B42" s="101"/>
      <c r="C42" s="101"/>
      <c r="D42" s="101"/>
      <c r="E42" s="101"/>
      <c r="F42" s="101"/>
      <c r="G42" s="101"/>
      <c r="H42" s="101"/>
      <c r="I42" s="101"/>
      <c r="J42" s="101"/>
      <c r="K42" s="101"/>
      <c r="L42" s="101"/>
      <c r="M42" s="101"/>
      <c r="N42" s="101"/>
      <c r="O42" s="101"/>
      <c r="P42" s="101"/>
      <c r="Q42" s="107"/>
      <c r="R42" s="108"/>
      <c r="S42" s="108"/>
      <c r="T42" s="108"/>
      <c r="U42" s="108"/>
      <c r="V42" s="108"/>
      <c r="W42" s="108"/>
      <c r="X42" s="108"/>
      <c r="Y42" s="108"/>
      <c r="Z42" s="108"/>
      <c r="AA42" s="108"/>
      <c r="AB42" s="108"/>
      <c r="AC42" s="108"/>
      <c r="AD42" s="108"/>
      <c r="AE42" s="109"/>
    </row>
    <row r="43" spans="1:31" ht="15" thickTop="1" thickBot="1" x14ac:dyDescent="0.5">
      <c r="A43" s="102"/>
      <c r="B43" s="103"/>
      <c r="C43" s="103"/>
      <c r="D43" s="103"/>
      <c r="E43" s="103"/>
      <c r="F43" s="103"/>
      <c r="G43" s="103"/>
      <c r="H43" s="103"/>
      <c r="I43" s="103"/>
      <c r="J43" s="103"/>
      <c r="K43" s="103"/>
      <c r="L43" s="103"/>
      <c r="M43" s="103"/>
      <c r="N43" s="103"/>
      <c r="O43" s="103"/>
      <c r="P43" s="103"/>
      <c r="Q43" s="110"/>
      <c r="R43" s="111"/>
      <c r="S43" s="111"/>
      <c r="T43" s="111"/>
      <c r="U43" s="111"/>
      <c r="V43" s="111"/>
      <c r="W43" s="111"/>
      <c r="X43" s="111"/>
      <c r="Y43" s="111"/>
      <c r="Z43" s="111"/>
      <c r="AA43" s="111"/>
      <c r="AB43" s="111"/>
      <c r="AC43" s="111"/>
      <c r="AD43" s="111"/>
      <c r="AE43" s="112"/>
    </row>
    <row r="44" spans="1:31" ht="18.399999999999999" thickBot="1" x14ac:dyDescent="0.6">
      <c r="A44" s="113" t="s">
        <v>11</v>
      </c>
      <c r="B44" s="114"/>
      <c r="C44" s="114"/>
      <c r="D44" s="114"/>
      <c r="E44" s="114"/>
      <c r="F44" s="114"/>
      <c r="G44" s="114"/>
      <c r="H44" s="114"/>
      <c r="I44" s="114"/>
      <c r="J44" s="114"/>
      <c r="K44" s="114"/>
      <c r="L44" s="114"/>
      <c r="M44" s="114"/>
      <c r="N44" s="114"/>
      <c r="O44" s="114"/>
      <c r="P44" s="115"/>
      <c r="Q44" s="1"/>
      <c r="R44" s="1"/>
      <c r="S44" s="1"/>
      <c r="T44" s="1"/>
      <c r="U44" s="1"/>
      <c r="V44" s="1"/>
      <c r="W44" s="1"/>
      <c r="X44" s="1"/>
      <c r="Y44" s="1"/>
      <c r="Z44" s="1"/>
      <c r="AA44" s="1"/>
      <c r="AB44" s="1"/>
      <c r="AC44" s="1"/>
      <c r="AD44" s="1"/>
      <c r="AE44" s="1"/>
    </row>
    <row r="45" spans="1:31" x14ac:dyDescent="0.45">
      <c r="A45" s="90" t="s">
        <v>12</v>
      </c>
      <c r="B45" s="91"/>
      <c r="C45" s="91"/>
      <c r="D45" s="91"/>
      <c r="E45" s="91"/>
      <c r="F45" s="91"/>
      <c r="G45" s="81">
        <v>3.5</v>
      </c>
      <c r="H45" s="82"/>
      <c r="I45" s="72" t="s">
        <v>13</v>
      </c>
      <c r="J45" s="73"/>
      <c r="K45" s="73"/>
      <c r="L45" s="73"/>
      <c r="M45" s="73"/>
      <c r="N45" s="73"/>
      <c r="O45" s="73"/>
      <c r="P45" s="74"/>
      <c r="Q45" s="46" t="s">
        <v>218</v>
      </c>
    </row>
    <row r="46" spans="1:31" x14ac:dyDescent="0.45">
      <c r="A46" s="92" t="s">
        <v>14</v>
      </c>
      <c r="B46" s="93"/>
      <c r="C46" s="93"/>
      <c r="D46" s="93"/>
      <c r="E46" s="93"/>
      <c r="F46" s="93"/>
      <c r="G46" s="83">
        <v>2</v>
      </c>
      <c r="H46" s="84"/>
      <c r="I46" s="75" t="s">
        <v>15</v>
      </c>
      <c r="J46" s="76"/>
      <c r="K46" s="76"/>
      <c r="L46" s="76"/>
      <c r="M46" s="76"/>
      <c r="N46" s="76"/>
      <c r="O46" s="76"/>
      <c r="P46" s="77"/>
      <c r="Q46" s="2"/>
      <c r="R46" s="2"/>
      <c r="S46" s="2"/>
      <c r="T46" s="2"/>
      <c r="U46" s="2"/>
      <c r="V46" s="2"/>
      <c r="W46" s="2"/>
      <c r="X46" s="2"/>
      <c r="Y46" s="2"/>
      <c r="Z46" s="2"/>
      <c r="AA46" s="2"/>
      <c r="AB46" s="2"/>
      <c r="AC46" s="2"/>
      <c r="AD46" s="2"/>
      <c r="AE46" s="2"/>
    </row>
    <row r="47" spans="1:31" x14ac:dyDescent="0.45">
      <c r="A47" s="92" t="s">
        <v>16</v>
      </c>
      <c r="B47" s="93"/>
      <c r="C47" s="93"/>
      <c r="D47" s="93"/>
      <c r="E47" s="93"/>
      <c r="F47" s="93"/>
      <c r="G47" s="83">
        <v>1.5</v>
      </c>
      <c r="H47" s="84"/>
      <c r="I47" s="87" t="s">
        <v>15</v>
      </c>
      <c r="J47" s="88"/>
      <c r="K47" s="88"/>
      <c r="L47" s="88"/>
      <c r="M47" s="88"/>
      <c r="N47" s="88"/>
      <c r="O47" s="88"/>
      <c r="P47" s="89"/>
      <c r="Q47" s="46" t="s">
        <v>219</v>
      </c>
    </row>
    <row r="48" spans="1:31" ht="14.65" thickBot="1" x14ac:dyDescent="0.5">
      <c r="A48" s="70" t="s">
        <v>17</v>
      </c>
      <c r="B48" s="71"/>
      <c r="C48" s="71"/>
      <c r="D48" s="71"/>
      <c r="E48" s="71"/>
      <c r="F48" s="71"/>
      <c r="G48" s="85">
        <v>2</v>
      </c>
      <c r="H48" s="86"/>
      <c r="I48" s="78" t="s">
        <v>18</v>
      </c>
      <c r="J48" s="79"/>
      <c r="K48" s="79"/>
      <c r="L48" s="79"/>
      <c r="M48" s="79"/>
      <c r="N48" s="79"/>
      <c r="O48" s="79"/>
      <c r="P48" s="80"/>
      <c r="Q48" s="2"/>
      <c r="R48" s="2"/>
      <c r="S48" s="2"/>
      <c r="T48" s="2"/>
      <c r="U48" s="2"/>
      <c r="V48" s="2"/>
      <c r="W48" s="2"/>
      <c r="X48" s="2"/>
      <c r="Y48" s="2"/>
      <c r="Z48" s="2"/>
      <c r="AA48" s="2"/>
      <c r="AB48" s="2"/>
      <c r="AC48" s="2"/>
      <c r="AD48" s="2"/>
      <c r="AE48" s="2"/>
    </row>
    <row r="49" spans="5:10" x14ac:dyDescent="0.45">
      <c r="E49" s="61" t="s">
        <v>19</v>
      </c>
      <c r="F49" s="62"/>
      <c r="G49" s="9">
        <f>SUM(G45:H48)</f>
        <v>9</v>
      </c>
      <c r="H49" s="61" t="s">
        <v>20</v>
      </c>
      <c r="I49" s="69"/>
      <c r="J49" s="6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O39" sqref="O39:O40"/>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93" t="s">
        <v>21</v>
      </c>
      <c r="B1" s="194"/>
      <c r="C1" s="194"/>
      <c r="D1" s="194"/>
      <c r="E1" s="194"/>
      <c r="F1" s="194"/>
      <c r="G1" s="194"/>
      <c r="H1" s="194"/>
      <c r="I1" s="194"/>
      <c r="J1" s="194"/>
      <c r="K1" s="194"/>
      <c r="L1" s="194"/>
      <c r="M1" s="194"/>
      <c r="N1" s="194"/>
      <c r="O1" s="195"/>
      <c r="P1" s="3"/>
      <c r="Q1" s="3"/>
      <c r="R1" s="3"/>
      <c r="S1" s="3"/>
      <c r="T1" s="3"/>
      <c r="U1" s="3"/>
      <c r="V1" s="3"/>
      <c r="W1" s="3"/>
      <c r="X1" s="3"/>
      <c r="Y1" s="3"/>
      <c r="Z1" s="3"/>
      <c r="AA1" s="3"/>
      <c r="AB1" s="3"/>
      <c r="AC1" s="3"/>
      <c r="AD1" s="3"/>
    </row>
    <row r="2" spans="1:30" ht="23.25" x14ac:dyDescent="0.45">
      <c r="A2" s="196"/>
      <c r="B2" s="126"/>
      <c r="C2" s="126"/>
      <c r="D2" s="126"/>
      <c r="E2" s="126"/>
      <c r="F2" s="126"/>
      <c r="G2" s="126"/>
      <c r="H2" s="126"/>
      <c r="I2" s="126"/>
      <c r="J2" s="126"/>
      <c r="K2" s="126"/>
      <c r="L2" s="126"/>
      <c r="M2" s="126"/>
      <c r="N2" s="126"/>
      <c r="O2" s="197"/>
      <c r="P2" s="3"/>
      <c r="Q2" s="3"/>
      <c r="R2" s="3"/>
      <c r="S2" s="3"/>
      <c r="T2" s="3"/>
      <c r="U2" s="3"/>
      <c r="V2" s="3"/>
      <c r="W2" s="3"/>
      <c r="X2" s="3"/>
      <c r="Y2" s="3"/>
      <c r="Z2" s="3"/>
      <c r="AA2" s="3"/>
      <c r="AB2" s="3"/>
      <c r="AC2" s="3"/>
      <c r="AD2" s="3"/>
    </row>
    <row r="3" spans="1:30" ht="23.65" thickBot="1" x14ac:dyDescent="0.5">
      <c r="A3" s="198"/>
      <c r="B3" s="199"/>
      <c r="C3" s="199"/>
      <c r="D3" s="199"/>
      <c r="E3" s="199"/>
      <c r="F3" s="199"/>
      <c r="G3" s="199"/>
      <c r="H3" s="199"/>
      <c r="I3" s="199"/>
      <c r="J3" s="199"/>
      <c r="K3" s="199"/>
      <c r="L3" s="199"/>
      <c r="M3" s="199"/>
      <c r="N3" s="199"/>
      <c r="O3" s="200"/>
      <c r="P3" s="3"/>
      <c r="Q3" s="3"/>
      <c r="R3" s="3"/>
      <c r="S3" s="3"/>
      <c r="T3" s="3"/>
      <c r="U3" s="3"/>
      <c r="V3" s="3"/>
      <c r="W3" s="3"/>
      <c r="X3" s="3"/>
      <c r="Y3" s="3"/>
      <c r="Z3" s="3"/>
      <c r="AA3" s="3"/>
      <c r="AB3" s="3"/>
      <c r="AC3" s="3"/>
      <c r="AD3" s="3"/>
    </row>
    <row r="4" spans="1:30" ht="53" customHeight="1" thickBot="1" x14ac:dyDescent="0.5">
      <c r="A4" s="201" t="s">
        <v>130</v>
      </c>
      <c r="B4" s="202"/>
      <c r="C4" s="202"/>
      <c r="D4" s="202"/>
      <c r="E4" s="202"/>
      <c r="F4" s="202"/>
      <c r="G4" s="202"/>
      <c r="H4" s="202"/>
      <c r="I4" s="202"/>
      <c r="J4" s="202"/>
      <c r="K4" s="202"/>
      <c r="L4" s="202"/>
      <c r="M4" s="202"/>
      <c r="N4" s="202"/>
      <c r="O4" s="203"/>
      <c r="P4" s="4"/>
      <c r="Q4" s="4"/>
      <c r="R4" s="4"/>
      <c r="S4" s="4"/>
      <c r="T4" s="4"/>
      <c r="U4" s="4"/>
      <c r="V4" s="4"/>
      <c r="W4" s="4"/>
      <c r="X4" s="4"/>
      <c r="Y4" s="4"/>
      <c r="Z4" s="4"/>
      <c r="AA4" s="4"/>
      <c r="AB4" s="4"/>
      <c r="AC4" s="4"/>
      <c r="AD4" s="4"/>
    </row>
    <row r="5" spans="1:30" ht="23.65" thickBot="1" x14ac:dyDescent="0.5">
      <c r="A5" s="204" t="s">
        <v>2</v>
      </c>
      <c r="B5" s="205"/>
      <c r="C5" s="205"/>
      <c r="D5" s="205"/>
      <c r="E5" s="205"/>
      <c r="F5" s="205"/>
      <c r="G5" s="205"/>
      <c r="H5" s="205"/>
      <c r="I5" s="67"/>
      <c r="J5" s="67"/>
      <c r="K5" s="67"/>
      <c r="L5" s="67"/>
      <c r="M5" s="67"/>
      <c r="N5" s="67"/>
      <c r="O5" s="68"/>
      <c r="P5" s="4"/>
      <c r="Q5" s="4"/>
      <c r="R5" s="4"/>
      <c r="S5" s="4"/>
      <c r="T5" s="4"/>
      <c r="U5" s="4"/>
      <c r="V5" s="4"/>
      <c r="W5" s="4"/>
      <c r="X5" s="4"/>
      <c r="Y5" s="4"/>
      <c r="Z5" s="4"/>
      <c r="AA5" s="4"/>
      <c r="AB5" s="4"/>
      <c r="AC5" s="4"/>
      <c r="AD5" s="4"/>
    </row>
    <row r="6" spans="1:30" ht="14.65" thickBot="1" x14ac:dyDescent="0.5">
      <c r="A6" s="206" t="s">
        <v>3</v>
      </c>
      <c r="B6" s="207"/>
      <c r="C6" s="207"/>
      <c r="D6" s="207"/>
      <c r="E6" s="210" t="s">
        <v>152</v>
      </c>
      <c r="F6" s="210"/>
      <c r="G6" s="210"/>
      <c r="H6" s="211"/>
      <c r="I6" s="214" t="s">
        <v>22</v>
      </c>
      <c r="J6" s="215"/>
      <c r="K6" s="215"/>
      <c r="L6" s="215"/>
      <c r="M6" s="215"/>
      <c r="N6" s="215"/>
      <c r="O6" s="215"/>
    </row>
    <row r="7" spans="1:30" ht="15" thickTop="1" thickBot="1" x14ac:dyDescent="0.5">
      <c r="A7" s="208"/>
      <c r="B7" s="209"/>
      <c r="C7" s="209"/>
      <c r="D7" s="209"/>
      <c r="E7" s="212"/>
      <c r="F7" s="212"/>
      <c r="G7" s="212"/>
      <c r="H7" s="213"/>
      <c r="I7" s="216"/>
      <c r="J7" s="217"/>
      <c r="K7" s="217"/>
      <c r="L7" s="217"/>
      <c r="M7" s="217"/>
      <c r="N7" s="217"/>
      <c r="O7" s="217"/>
    </row>
    <row r="8" spans="1:30" ht="14.65" thickBot="1" x14ac:dyDescent="0.5">
      <c r="A8" s="208" t="s">
        <v>23</v>
      </c>
      <c r="B8" s="209"/>
      <c r="C8" s="209"/>
      <c r="D8" s="209"/>
      <c r="E8" s="218" t="s">
        <v>159</v>
      </c>
      <c r="F8" s="212"/>
      <c r="G8" s="212"/>
      <c r="H8" s="213"/>
      <c r="I8" s="219" t="s">
        <v>162</v>
      </c>
      <c r="J8" s="220"/>
      <c r="K8" s="220"/>
      <c r="L8" s="220"/>
      <c r="M8" s="220"/>
      <c r="N8" s="220"/>
      <c r="O8" s="221"/>
    </row>
    <row r="9" spans="1:30" ht="15" thickTop="1" thickBot="1" x14ac:dyDescent="0.5">
      <c r="A9" s="208"/>
      <c r="B9" s="209"/>
      <c r="C9" s="209"/>
      <c r="D9" s="209"/>
      <c r="E9" s="212"/>
      <c r="F9" s="212"/>
      <c r="G9" s="212"/>
      <c r="H9" s="213"/>
      <c r="I9" s="117"/>
      <c r="J9" s="124"/>
      <c r="K9" s="124"/>
      <c r="L9" s="124"/>
      <c r="M9" s="124"/>
      <c r="N9" s="124"/>
      <c r="O9" s="222"/>
    </row>
    <row r="10" spans="1:30" ht="15" thickTop="1" thickBot="1" x14ac:dyDescent="0.5">
      <c r="A10" s="208"/>
      <c r="B10" s="209"/>
      <c r="C10" s="209"/>
      <c r="D10" s="209"/>
      <c r="E10" s="212"/>
      <c r="F10" s="212"/>
      <c r="G10" s="212"/>
      <c r="H10" s="213"/>
      <c r="I10" s="117"/>
      <c r="J10" s="124"/>
      <c r="K10" s="124"/>
      <c r="L10" s="124"/>
      <c r="M10" s="124"/>
      <c r="N10" s="124"/>
      <c r="O10" s="222"/>
    </row>
    <row r="11" spans="1:30" ht="15" thickTop="1" thickBot="1" x14ac:dyDescent="0.5">
      <c r="A11" s="208"/>
      <c r="B11" s="209"/>
      <c r="C11" s="209"/>
      <c r="D11" s="209"/>
      <c r="E11" s="212"/>
      <c r="F11" s="212"/>
      <c r="G11" s="212"/>
      <c r="H11" s="213"/>
      <c r="I11" s="117"/>
      <c r="J11" s="124"/>
      <c r="K11" s="124"/>
      <c r="L11" s="124"/>
      <c r="M11" s="124"/>
      <c r="N11" s="124"/>
      <c r="O11" s="222"/>
    </row>
    <row r="12" spans="1:30" ht="15" thickTop="1" thickBot="1" x14ac:dyDescent="0.5">
      <c r="A12" s="208" t="s">
        <v>24</v>
      </c>
      <c r="B12" s="209"/>
      <c r="C12" s="209"/>
      <c r="D12" s="209"/>
      <c r="E12" s="212" t="s">
        <v>160</v>
      </c>
      <c r="F12" s="212"/>
      <c r="G12" s="212"/>
      <c r="H12" s="213"/>
      <c r="I12" s="117"/>
      <c r="J12" s="124"/>
      <c r="K12" s="124"/>
      <c r="L12" s="124"/>
      <c r="M12" s="124"/>
      <c r="N12" s="124"/>
      <c r="O12" s="222"/>
    </row>
    <row r="13" spans="1:30" ht="15" thickTop="1" thickBot="1" x14ac:dyDescent="0.5">
      <c r="A13" s="208"/>
      <c r="B13" s="209"/>
      <c r="C13" s="209"/>
      <c r="D13" s="209"/>
      <c r="E13" s="212"/>
      <c r="F13" s="212"/>
      <c r="G13" s="212"/>
      <c r="H13" s="213"/>
      <c r="I13" s="117"/>
      <c r="J13" s="124"/>
      <c r="K13" s="124"/>
      <c r="L13" s="124"/>
      <c r="M13" s="124"/>
      <c r="N13" s="124"/>
      <c r="O13" s="222"/>
    </row>
    <row r="14" spans="1:30" ht="15" thickTop="1" thickBot="1" x14ac:dyDescent="0.5">
      <c r="A14" s="208" t="s">
        <v>25</v>
      </c>
      <c r="B14" s="209"/>
      <c r="C14" s="209"/>
      <c r="D14" s="209"/>
      <c r="E14" s="212" t="s">
        <v>161</v>
      </c>
      <c r="F14" s="212"/>
      <c r="G14" s="212"/>
      <c r="H14" s="213"/>
      <c r="I14" s="117"/>
      <c r="J14" s="124"/>
      <c r="K14" s="124"/>
      <c r="L14" s="124"/>
      <c r="M14" s="124"/>
      <c r="N14" s="124"/>
      <c r="O14" s="222"/>
    </row>
    <row r="15" spans="1:30" ht="15" thickTop="1" thickBot="1" x14ac:dyDescent="0.5">
      <c r="A15" s="226"/>
      <c r="B15" s="227"/>
      <c r="C15" s="227"/>
      <c r="D15" s="227"/>
      <c r="E15" s="228"/>
      <c r="F15" s="228"/>
      <c r="G15" s="228"/>
      <c r="H15" s="229"/>
      <c r="I15" s="223"/>
      <c r="J15" s="224"/>
      <c r="K15" s="224"/>
      <c r="L15" s="224"/>
      <c r="M15" s="224"/>
      <c r="N15" s="224"/>
      <c r="O15" s="225"/>
    </row>
    <row r="16" spans="1:30" x14ac:dyDescent="0.45">
      <c r="A16" s="176" t="s">
        <v>26</v>
      </c>
      <c r="B16" s="177"/>
      <c r="C16" s="177"/>
      <c r="D16" s="177"/>
      <c r="E16" s="177"/>
      <c r="F16" s="177"/>
      <c r="G16" s="177"/>
      <c r="H16" s="177"/>
      <c r="I16" s="177"/>
      <c r="J16" s="177"/>
      <c r="K16" s="177"/>
      <c r="L16" s="177"/>
      <c r="M16" s="177"/>
      <c r="N16" s="177"/>
      <c r="O16" s="178"/>
    </row>
    <row r="17" spans="1:15" ht="14.65" thickBot="1" x14ac:dyDescent="0.5">
      <c r="A17" s="179"/>
      <c r="B17" s="180"/>
      <c r="C17" s="180"/>
      <c r="D17" s="180"/>
      <c r="E17" s="180"/>
      <c r="F17" s="180"/>
      <c r="G17" s="180"/>
      <c r="H17" s="180"/>
      <c r="I17" s="180"/>
      <c r="J17" s="180"/>
      <c r="K17" s="180"/>
      <c r="L17" s="180"/>
      <c r="M17" s="180"/>
      <c r="N17" s="180"/>
      <c r="O17" s="181"/>
    </row>
    <row r="18" spans="1:15" ht="14.65" thickBot="1" x14ac:dyDescent="0.5">
      <c r="A18" s="182" t="s">
        <v>27</v>
      </c>
      <c r="B18" s="183"/>
      <c r="C18" s="183"/>
      <c r="D18" s="183"/>
      <c r="E18" s="183"/>
      <c r="F18" s="183" t="s">
        <v>28</v>
      </c>
      <c r="G18" s="183"/>
      <c r="H18" s="183"/>
      <c r="I18" s="183"/>
      <c r="J18" s="183"/>
      <c r="K18" s="183" t="s">
        <v>29</v>
      </c>
      <c r="L18" s="183"/>
      <c r="M18" s="183"/>
      <c r="N18" s="183"/>
      <c r="O18" s="184"/>
    </row>
    <row r="19" spans="1:15" ht="28.5" x14ac:dyDescent="0.45">
      <c r="A19" s="185" t="s">
        <v>30</v>
      </c>
      <c r="B19" s="186"/>
      <c r="C19" s="24" t="s">
        <v>31</v>
      </c>
      <c r="D19" s="186" t="s">
        <v>32</v>
      </c>
      <c r="E19" s="186"/>
      <c r="F19" s="186" t="s">
        <v>30</v>
      </c>
      <c r="G19" s="186"/>
      <c r="H19" s="24" t="s">
        <v>31</v>
      </c>
      <c r="I19" s="186" t="s">
        <v>32</v>
      </c>
      <c r="J19" s="186"/>
      <c r="K19" s="186" t="s">
        <v>30</v>
      </c>
      <c r="L19" s="186"/>
      <c r="M19" s="24" t="s">
        <v>31</v>
      </c>
      <c r="N19" s="186" t="s">
        <v>32</v>
      </c>
      <c r="O19" s="187"/>
    </row>
    <row r="20" spans="1:15" x14ac:dyDescent="0.45">
      <c r="A20" s="174" t="s">
        <v>166</v>
      </c>
      <c r="B20" s="166"/>
      <c r="C20" s="166" t="s">
        <v>163</v>
      </c>
      <c r="D20" s="166" t="s">
        <v>164</v>
      </c>
      <c r="E20" s="166"/>
      <c r="F20" s="166" t="s">
        <v>165</v>
      </c>
      <c r="G20" s="166"/>
      <c r="H20" s="166" t="s">
        <v>163</v>
      </c>
      <c r="I20" s="166" t="s">
        <v>167</v>
      </c>
      <c r="J20" s="166"/>
      <c r="K20" s="166" t="s">
        <v>168</v>
      </c>
      <c r="L20" s="166"/>
      <c r="M20" s="166" t="s">
        <v>163</v>
      </c>
      <c r="N20" s="166">
        <v>90.04</v>
      </c>
      <c r="O20" s="168"/>
    </row>
    <row r="21" spans="1:15" ht="14.65" thickBot="1" x14ac:dyDescent="0.5">
      <c r="A21" s="175"/>
      <c r="B21" s="167"/>
      <c r="C21" s="167"/>
      <c r="D21" s="167"/>
      <c r="E21" s="167"/>
      <c r="F21" s="167"/>
      <c r="G21" s="167"/>
      <c r="H21" s="167"/>
      <c r="I21" s="167"/>
      <c r="J21" s="167"/>
      <c r="K21" s="167"/>
      <c r="L21" s="167"/>
      <c r="M21" s="167"/>
      <c r="N21" s="167"/>
      <c r="O21" s="169"/>
    </row>
    <row r="22" spans="1:15" x14ac:dyDescent="0.45">
      <c r="A22" s="170" t="s">
        <v>33</v>
      </c>
      <c r="B22" s="171"/>
      <c r="C22" s="171"/>
      <c r="D22" s="172" t="s">
        <v>220</v>
      </c>
      <c r="E22" s="173"/>
      <c r="F22" s="170" t="s">
        <v>33</v>
      </c>
      <c r="G22" s="171"/>
      <c r="H22" s="171"/>
      <c r="I22" s="172" t="s">
        <v>220</v>
      </c>
      <c r="J22" s="173"/>
      <c r="K22" s="170" t="s">
        <v>33</v>
      </c>
      <c r="L22" s="171"/>
      <c r="M22" s="171"/>
      <c r="N22" s="172" t="s">
        <v>220</v>
      </c>
      <c r="O22" s="173"/>
    </row>
    <row r="23" spans="1:15" x14ac:dyDescent="0.45">
      <c r="A23" s="136" t="s">
        <v>221</v>
      </c>
      <c r="B23" s="137"/>
      <c r="C23" s="137"/>
      <c r="D23" s="137"/>
      <c r="E23" s="138"/>
      <c r="F23" s="136" t="s">
        <v>221</v>
      </c>
      <c r="G23" s="137"/>
      <c r="H23" s="137"/>
      <c r="I23" s="137"/>
      <c r="J23" s="138"/>
      <c r="K23" s="136" t="s">
        <v>221</v>
      </c>
      <c r="L23" s="137"/>
      <c r="M23" s="137"/>
      <c r="N23" s="137"/>
      <c r="O23" s="138"/>
    </row>
    <row r="24" spans="1:15" x14ac:dyDescent="0.45">
      <c r="A24" s="139" t="s">
        <v>11</v>
      </c>
      <c r="B24" s="140"/>
      <c r="C24" s="140"/>
      <c r="D24" s="140"/>
      <c r="E24" s="141"/>
      <c r="F24" s="139" t="s">
        <v>11</v>
      </c>
      <c r="G24" s="140"/>
      <c r="H24" s="140"/>
      <c r="I24" s="140"/>
      <c r="J24" s="141"/>
      <c r="K24" s="139" t="s">
        <v>11</v>
      </c>
      <c r="L24" s="140"/>
      <c r="M24" s="140"/>
      <c r="N24" s="140"/>
      <c r="O24" s="141"/>
    </row>
    <row r="25" spans="1:15" x14ac:dyDescent="0.45">
      <c r="A25" s="142" t="s">
        <v>129</v>
      </c>
      <c r="B25" s="143"/>
      <c r="C25" s="143"/>
      <c r="D25" s="144">
        <v>1</v>
      </c>
      <c r="E25" s="145"/>
      <c r="F25" s="142" t="s">
        <v>129</v>
      </c>
      <c r="G25" s="143"/>
      <c r="H25" s="143"/>
      <c r="I25" s="144">
        <v>1</v>
      </c>
      <c r="J25" s="145"/>
      <c r="K25" s="142" t="s">
        <v>129</v>
      </c>
      <c r="L25" s="143"/>
      <c r="M25" s="143"/>
      <c r="N25" s="144">
        <v>1</v>
      </c>
      <c r="O25" s="145"/>
    </row>
    <row r="26" spans="1:15" ht="29" customHeight="1" thickBot="1" x14ac:dyDescent="0.5">
      <c r="A26" s="132" t="s">
        <v>131</v>
      </c>
      <c r="B26" s="133"/>
      <c r="C26" s="133"/>
      <c r="D26" s="85">
        <v>1</v>
      </c>
      <c r="E26" s="188"/>
      <c r="F26" s="132" t="s">
        <v>131</v>
      </c>
      <c r="G26" s="133"/>
      <c r="H26" s="133"/>
      <c r="I26" s="85">
        <v>1</v>
      </c>
      <c r="J26" s="188"/>
      <c r="K26" s="132" t="s">
        <v>131</v>
      </c>
      <c r="L26" s="133"/>
      <c r="M26" s="133"/>
      <c r="N26" s="85">
        <v>1</v>
      </c>
      <c r="O26" s="188"/>
    </row>
    <row r="27" spans="1:15" x14ac:dyDescent="0.45">
      <c r="A27" s="176" t="s">
        <v>34</v>
      </c>
      <c r="B27" s="177"/>
      <c r="C27" s="177"/>
      <c r="D27" s="177"/>
      <c r="E27" s="177"/>
      <c r="F27" s="177"/>
      <c r="G27" s="177"/>
      <c r="H27" s="177"/>
      <c r="I27" s="177"/>
      <c r="J27" s="177"/>
      <c r="K27" s="177"/>
      <c r="L27" s="177"/>
      <c r="M27" s="177"/>
      <c r="N27" s="177"/>
      <c r="O27" s="178"/>
    </row>
    <row r="28" spans="1:15" ht="14.65" thickBot="1" x14ac:dyDescent="0.5">
      <c r="A28" s="179"/>
      <c r="B28" s="180"/>
      <c r="C28" s="180"/>
      <c r="D28" s="180"/>
      <c r="E28" s="180"/>
      <c r="F28" s="180"/>
      <c r="G28" s="180"/>
      <c r="H28" s="180"/>
      <c r="I28" s="180"/>
      <c r="J28" s="180"/>
      <c r="K28" s="180"/>
      <c r="L28" s="180"/>
      <c r="M28" s="180"/>
      <c r="N28" s="180"/>
      <c r="O28" s="181"/>
    </row>
    <row r="29" spans="1:15" ht="14.65" thickBot="1" x14ac:dyDescent="0.5">
      <c r="A29" s="182" t="s">
        <v>27</v>
      </c>
      <c r="B29" s="183"/>
      <c r="C29" s="183"/>
      <c r="D29" s="183"/>
      <c r="E29" s="183"/>
      <c r="F29" s="183" t="s">
        <v>28</v>
      </c>
      <c r="G29" s="183"/>
      <c r="H29" s="183"/>
      <c r="I29" s="183"/>
      <c r="J29" s="183"/>
      <c r="K29" s="183" t="s">
        <v>29</v>
      </c>
      <c r="L29" s="183"/>
      <c r="M29" s="183"/>
      <c r="N29" s="183"/>
      <c r="O29" s="184"/>
    </row>
    <row r="30" spans="1:15" ht="28.5" x14ac:dyDescent="0.45">
      <c r="A30" s="185" t="s">
        <v>30</v>
      </c>
      <c r="B30" s="186"/>
      <c r="C30" s="24" t="s">
        <v>31</v>
      </c>
      <c r="D30" s="186" t="s">
        <v>32</v>
      </c>
      <c r="E30" s="186"/>
      <c r="F30" s="186" t="s">
        <v>30</v>
      </c>
      <c r="G30" s="186"/>
      <c r="H30" s="24" t="s">
        <v>31</v>
      </c>
      <c r="I30" s="186" t="s">
        <v>32</v>
      </c>
      <c r="J30" s="186"/>
      <c r="K30" s="186" t="s">
        <v>30</v>
      </c>
      <c r="L30" s="186"/>
      <c r="M30" s="24" t="s">
        <v>31</v>
      </c>
      <c r="N30" s="186" t="s">
        <v>32</v>
      </c>
      <c r="O30" s="187"/>
    </row>
    <row r="31" spans="1:15" x14ac:dyDescent="0.45">
      <c r="A31" s="174" t="s">
        <v>169</v>
      </c>
      <c r="B31" s="166"/>
      <c r="C31" s="166" t="s">
        <v>163</v>
      </c>
      <c r="D31" s="166" t="s">
        <v>169</v>
      </c>
      <c r="E31" s="166"/>
      <c r="F31" s="166" t="s">
        <v>170</v>
      </c>
      <c r="G31" s="166"/>
      <c r="H31" s="166" t="s">
        <v>163</v>
      </c>
      <c r="I31" s="166" t="s">
        <v>171</v>
      </c>
      <c r="J31" s="166"/>
      <c r="K31" s="166" t="s">
        <v>172</v>
      </c>
      <c r="L31" s="166"/>
      <c r="M31" s="166" t="s">
        <v>173</v>
      </c>
      <c r="N31" s="166" t="s">
        <v>174</v>
      </c>
      <c r="O31" s="168"/>
    </row>
    <row r="32" spans="1:15" ht="14.65" thickBot="1" x14ac:dyDescent="0.5">
      <c r="A32" s="175"/>
      <c r="B32" s="167"/>
      <c r="C32" s="167"/>
      <c r="D32" s="167"/>
      <c r="E32" s="167"/>
      <c r="F32" s="167"/>
      <c r="G32" s="167"/>
      <c r="H32" s="167"/>
      <c r="I32" s="167"/>
      <c r="J32" s="167"/>
      <c r="K32" s="167"/>
      <c r="L32" s="167"/>
      <c r="M32" s="167"/>
      <c r="N32" s="167"/>
      <c r="O32" s="169"/>
    </row>
    <row r="33" spans="1:16" x14ac:dyDescent="0.45">
      <c r="A33" s="170" t="s">
        <v>33</v>
      </c>
      <c r="B33" s="171"/>
      <c r="C33" s="171"/>
      <c r="D33" s="172" t="s">
        <v>220</v>
      </c>
      <c r="E33" s="173"/>
      <c r="F33" s="170" t="s">
        <v>33</v>
      </c>
      <c r="G33" s="171"/>
      <c r="H33" s="171"/>
      <c r="I33" s="172" t="s">
        <v>220</v>
      </c>
      <c r="J33" s="173"/>
      <c r="K33" s="170" t="s">
        <v>33</v>
      </c>
      <c r="L33" s="171"/>
      <c r="M33" s="171"/>
      <c r="N33" s="172" t="s">
        <v>220</v>
      </c>
      <c r="O33" s="173"/>
    </row>
    <row r="34" spans="1:16" x14ac:dyDescent="0.45">
      <c r="A34" s="136" t="s">
        <v>221</v>
      </c>
      <c r="B34" s="137"/>
      <c r="C34" s="137"/>
      <c r="D34" s="137"/>
      <c r="E34" s="138"/>
      <c r="F34" s="136" t="s">
        <v>221</v>
      </c>
      <c r="G34" s="137"/>
      <c r="H34" s="137"/>
      <c r="I34" s="137"/>
      <c r="J34" s="138"/>
      <c r="K34" s="136" t="s">
        <v>221</v>
      </c>
      <c r="L34" s="137"/>
      <c r="M34" s="137"/>
      <c r="N34" s="137"/>
      <c r="O34" s="138"/>
    </row>
    <row r="35" spans="1:16" x14ac:dyDescent="0.45">
      <c r="A35" s="139" t="s">
        <v>11</v>
      </c>
      <c r="B35" s="140"/>
      <c r="C35" s="140"/>
      <c r="D35" s="140"/>
      <c r="E35" s="141"/>
      <c r="F35" s="139" t="s">
        <v>11</v>
      </c>
      <c r="G35" s="140"/>
      <c r="H35" s="140"/>
      <c r="I35" s="140"/>
      <c r="J35" s="141"/>
      <c r="K35" s="139" t="s">
        <v>11</v>
      </c>
      <c r="L35" s="140"/>
      <c r="M35" s="140"/>
      <c r="N35" s="140"/>
      <c r="O35" s="141"/>
    </row>
    <row r="36" spans="1:16" x14ac:dyDescent="0.45">
      <c r="A36" s="142" t="s">
        <v>129</v>
      </c>
      <c r="B36" s="143"/>
      <c r="C36" s="143"/>
      <c r="D36" s="144">
        <v>1</v>
      </c>
      <c r="E36" s="145"/>
      <c r="F36" s="142" t="s">
        <v>129</v>
      </c>
      <c r="G36" s="143"/>
      <c r="H36" s="143"/>
      <c r="I36" s="144">
        <v>1</v>
      </c>
      <c r="J36" s="145"/>
      <c r="K36" s="142" t="s">
        <v>129</v>
      </c>
      <c r="L36" s="143"/>
      <c r="M36" s="143"/>
      <c r="N36" s="144">
        <v>1</v>
      </c>
      <c r="O36" s="145"/>
    </row>
    <row r="37" spans="1:16" ht="29" customHeight="1" thickBot="1" x14ac:dyDescent="0.5">
      <c r="A37" s="132" t="s">
        <v>131</v>
      </c>
      <c r="B37" s="133"/>
      <c r="C37" s="133"/>
      <c r="D37" s="134">
        <v>1</v>
      </c>
      <c r="E37" s="135"/>
      <c r="F37" s="132" t="s">
        <v>131</v>
      </c>
      <c r="G37" s="133"/>
      <c r="H37" s="133"/>
      <c r="I37" s="134">
        <v>1</v>
      </c>
      <c r="J37" s="135"/>
      <c r="K37" s="132" t="s">
        <v>131</v>
      </c>
      <c r="L37" s="133"/>
      <c r="M37" s="133"/>
      <c r="N37" s="134">
        <v>1</v>
      </c>
      <c r="O37" s="135"/>
    </row>
    <row r="38" spans="1:16" ht="14.25" customHeight="1" x14ac:dyDescent="0.45">
      <c r="A38" s="146" t="s">
        <v>35</v>
      </c>
      <c r="B38" s="147"/>
      <c r="C38" s="147"/>
      <c r="D38" s="147"/>
      <c r="E38" s="147"/>
      <c r="F38" s="147"/>
      <c r="G38" s="152" t="s">
        <v>175</v>
      </c>
      <c r="H38" s="152"/>
      <c r="I38" s="152"/>
      <c r="J38" s="152"/>
      <c r="K38" s="152"/>
      <c r="L38" s="152"/>
      <c r="M38" s="152"/>
      <c r="N38" s="155" t="s">
        <v>11</v>
      </c>
      <c r="O38" s="156"/>
    </row>
    <row r="39" spans="1:16" x14ac:dyDescent="0.45">
      <c r="A39" s="148"/>
      <c r="B39" s="149"/>
      <c r="C39" s="149"/>
      <c r="D39" s="149"/>
      <c r="E39" s="149"/>
      <c r="F39" s="149"/>
      <c r="G39" s="153"/>
      <c r="H39" s="153"/>
      <c r="I39" s="153"/>
      <c r="J39" s="153"/>
      <c r="K39" s="153"/>
      <c r="L39" s="153"/>
      <c r="M39" s="153"/>
      <c r="N39" s="144">
        <v>3</v>
      </c>
      <c r="O39" s="141" t="s">
        <v>36</v>
      </c>
    </row>
    <row r="40" spans="1:16" ht="65.650000000000006" customHeight="1" thickBot="1" x14ac:dyDescent="0.5">
      <c r="A40" s="150"/>
      <c r="B40" s="151"/>
      <c r="C40" s="151"/>
      <c r="D40" s="151"/>
      <c r="E40" s="151"/>
      <c r="F40" s="151"/>
      <c r="G40" s="154"/>
      <c r="H40" s="154"/>
      <c r="I40" s="154"/>
      <c r="J40" s="154"/>
      <c r="K40" s="154"/>
      <c r="L40" s="154"/>
      <c r="M40" s="154"/>
      <c r="N40" s="189"/>
      <c r="O40" s="190"/>
    </row>
    <row r="41" spans="1:16" x14ac:dyDescent="0.45">
      <c r="A41" s="157" t="s">
        <v>37</v>
      </c>
      <c r="B41" s="158"/>
      <c r="C41" s="158"/>
      <c r="D41" s="158"/>
      <c r="E41" s="158"/>
      <c r="F41" s="158"/>
      <c r="G41" s="163" t="s">
        <v>176</v>
      </c>
      <c r="H41" s="163"/>
      <c r="I41" s="163"/>
      <c r="J41" s="163"/>
      <c r="K41" s="163"/>
      <c r="L41" s="163"/>
      <c r="M41" s="163"/>
      <c r="N41" s="191"/>
      <c r="O41" s="192"/>
    </row>
    <row r="42" spans="1:16" x14ac:dyDescent="0.45">
      <c r="A42" s="159"/>
      <c r="B42" s="160"/>
      <c r="C42" s="160"/>
      <c r="D42" s="160"/>
      <c r="E42" s="160"/>
      <c r="F42" s="160"/>
      <c r="G42" s="164"/>
      <c r="H42" s="164"/>
      <c r="I42" s="164"/>
      <c r="J42" s="164"/>
      <c r="K42" s="164"/>
      <c r="L42" s="164"/>
      <c r="M42" s="164"/>
      <c r="N42" s="144">
        <v>2</v>
      </c>
      <c r="O42" s="141" t="s">
        <v>36</v>
      </c>
    </row>
    <row r="43" spans="1:16" ht="31.9" customHeight="1" thickBot="1" x14ac:dyDescent="0.5">
      <c r="A43" s="161"/>
      <c r="B43" s="162"/>
      <c r="C43" s="162"/>
      <c r="D43" s="162"/>
      <c r="E43" s="162"/>
      <c r="F43" s="162"/>
      <c r="G43" s="165"/>
      <c r="H43" s="165"/>
      <c r="I43" s="165"/>
      <c r="J43" s="165"/>
      <c r="K43" s="165"/>
      <c r="L43" s="165"/>
      <c r="M43" s="165"/>
      <c r="N43" s="189"/>
      <c r="O43" s="190"/>
      <c r="P43" s="46" t="s">
        <v>222</v>
      </c>
    </row>
    <row r="44" spans="1:16" ht="14.65" thickBot="1" x14ac:dyDescent="0.5">
      <c r="J44" s="130" t="s">
        <v>38</v>
      </c>
      <c r="K44" s="131"/>
      <c r="L44" s="131"/>
      <c r="M44" s="131"/>
      <c r="N44" s="22">
        <f>D25+D26+I25+I26+N25+N26+N36+N37+I37+I36+D37+D36+N42+N39</f>
        <v>17</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9" zoomScale="70" zoomScaleNormal="70" workbookViewId="0">
      <selection activeCell="O38" sqref="O38"/>
    </sheetView>
  </sheetViews>
  <sheetFormatPr defaultRowHeight="14.25" x14ac:dyDescent="0.45"/>
  <cols>
    <col min="15" max="15" width="17.19921875" customWidth="1"/>
    <col min="16" max="16" width="10" customWidth="1"/>
    <col min="17" max="17" width="10.19921875" customWidth="1"/>
  </cols>
  <sheetData>
    <row r="1" spans="1:17" x14ac:dyDescent="0.45">
      <c r="A1" s="193" t="s">
        <v>39</v>
      </c>
      <c r="B1" s="194"/>
      <c r="C1" s="194"/>
      <c r="D1" s="194"/>
      <c r="E1" s="194"/>
      <c r="F1" s="194"/>
      <c r="G1" s="194"/>
      <c r="H1" s="194"/>
      <c r="I1" s="194"/>
      <c r="J1" s="194"/>
      <c r="K1" s="194"/>
      <c r="L1" s="194"/>
      <c r="M1" s="194"/>
      <c r="N1" s="195"/>
      <c r="O1" s="230" t="s">
        <v>40</v>
      </c>
      <c r="P1" s="231"/>
      <c r="Q1" s="232"/>
    </row>
    <row r="2" spans="1:17" ht="14.65" thickBot="1" x14ac:dyDescent="0.5">
      <c r="A2" s="196"/>
      <c r="B2" s="126"/>
      <c r="C2" s="126"/>
      <c r="D2" s="126"/>
      <c r="E2" s="126"/>
      <c r="F2" s="126"/>
      <c r="G2" s="126"/>
      <c r="H2" s="126"/>
      <c r="I2" s="126"/>
      <c r="J2" s="126"/>
      <c r="K2" s="126"/>
      <c r="L2" s="126"/>
      <c r="M2" s="126"/>
      <c r="N2" s="197"/>
      <c r="O2" s="233"/>
      <c r="P2" s="234"/>
      <c r="Q2" s="235"/>
    </row>
    <row r="3" spans="1:17" ht="14.65" thickBot="1" x14ac:dyDescent="0.5">
      <c r="A3" s="198"/>
      <c r="B3" s="199"/>
      <c r="C3" s="199"/>
      <c r="D3" s="199"/>
      <c r="E3" s="199"/>
      <c r="F3" s="199"/>
      <c r="G3" s="199"/>
      <c r="H3" s="199"/>
      <c r="I3" s="199"/>
      <c r="J3" s="199"/>
      <c r="K3" s="199"/>
      <c r="L3" s="199"/>
      <c r="M3" s="199"/>
      <c r="N3" s="200"/>
      <c r="O3" s="236">
        <v>10</v>
      </c>
      <c r="P3" s="237"/>
      <c r="Q3" s="238"/>
    </row>
    <row r="4" spans="1:17" ht="23.65" thickBot="1" x14ac:dyDescent="0.5">
      <c r="A4" s="334" t="s">
        <v>1</v>
      </c>
      <c r="B4" s="335"/>
      <c r="C4" s="335"/>
      <c r="D4" s="335"/>
      <c r="E4" s="335"/>
      <c r="F4" s="335"/>
      <c r="G4" s="335"/>
      <c r="H4" s="335"/>
      <c r="I4" s="335"/>
      <c r="J4" s="335"/>
      <c r="K4" s="335"/>
      <c r="L4" s="335"/>
      <c r="M4" s="335"/>
      <c r="N4" s="336"/>
      <c r="O4" s="239"/>
      <c r="P4" s="240"/>
      <c r="Q4" s="241"/>
    </row>
    <row r="5" spans="1:17" ht="23.65" thickBot="1" x14ac:dyDescent="0.5">
      <c r="A5" s="337" t="s">
        <v>2</v>
      </c>
      <c r="B5" s="338"/>
      <c r="C5" s="338"/>
      <c r="D5" s="338"/>
      <c r="E5" s="338"/>
      <c r="F5" s="338"/>
      <c r="G5" s="338"/>
      <c r="H5" s="338"/>
      <c r="I5" s="338"/>
      <c r="J5" s="338"/>
      <c r="K5" s="338"/>
      <c r="L5" s="338"/>
      <c r="M5" s="338"/>
      <c r="N5" s="338"/>
      <c r="O5" s="242" t="s">
        <v>11</v>
      </c>
      <c r="P5" s="243"/>
      <c r="Q5" s="244"/>
    </row>
    <row r="6" spans="1:17" ht="23.65" thickBot="1" x14ac:dyDescent="0.75">
      <c r="A6" s="339" t="s">
        <v>41</v>
      </c>
      <c r="B6" s="340"/>
      <c r="C6" s="340"/>
      <c r="D6" s="340"/>
      <c r="E6" s="340"/>
      <c r="F6" s="341"/>
      <c r="G6" s="342" t="s">
        <v>42</v>
      </c>
      <c r="H6" s="340"/>
      <c r="I6" s="340"/>
      <c r="J6" s="340"/>
      <c r="K6" s="340"/>
      <c r="L6" s="340"/>
      <c r="M6" s="340"/>
      <c r="N6" s="343"/>
      <c r="O6" s="245"/>
      <c r="P6" s="246"/>
      <c r="Q6" s="247"/>
    </row>
    <row r="7" spans="1:17" ht="23.65" thickBot="1" x14ac:dyDescent="0.75">
      <c r="A7" s="289" t="s">
        <v>43</v>
      </c>
      <c r="B7" s="290"/>
      <c r="C7" s="290"/>
      <c r="D7" s="290"/>
      <c r="E7" s="290"/>
      <c r="F7" s="291"/>
      <c r="G7" s="332">
        <v>78.3</v>
      </c>
      <c r="H7" s="333"/>
      <c r="I7" s="293">
        <v>78.3</v>
      </c>
      <c r="J7" s="293"/>
      <c r="K7" s="293">
        <v>78.290000000000006</v>
      </c>
      <c r="L7" s="293"/>
      <c r="M7" s="293">
        <v>78.3</v>
      </c>
      <c r="N7" s="294"/>
      <c r="O7" s="253">
        <v>1</v>
      </c>
      <c r="P7" s="254"/>
      <c r="Q7" s="11" t="s">
        <v>44</v>
      </c>
    </row>
    <row r="8" spans="1:17" ht="23.65" thickBot="1" x14ac:dyDescent="0.75">
      <c r="A8" s="319" t="s">
        <v>45</v>
      </c>
      <c r="B8" s="320"/>
      <c r="C8" s="320"/>
      <c r="D8" s="320"/>
      <c r="E8" s="320"/>
      <c r="F8" s="321"/>
      <c r="G8" s="322">
        <v>78.92</v>
      </c>
      <c r="H8" s="323"/>
      <c r="I8" s="323">
        <v>78.930000000000007</v>
      </c>
      <c r="J8" s="323"/>
      <c r="K8" s="323">
        <v>78.92</v>
      </c>
      <c r="L8" s="323"/>
      <c r="M8" s="323">
        <v>78.930000000000007</v>
      </c>
      <c r="N8" s="324"/>
      <c r="O8" s="255">
        <v>1</v>
      </c>
      <c r="P8" s="144"/>
      <c r="Q8" s="12" t="s">
        <v>44</v>
      </c>
    </row>
    <row r="9" spans="1:17" ht="23.25" customHeight="1" x14ac:dyDescent="0.7">
      <c r="A9" s="304" t="s">
        <v>46</v>
      </c>
      <c r="B9" s="305"/>
      <c r="C9" s="305"/>
      <c r="D9" s="305"/>
      <c r="E9" s="305"/>
      <c r="F9" s="306"/>
      <c r="G9" s="310">
        <v>48</v>
      </c>
      <c r="H9" s="311"/>
      <c r="I9" s="311">
        <v>48</v>
      </c>
      <c r="J9" s="311"/>
      <c r="K9" s="311">
        <v>48</v>
      </c>
      <c r="L9" s="311"/>
      <c r="M9" s="311">
        <v>48</v>
      </c>
      <c r="N9" s="312"/>
      <c r="O9" s="255">
        <v>1</v>
      </c>
      <c r="P9" s="144"/>
      <c r="Q9" s="252" t="s">
        <v>44</v>
      </c>
    </row>
    <row r="10" spans="1:17" ht="23.65" thickBot="1" x14ac:dyDescent="0.75">
      <c r="A10" s="325"/>
      <c r="B10" s="326"/>
      <c r="C10" s="326"/>
      <c r="D10" s="326"/>
      <c r="E10" s="326"/>
      <c r="F10" s="327"/>
      <c r="G10" s="328">
        <v>48</v>
      </c>
      <c r="H10" s="329"/>
      <c r="I10" s="330"/>
      <c r="J10" s="330"/>
      <c r="K10" s="330"/>
      <c r="L10" s="330"/>
      <c r="M10" s="330"/>
      <c r="N10" s="331"/>
      <c r="O10" s="255"/>
      <c r="P10" s="144"/>
      <c r="Q10" s="252"/>
    </row>
    <row r="11" spans="1:17" ht="23.65" thickBot="1" x14ac:dyDescent="0.75">
      <c r="A11" s="319" t="s">
        <v>47</v>
      </c>
      <c r="B11" s="320"/>
      <c r="C11" s="320"/>
      <c r="D11" s="320"/>
      <c r="E11" s="320"/>
      <c r="F11" s="321"/>
      <c r="G11" s="322">
        <v>43.99</v>
      </c>
      <c r="H11" s="323"/>
      <c r="I11" s="323">
        <v>43.99</v>
      </c>
      <c r="J11" s="323"/>
      <c r="K11" s="323">
        <v>43.99</v>
      </c>
      <c r="L11" s="323"/>
      <c r="M11" s="323">
        <v>43.99</v>
      </c>
      <c r="N11" s="324"/>
      <c r="O11" s="255">
        <v>1</v>
      </c>
      <c r="P11" s="144"/>
      <c r="Q11" s="12" t="s">
        <v>44</v>
      </c>
    </row>
    <row r="12" spans="1:17" ht="23.65" thickBot="1" x14ac:dyDescent="0.75">
      <c r="A12" s="289" t="s">
        <v>149</v>
      </c>
      <c r="B12" s="290"/>
      <c r="C12" s="290"/>
      <c r="D12" s="290"/>
      <c r="E12" s="290"/>
      <c r="F12" s="291"/>
      <c r="G12" s="292">
        <v>0.27</v>
      </c>
      <c r="H12" s="293"/>
      <c r="I12" s="293"/>
      <c r="J12" s="293"/>
      <c r="K12" s="293">
        <v>2.4</v>
      </c>
      <c r="L12" s="293"/>
      <c r="M12" s="293"/>
      <c r="N12" s="294"/>
      <c r="O12" s="255">
        <v>2</v>
      </c>
      <c r="P12" s="144"/>
      <c r="Q12" s="12" t="s">
        <v>57</v>
      </c>
    </row>
    <row r="13" spans="1:17" ht="23.65" thickBot="1" x14ac:dyDescent="0.75">
      <c r="A13" s="319" t="s">
        <v>48</v>
      </c>
      <c r="B13" s="320"/>
      <c r="C13" s="320"/>
      <c r="D13" s="320"/>
      <c r="E13" s="320"/>
      <c r="F13" s="321"/>
      <c r="G13" s="322">
        <v>78.760000000000005</v>
      </c>
      <c r="H13" s="323"/>
      <c r="I13" s="323">
        <v>78.760000000000005</v>
      </c>
      <c r="J13" s="323"/>
      <c r="K13" s="323">
        <v>78.760000000000005</v>
      </c>
      <c r="L13" s="323"/>
      <c r="M13" s="323">
        <v>78.760000000000005</v>
      </c>
      <c r="N13" s="324"/>
      <c r="O13" s="255">
        <v>1</v>
      </c>
      <c r="P13" s="144"/>
      <c r="Q13" s="12" t="s">
        <v>44</v>
      </c>
    </row>
    <row r="14" spans="1:17" ht="23.65" thickBot="1" x14ac:dyDescent="0.75">
      <c r="A14" s="289" t="s">
        <v>49</v>
      </c>
      <c r="B14" s="290"/>
      <c r="C14" s="290"/>
      <c r="D14" s="290"/>
      <c r="E14" s="290"/>
      <c r="F14" s="291"/>
      <c r="G14" s="292">
        <v>82.32</v>
      </c>
      <c r="H14" s="293"/>
      <c r="I14" s="293"/>
      <c r="J14" s="293"/>
      <c r="K14" s="293"/>
      <c r="L14" s="293"/>
      <c r="M14" s="293"/>
      <c r="N14" s="294"/>
      <c r="O14" s="255">
        <v>1</v>
      </c>
      <c r="P14" s="144"/>
      <c r="Q14" s="12" t="s">
        <v>44</v>
      </c>
    </row>
    <row r="15" spans="1:17" ht="23.25" x14ac:dyDescent="0.7">
      <c r="A15" s="313" t="s">
        <v>50</v>
      </c>
      <c r="B15" s="314"/>
      <c r="C15" s="314"/>
      <c r="D15" s="314"/>
      <c r="E15" s="314"/>
      <c r="F15" s="315"/>
      <c r="G15" s="316">
        <v>3.07</v>
      </c>
      <c r="H15" s="317"/>
      <c r="I15" s="317">
        <v>3.08</v>
      </c>
      <c r="J15" s="317"/>
      <c r="K15" s="317">
        <v>3.07</v>
      </c>
      <c r="L15" s="317"/>
      <c r="M15" s="317">
        <v>3.08</v>
      </c>
      <c r="N15" s="318"/>
      <c r="O15" s="255">
        <v>1</v>
      </c>
      <c r="P15" s="144"/>
      <c r="Q15" s="252" t="s">
        <v>44</v>
      </c>
    </row>
    <row r="16" spans="1:17" ht="23.65" thickBot="1" x14ac:dyDescent="0.75">
      <c r="A16" s="307"/>
      <c r="B16" s="308"/>
      <c r="C16" s="308"/>
      <c r="D16" s="308"/>
      <c r="E16" s="308"/>
      <c r="F16" s="309"/>
      <c r="G16" s="303">
        <v>3.07</v>
      </c>
      <c r="H16" s="301"/>
      <c r="I16" s="301">
        <v>3.08</v>
      </c>
      <c r="J16" s="301"/>
      <c r="K16" s="301">
        <v>3.07</v>
      </c>
      <c r="L16" s="301"/>
      <c r="M16" s="301">
        <v>3.08</v>
      </c>
      <c r="N16" s="302"/>
      <c r="O16" s="255"/>
      <c r="P16" s="144"/>
      <c r="Q16" s="252"/>
    </row>
    <row r="17" spans="1:18" ht="23.25" x14ac:dyDescent="0.7">
      <c r="A17" s="304" t="s">
        <v>51</v>
      </c>
      <c r="B17" s="305"/>
      <c r="C17" s="305"/>
      <c r="D17" s="305"/>
      <c r="E17" s="305"/>
      <c r="F17" s="306"/>
      <c r="G17" s="310">
        <v>1.54</v>
      </c>
      <c r="H17" s="311"/>
      <c r="I17" s="311">
        <v>1.54</v>
      </c>
      <c r="J17" s="311"/>
      <c r="K17" s="311">
        <v>1.53</v>
      </c>
      <c r="L17" s="311"/>
      <c r="M17" s="311">
        <v>1.54</v>
      </c>
      <c r="N17" s="312"/>
      <c r="O17" s="255">
        <v>1</v>
      </c>
      <c r="P17" s="144"/>
      <c r="Q17" s="252" t="s">
        <v>44</v>
      </c>
    </row>
    <row r="18" spans="1:18" ht="23.65" thickBot="1" x14ac:dyDescent="0.75">
      <c r="A18" s="307"/>
      <c r="B18" s="308"/>
      <c r="C18" s="308"/>
      <c r="D18" s="308"/>
      <c r="E18" s="308"/>
      <c r="F18" s="309"/>
      <c r="G18" s="303">
        <v>1.54</v>
      </c>
      <c r="H18" s="301"/>
      <c r="I18" s="301">
        <v>1.54</v>
      </c>
      <c r="J18" s="301"/>
      <c r="K18" s="301">
        <v>1.53</v>
      </c>
      <c r="L18" s="301"/>
      <c r="M18" s="301">
        <v>1.54</v>
      </c>
      <c r="N18" s="302"/>
      <c r="O18" s="255"/>
      <c r="P18" s="144"/>
      <c r="Q18" s="252"/>
    </row>
    <row r="19" spans="1:18" ht="23.65" thickBot="1" x14ac:dyDescent="0.75">
      <c r="A19" s="289" t="s">
        <v>52</v>
      </c>
      <c r="B19" s="290"/>
      <c r="C19" s="290"/>
      <c r="D19" s="290"/>
      <c r="E19" s="290"/>
      <c r="F19" s="291"/>
      <c r="G19" s="292"/>
      <c r="H19" s="293"/>
      <c r="I19" s="293"/>
      <c r="J19" s="293"/>
      <c r="K19" s="293"/>
      <c r="L19" s="293"/>
      <c r="M19" s="293"/>
      <c r="N19" s="294"/>
      <c r="O19" s="255">
        <v>0</v>
      </c>
      <c r="P19" s="144"/>
      <c r="Q19" s="12" t="s">
        <v>44</v>
      </c>
    </row>
    <row r="20" spans="1:18" ht="23.65" thickBot="1" x14ac:dyDescent="0.75">
      <c r="A20" s="289" t="s">
        <v>53</v>
      </c>
      <c r="B20" s="290"/>
      <c r="C20" s="290"/>
      <c r="D20" s="290"/>
      <c r="E20" s="290"/>
      <c r="F20" s="291"/>
      <c r="G20" s="292"/>
      <c r="H20" s="293"/>
      <c r="I20" s="293"/>
      <c r="J20" s="293"/>
      <c r="K20" s="293"/>
      <c r="L20" s="293"/>
      <c r="M20" s="293"/>
      <c r="N20" s="294"/>
      <c r="O20" s="255">
        <v>0</v>
      </c>
      <c r="P20" s="144"/>
      <c r="Q20" s="12" t="s">
        <v>44</v>
      </c>
    </row>
    <row r="21" spans="1:18" ht="23.65" thickBot="1" x14ac:dyDescent="0.75">
      <c r="A21" s="289" t="s">
        <v>54</v>
      </c>
      <c r="B21" s="290"/>
      <c r="C21" s="290"/>
      <c r="D21" s="290"/>
      <c r="E21" s="290"/>
      <c r="F21" s="291"/>
      <c r="G21" s="292"/>
      <c r="H21" s="293"/>
      <c r="I21" s="293"/>
      <c r="J21" s="293"/>
      <c r="K21" s="293"/>
      <c r="L21" s="293"/>
      <c r="M21" s="293"/>
      <c r="N21" s="294"/>
      <c r="O21" s="256">
        <v>0</v>
      </c>
      <c r="P21" s="257"/>
      <c r="Q21" s="13" t="s">
        <v>44</v>
      </c>
    </row>
    <row r="22" spans="1:18" x14ac:dyDescent="0.45">
      <c r="A22" s="295" t="s">
        <v>55</v>
      </c>
      <c r="B22" s="296"/>
      <c r="C22" s="296"/>
      <c r="D22" s="296"/>
      <c r="E22" s="296"/>
      <c r="F22" s="296"/>
      <c r="G22" s="296"/>
      <c r="H22" s="296"/>
      <c r="I22" s="296"/>
      <c r="J22" s="296"/>
      <c r="K22" s="296"/>
      <c r="L22" s="296"/>
      <c r="M22" s="296"/>
      <c r="N22" s="297"/>
      <c r="O22" s="264"/>
      <c r="P22" s="265"/>
      <c r="Q22" s="266"/>
    </row>
    <row r="23" spans="1:18" ht="34.5" customHeight="1" thickBot="1" x14ac:dyDescent="0.5">
      <c r="A23" s="298"/>
      <c r="B23" s="299"/>
      <c r="C23" s="299"/>
      <c r="D23" s="299"/>
      <c r="E23" s="299"/>
      <c r="F23" s="299"/>
      <c r="G23" s="299"/>
      <c r="H23" s="299"/>
      <c r="I23" s="299"/>
      <c r="J23" s="299"/>
      <c r="K23" s="299"/>
      <c r="L23" s="299"/>
      <c r="M23" s="299"/>
      <c r="N23" s="300"/>
      <c r="O23" s="267"/>
      <c r="P23" s="268"/>
      <c r="Q23" s="269"/>
    </row>
    <row r="24" spans="1:18" ht="21" x14ac:dyDescent="0.65">
      <c r="A24" s="285" t="s">
        <v>177</v>
      </c>
      <c r="B24" s="286"/>
      <c r="C24" s="286"/>
      <c r="D24" s="286"/>
      <c r="E24" s="286"/>
      <c r="F24" s="286"/>
      <c r="G24" s="286"/>
      <c r="H24" s="286"/>
      <c r="I24" s="286"/>
      <c r="J24" s="286"/>
      <c r="K24" s="286"/>
      <c r="L24" s="286"/>
      <c r="M24" s="286"/>
      <c r="N24" s="286"/>
      <c r="O24" s="14" t="s">
        <v>56</v>
      </c>
      <c r="P24" s="57">
        <v>2</v>
      </c>
      <c r="Q24" s="15" t="s">
        <v>57</v>
      </c>
    </row>
    <row r="25" spans="1:18" ht="21.4" thickBot="1" x14ac:dyDescent="0.7">
      <c r="A25" s="287"/>
      <c r="B25" s="288"/>
      <c r="C25" s="288"/>
      <c r="D25" s="288"/>
      <c r="E25" s="288"/>
      <c r="F25" s="288"/>
      <c r="G25" s="288"/>
      <c r="H25" s="288"/>
      <c r="I25" s="288"/>
      <c r="J25" s="288"/>
      <c r="K25" s="288"/>
      <c r="L25" s="288"/>
      <c r="M25" s="288"/>
      <c r="N25" s="288"/>
      <c r="O25" s="16" t="s">
        <v>58</v>
      </c>
      <c r="P25" s="59">
        <v>1</v>
      </c>
      <c r="Q25" s="13" t="s">
        <v>44</v>
      </c>
    </row>
    <row r="26" spans="1:18" x14ac:dyDescent="0.45">
      <c r="A26" s="279" t="s">
        <v>59</v>
      </c>
      <c r="B26" s="280"/>
      <c r="C26" s="280"/>
      <c r="D26" s="280"/>
      <c r="E26" s="280"/>
      <c r="F26" s="280"/>
      <c r="G26" s="280"/>
      <c r="H26" s="280"/>
      <c r="I26" s="280"/>
      <c r="J26" s="280"/>
      <c r="K26" s="280"/>
      <c r="L26" s="280"/>
      <c r="M26" s="280"/>
      <c r="N26" s="281"/>
      <c r="O26" s="264"/>
      <c r="P26" s="265"/>
      <c r="Q26" s="266"/>
    </row>
    <row r="27" spans="1:18" ht="33" customHeight="1" thickBot="1" x14ac:dyDescent="0.5">
      <c r="A27" s="282"/>
      <c r="B27" s="283"/>
      <c r="C27" s="283"/>
      <c r="D27" s="283"/>
      <c r="E27" s="283"/>
      <c r="F27" s="283"/>
      <c r="G27" s="283"/>
      <c r="H27" s="283"/>
      <c r="I27" s="283"/>
      <c r="J27" s="283"/>
      <c r="K27" s="283"/>
      <c r="L27" s="283"/>
      <c r="M27" s="283"/>
      <c r="N27" s="284"/>
      <c r="O27" s="267"/>
      <c r="P27" s="268"/>
      <c r="Q27" s="269"/>
    </row>
    <row r="28" spans="1:18" x14ac:dyDescent="0.45">
      <c r="A28" s="260" t="s">
        <v>178</v>
      </c>
      <c r="B28" s="286"/>
      <c r="C28" s="286"/>
      <c r="D28" s="286"/>
      <c r="E28" s="286"/>
      <c r="F28" s="286"/>
      <c r="G28" s="286"/>
      <c r="H28" s="286"/>
      <c r="I28" s="286"/>
      <c r="J28" s="286"/>
      <c r="K28" s="286"/>
      <c r="L28" s="286"/>
      <c r="M28" s="286"/>
      <c r="N28" s="286"/>
      <c r="O28" s="248" t="s">
        <v>60</v>
      </c>
      <c r="P28" s="250">
        <v>2</v>
      </c>
      <c r="Q28" s="251" t="s">
        <v>57</v>
      </c>
    </row>
    <row r="29" spans="1:18" ht="19.5" customHeight="1" x14ac:dyDescent="0.45">
      <c r="A29" s="285"/>
      <c r="B29" s="286"/>
      <c r="C29" s="286"/>
      <c r="D29" s="286"/>
      <c r="E29" s="286"/>
      <c r="F29" s="286"/>
      <c r="G29" s="286"/>
      <c r="H29" s="286"/>
      <c r="I29" s="286"/>
      <c r="J29" s="286"/>
      <c r="K29" s="286"/>
      <c r="L29" s="286"/>
      <c r="M29" s="286"/>
      <c r="N29" s="286"/>
      <c r="O29" s="249"/>
      <c r="P29" s="144"/>
      <c r="Q29" s="252"/>
    </row>
    <row r="30" spans="1:18" ht="42.75" customHeight="1" x14ac:dyDescent="0.55000000000000004">
      <c r="A30" s="285"/>
      <c r="B30" s="286"/>
      <c r="C30" s="286"/>
      <c r="D30" s="286"/>
      <c r="E30" s="286"/>
      <c r="F30" s="286"/>
      <c r="G30" s="286"/>
      <c r="H30" s="286"/>
      <c r="I30" s="286"/>
      <c r="J30" s="286"/>
      <c r="K30" s="286"/>
      <c r="L30" s="286"/>
      <c r="M30" s="286"/>
      <c r="N30" s="286"/>
      <c r="O30" s="17" t="s">
        <v>61</v>
      </c>
      <c r="P30" s="58">
        <v>1</v>
      </c>
      <c r="Q30" s="12" t="s">
        <v>44</v>
      </c>
    </row>
    <row r="31" spans="1:18" ht="409.15" customHeight="1" thickBot="1" x14ac:dyDescent="0.6">
      <c r="A31" s="287"/>
      <c r="B31" s="288"/>
      <c r="C31" s="288"/>
      <c r="D31" s="288"/>
      <c r="E31" s="288"/>
      <c r="F31" s="288"/>
      <c r="G31" s="288"/>
      <c r="H31" s="288"/>
      <c r="I31" s="288"/>
      <c r="J31" s="288"/>
      <c r="K31" s="288"/>
      <c r="L31" s="288"/>
      <c r="M31" s="288"/>
      <c r="N31" s="288"/>
      <c r="O31" s="18" t="s">
        <v>62</v>
      </c>
      <c r="P31" s="10">
        <v>0</v>
      </c>
      <c r="Q31" s="13" t="s">
        <v>44</v>
      </c>
      <c r="R31" s="46" t="s">
        <v>223</v>
      </c>
    </row>
    <row r="32" spans="1:18" x14ac:dyDescent="0.45">
      <c r="A32" s="279" t="s">
        <v>63</v>
      </c>
      <c r="B32" s="280"/>
      <c r="C32" s="280"/>
      <c r="D32" s="280"/>
      <c r="E32" s="280"/>
      <c r="F32" s="280"/>
      <c r="G32" s="280"/>
      <c r="H32" s="280"/>
      <c r="I32" s="280"/>
      <c r="J32" s="280"/>
      <c r="K32" s="280"/>
      <c r="L32" s="280"/>
      <c r="M32" s="280"/>
      <c r="N32" s="281"/>
      <c r="O32" s="270"/>
      <c r="P32" s="271"/>
      <c r="Q32" s="272"/>
    </row>
    <row r="33" spans="1:17" ht="36" customHeight="1" thickBot="1" x14ac:dyDescent="0.5">
      <c r="A33" s="282"/>
      <c r="B33" s="283"/>
      <c r="C33" s="283"/>
      <c r="D33" s="283"/>
      <c r="E33" s="283"/>
      <c r="F33" s="283"/>
      <c r="G33" s="283"/>
      <c r="H33" s="283"/>
      <c r="I33" s="283"/>
      <c r="J33" s="283"/>
      <c r="K33" s="283"/>
      <c r="L33" s="283"/>
      <c r="M33" s="283"/>
      <c r="N33" s="284"/>
      <c r="O33" s="273"/>
      <c r="P33" s="274"/>
      <c r="Q33" s="275"/>
    </row>
    <row r="34" spans="1:17" ht="108.75" customHeight="1" x14ac:dyDescent="0.45">
      <c r="A34" s="258" t="s">
        <v>179</v>
      </c>
      <c r="B34" s="259"/>
      <c r="C34" s="259"/>
      <c r="D34" s="259"/>
      <c r="E34" s="259"/>
      <c r="F34" s="259"/>
      <c r="G34" s="259"/>
      <c r="H34" s="259"/>
      <c r="I34" s="259"/>
      <c r="J34" s="259"/>
      <c r="K34" s="259"/>
      <c r="L34" s="259"/>
      <c r="M34" s="259"/>
      <c r="N34" s="259"/>
      <c r="O34" s="277">
        <v>5</v>
      </c>
      <c r="P34" s="250"/>
      <c r="Q34" s="251" t="s">
        <v>150</v>
      </c>
    </row>
    <row r="35" spans="1:17" ht="104.25" customHeight="1" x14ac:dyDescent="0.45">
      <c r="A35" s="260"/>
      <c r="B35" s="261"/>
      <c r="C35" s="261"/>
      <c r="D35" s="261"/>
      <c r="E35" s="261"/>
      <c r="F35" s="261"/>
      <c r="G35" s="261"/>
      <c r="H35" s="261"/>
      <c r="I35" s="261"/>
      <c r="J35" s="261"/>
      <c r="K35" s="261"/>
      <c r="L35" s="261"/>
      <c r="M35" s="261"/>
      <c r="N35" s="261"/>
      <c r="O35" s="255"/>
      <c r="P35" s="144"/>
      <c r="Q35" s="252"/>
    </row>
    <row r="36" spans="1:17" x14ac:dyDescent="0.45">
      <c r="A36" s="260"/>
      <c r="B36" s="261"/>
      <c r="C36" s="261"/>
      <c r="D36" s="261"/>
      <c r="E36" s="261"/>
      <c r="F36" s="261"/>
      <c r="G36" s="261"/>
      <c r="H36" s="261"/>
      <c r="I36" s="261"/>
      <c r="J36" s="261"/>
      <c r="K36" s="261"/>
      <c r="L36" s="261"/>
      <c r="M36" s="261"/>
      <c r="N36" s="261"/>
      <c r="O36" s="255"/>
      <c r="P36" s="144"/>
      <c r="Q36" s="252"/>
    </row>
    <row r="37" spans="1:17" ht="69.400000000000006" customHeight="1" thickBot="1" x14ac:dyDescent="0.5">
      <c r="A37" s="262"/>
      <c r="B37" s="263"/>
      <c r="C37" s="263"/>
      <c r="D37" s="263"/>
      <c r="E37" s="263"/>
      <c r="F37" s="263"/>
      <c r="G37" s="263"/>
      <c r="H37" s="263"/>
      <c r="I37" s="263"/>
      <c r="J37" s="263"/>
      <c r="K37" s="263"/>
      <c r="L37" s="263"/>
      <c r="M37" s="263"/>
      <c r="N37" s="263"/>
      <c r="O37" s="278"/>
      <c r="P37" s="189"/>
      <c r="Q37" s="276"/>
    </row>
    <row r="38" spans="1:17" ht="18.399999999999999" thickBot="1" x14ac:dyDescent="0.6">
      <c r="O38" s="6" t="s">
        <v>19</v>
      </c>
      <c r="P38" s="7">
        <f>O34+P31+P30+P28+P25+P24+SUM(O7:P21)</f>
        <v>21</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8" sqref="O18"/>
    </sheetView>
  </sheetViews>
  <sheetFormatPr defaultRowHeight="14.25" x14ac:dyDescent="0.45"/>
  <cols>
    <col min="6" max="6" width="10" customWidth="1"/>
    <col min="7" max="7" width="10.53125" customWidth="1"/>
  </cols>
  <sheetData>
    <row r="1" spans="1:17" x14ac:dyDescent="0.45">
      <c r="A1" s="193" t="s">
        <v>66</v>
      </c>
      <c r="B1" s="194"/>
      <c r="C1" s="194"/>
      <c r="D1" s="194"/>
      <c r="E1" s="194"/>
      <c r="F1" s="194"/>
      <c r="G1" s="194"/>
      <c r="H1" s="194"/>
      <c r="I1" s="194"/>
      <c r="J1" s="194"/>
      <c r="K1" s="194"/>
      <c r="L1" s="194"/>
      <c r="M1" s="194"/>
      <c r="N1" s="195"/>
    </row>
    <row r="2" spans="1:17" x14ac:dyDescent="0.45">
      <c r="A2" s="196"/>
      <c r="B2" s="126"/>
      <c r="C2" s="126"/>
      <c r="D2" s="126"/>
      <c r="E2" s="126"/>
      <c r="F2" s="126"/>
      <c r="G2" s="126"/>
      <c r="H2" s="126"/>
      <c r="I2" s="126"/>
      <c r="J2" s="126"/>
      <c r="K2" s="126"/>
      <c r="L2" s="126"/>
      <c r="M2" s="126"/>
      <c r="N2" s="197"/>
    </row>
    <row r="3" spans="1:17" ht="14.65" thickBot="1" x14ac:dyDescent="0.5">
      <c r="A3" s="198"/>
      <c r="B3" s="199"/>
      <c r="C3" s="199"/>
      <c r="D3" s="199"/>
      <c r="E3" s="199"/>
      <c r="F3" s="199"/>
      <c r="G3" s="199"/>
      <c r="H3" s="199"/>
      <c r="I3" s="199"/>
      <c r="J3" s="199"/>
      <c r="K3" s="199"/>
      <c r="L3" s="199"/>
      <c r="M3" s="199"/>
      <c r="N3" s="200"/>
    </row>
    <row r="4" spans="1:17" ht="23.25" x14ac:dyDescent="0.45">
      <c r="A4" s="334" t="s">
        <v>1</v>
      </c>
      <c r="B4" s="335"/>
      <c r="C4" s="335"/>
      <c r="D4" s="335"/>
      <c r="E4" s="335"/>
      <c r="F4" s="335"/>
      <c r="G4" s="335"/>
      <c r="H4" s="335"/>
      <c r="I4" s="335"/>
      <c r="J4" s="335"/>
      <c r="K4" s="335"/>
      <c r="L4" s="335"/>
      <c r="M4" s="335"/>
      <c r="N4" s="336"/>
    </row>
    <row r="5" spans="1:17" ht="23.25" x14ac:dyDescent="0.45">
      <c r="A5" s="366" t="s">
        <v>2</v>
      </c>
      <c r="B5" s="367"/>
      <c r="C5" s="367"/>
      <c r="D5" s="367"/>
      <c r="E5" s="367"/>
      <c r="F5" s="367"/>
      <c r="G5" s="367"/>
      <c r="H5" s="367"/>
      <c r="I5" s="367"/>
      <c r="J5" s="367"/>
      <c r="K5" s="367"/>
      <c r="L5" s="367"/>
      <c r="M5" s="367"/>
      <c r="N5" s="367"/>
      <c r="O5" s="384" t="s">
        <v>11</v>
      </c>
      <c r="P5" s="385"/>
    </row>
    <row r="6" spans="1:17" x14ac:dyDescent="0.45">
      <c r="A6" s="374" t="s">
        <v>67</v>
      </c>
      <c r="B6" s="375"/>
      <c r="C6" s="375"/>
      <c r="D6" s="375"/>
      <c r="E6" s="375"/>
      <c r="F6" s="375"/>
      <c r="G6" s="375"/>
      <c r="H6" s="375"/>
      <c r="I6" s="375"/>
      <c r="J6" s="375"/>
      <c r="K6" s="375"/>
      <c r="L6" s="375"/>
      <c r="M6" s="375"/>
      <c r="N6" s="376"/>
      <c r="O6" s="386"/>
      <c r="P6" s="387"/>
    </row>
    <row r="7" spans="1:17" ht="14.25" customHeight="1" x14ac:dyDescent="0.45">
      <c r="A7" s="368" t="s">
        <v>68</v>
      </c>
      <c r="B7" s="369"/>
      <c r="C7" s="369"/>
      <c r="D7" s="369"/>
      <c r="E7" s="370"/>
      <c r="F7" s="377" t="s">
        <v>69</v>
      </c>
      <c r="G7" s="377"/>
      <c r="H7" s="48" t="s">
        <v>70</v>
      </c>
      <c r="I7" s="48"/>
      <c r="J7" s="48" t="s">
        <v>71</v>
      </c>
      <c r="K7" s="48"/>
      <c r="L7" s="48" t="s">
        <v>72</v>
      </c>
      <c r="M7" s="49"/>
      <c r="N7" s="379"/>
      <c r="O7" s="52">
        <v>0</v>
      </c>
      <c r="P7" s="53" t="s">
        <v>147</v>
      </c>
    </row>
    <row r="8" spans="1:17" ht="14.75" customHeight="1" x14ac:dyDescent="0.45">
      <c r="A8" s="371"/>
      <c r="B8" s="372"/>
      <c r="C8" s="372"/>
      <c r="D8" s="372"/>
      <c r="E8" s="373"/>
      <c r="F8" s="378" t="s">
        <v>74</v>
      </c>
      <c r="G8" s="378"/>
      <c r="H8" s="50" t="s">
        <v>70</v>
      </c>
      <c r="I8" s="50"/>
      <c r="J8" s="50" t="s">
        <v>71</v>
      </c>
      <c r="K8" s="50"/>
      <c r="L8" s="50" t="s">
        <v>72</v>
      </c>
      <c r="M8" s="51"/>
      <c r="N8" s="380"/>
      <c r="O8" s="52">
        <v>0</v>
      </c>
      <c r="P8" s="53" t="s">
        <v>147</v>
      </c>
    </row>
    <row r="9" spans="1:17" x14ac:dyDescent="0.45">
      <c r="A9" s="406" t="s">
        <v>75</v>
      </c>
      <c r="B9" s="407"/>
      <c r="C9" s="407"/>
      <c r="D9" s="407"/>
      <c r="E9" s="407"/>
      <c r="F9" s="408"/>
      <c r="G9" s="408"/>
      <c r="H9" s="408"/>
      <c r="I9" s="408"/>
      <c r="J9" s="408"/>
      <c r="K9" s="408"/>
      <c r="L9" s="408"/>
      <c r="M9" s="408"/>
      <c r="N9" s="409"/>
      <c r="O9" s="394"/>
      <c r="P9" s="395"/>
    </row>
    <row r="10" spans="1:17" ht="26.25" customHeight="1" x14ac:dyDescent="0.45">
      <c r="A10" s="157" t="s">
        <v>76</v>
      </c>
      <c r="B10" s="158"/>
      <c r="C10" s="158"/>
      <c r="D10" s="158"/>
      <c r="E10" s="410"/>
      <c r="F10" s="360" t="s">
        <v>77</v>
      </c>
      <c r="G10" s="352" t="s">
        <v>208</v>
      </c>
      <c r="H10" s="352"/>
      <c r="I10" s="352"/>
      <c r="J10" s="352"/>
      <c r="K10" s="352"/>
      <c r="L10" s="352"/>
      <c r="M10" s="352"/>
      <c r="N10" s="353"/>
      <c r="O10" s="398">
        <v>0</v>
      </c>
      <c r="P10" s="396" t="s">
        <v>36</v>
      </c>
      <c r="Q10" s="46" t="s">
        <v>224</v>
      </c>
    </row>
    <row r="11" spans="1:17" ht="26.25" customHeight="1" x14ac:dyDescent="0.45">
      <c r="A11" s="159"/>
      <c r="B11" s="160"/>
      <c r="C11" s="160"/>
      <c r="D11" s="160"/>
      <c r="E11" s="411"/>
      <c r="F11" s="361"/>
      <c r="G11" s="212"/>
      <c r="H11" s="212"/>
      <c r="I11" s="212"/>
      <c r="J11" s="212"/>
      <c r="K11" s="212"/>
      <c r="L11" s="212"/>
      <c r="M11" s="212"/>
      <c r="N11" s="362"/>
      <c r="O11" s="399"/>
      <c r="P11" s="397"/>
    </row>
    <row r="12" spans="1:17" ht="21.75" customHeight="1" x14ac:dyDescent="0.45">
      <c r="A12" s="161"/>
      <c r="B12" s="162"/>
      <c r="C12" s="162"/>
      <c r="D12" s="162"/>
      <c r="E12" s="412"/>
      <c r="F12" s="33" t="s">
        <v>78</v>
      </c>
      <c r="G12" s="228"/>
      <c r="H12" s="228"/>
      <c r="I12" s="228"/>
      <c r="J12" s="228"/>
      <c r="K12" s="228"/>
      <c r="L12" s="228"/>
      <c r="M12" s="228"/>
      <c r="N12" s="354"/>
      <c r="O12" s="54">
        <v>0</v>
      </c>
      <c r="P12" s="53" t="s">
        <v>99</v>
      </c>
    </row>
    <row r="13" spans="1:17" x14ac:dyDescent="0.45">
      <c r="A13" s="413" t="s">
        <v>79</v>
      </c>
      <c r="B13" s="414"/>
      <c r="C13" s="414"/>
      <c r="D13" s="414"/>
      <c r="E13" s="414"/>
      <c r="F13" s="414"/>
      <c r="G13" s="414"/>
      <c r="H13" s="414"/>
      <c r="I13" s="414"/>
      <c r="J13" s="414"/>
      <c r="K13" s="414"/>
      <c r="L13" s="414"/>
      <c r="M13" s="414"/>
      <c r="N13" s="414"/>
      <c r="O13" s="388"/>
      <c r="P13" s="389"/>
    </row>
    <row r="14" spans="1:17" ht="14.25" customHeight="1" x14ac:dyDescent="0.45">
      <c r="A14" s="346" t="s">
        <v>80</v>
      </c>
      <c r="B14" s="347"/>
      <c r="C14" s="347"/>
      <c r="D14" s="347"/>
      <c r="E14" s="348"/>
      <c r="F14" s="344" t="s">
        <v>81</v>
      </c>
      <c r="G14" s="345"/>
      <c r="H14" s="345" t="s">
        <v>82</v>
      </c>
      <c r="I14" s="345"/>
      <c r="J14" s="26" t="s">
        <v>83</v>
      </c>
      <c r="K14" s="355" t="s">
        <v>84</v>
      </c>
      <c r="L14" s="356"/>
      <c r="M14" s="355" t="s">
        <v>85</v>
      </c>
      <c r="N14" s="357"/>
      <c r="O14" s="390"/>
      <c r="P14" s="391"/>
    </row>
    <row r="15" spans="1:17" x14ac:dyDescent="0.45">
      <c r="A15" s="349"/>
      <c r="B15" s="350"/>
      <c r="C15" s="350"/>
      <c r="D15" s="350"/>
      <c r="E15" s="351"/>
      <c r="F15" s="27" t="s">
        <v>86</v>
      </c>
      <c r="G15" s="25" t="s">
        <v>87</v>
      </c>
      <c r="H15" s="25" t="s">
        <v>86</v>
      </c>
      <c r="I15" s="25" t="s">
        <v>87</v>
      </c>
      <c r="J15" s="358" t="s">
        <v>88</v>
      </c>
      <c r="K15" s="25" t="s">
        <v>86</v>
      </c>
      <c r="L15" s="25" t="s">
        <v>87</v>
      </c>
      <c r="M15" s="25" t="s">
        <v>86</v>
      </c>
      <c r="N15" s="47" t="s">
        <v>87</v>
      </c>
      <c r="O15" s="392"/>
      <c r="P15" s="393"/>
    </row>
    <row r="16" spans="1:17" x14ac:dyDescent="0.45">
      <c r="A16" s="349"/>
      <c r="B16" s="350"/>
      <c r="C16" s="350"/>
      <c r="D16" s="350"/>
      <c r="E16" s="351"/>
      <c r="F16" s="28" t="s">
        <v>180</v>
      </c>
      <c r="G16" s="23" t="s">
        <v>181</v>
      </c>
      <c r="H16" s="23" t="s">
        <v>182</v>
      </c>
      <c r="I16" t="s">
        <v>183</v>
      </c>
      <c r="J16" s="359"/>
      <c r="K16" s="23" t="s">
        <v>182</v>
      </c>
      <c r="L16" t="s">
        <v>184</v>
      </c>
      <c r="M16" t="s">
        <v>180</v>
      </c>
      <c r="N16" t="s">
        <v>185</v>
      </c>
      <c r="O16" s="52">
        <v>4</v>
      </c>
      <c r="P16" s="53" t="s">
        <v>36</v>
      </c>
    </row>
    <row r="17" spans="1:17" x14ac:dyDescent="0.45">
      <c r="A17" s="349"/>
      <c r="B17" s="350"/>
      <c r="C17" s="350"/>
      <c r="D17" s="350"/>
      <c r="E17" s="351"/>
      <c r="F17" s="404" t="s">
        <v>89</v>
      </c>
      <c r="G17" s="365"/>
      <c r="H17" s="364" t="s">
        <v>90</v>
      </c>
      <c r="I17" s="365"/>
      <c r="J17" s="363" t="s">
        <v>91</v>
      </c>
      <c r="K17" s="363"/>
      <c r="L17" s="363" t="s">
        <v>92</v>
      </c>
      <c r="M17" s="363"/>
      <c r="N17" s="402"/>
      <c r="O17" s="394"/>
      <c r="P17" s="395"/>
    </row>
    <row r="18" spans="1:17" ht="14.65" thickBot="1" x14ac:dyDescent="0.5">
      <c r="A18" s="349"/>
      <c r="B18" s="350"/>
      <c r="C18" s="350"/>
      <c r="D18" s="350"/>
      <c r="E18" s="351"/>
      <c r="F18" s="29">
        <v>10.25</v>
      </c>
      <c r="G18" s="19"/>
      <c r="H18" s="20">
        <v>23.59</v>
      </c>
      <c r="I18" s="19"/>
      <c r="J18" s="228">
        <v>11.55</v>
      </c>
      <c r="K18" s="228"/>
      <c r="L18" s="228">
        <v>5.81</v>
      </c>
      <c r="M18" s="228"/>
      <c r="N18" s="403"/>
      <c r="O18" s="60">
        <v>2.5</v>
      </c>
      <c r="P18" s="53" t="s">
        <v>36</v>
      </c>
      <c r="Q18" s="46" t="s">
        <v>225</v>
      </c>
    </row>
    <row r="19" spans="1:17" x14ac:dyDescent="0.45">
      <c r="A19" s="344" t="s">
        <v>93</v>
      </c>
      <c r="B19" s="345"/>
      <c r="C19" s="345"/>
      <c r="D19" s="345"/>
      <c r="E19" s="345"/>
      <c r="F19" s="345"/>
      <c r="G19" s="345"/>
      <c r="H19" s="345"/>
      <c r="I19" s="345"/>
      <c r="J19" s="345"/>
      <c r="K19" s="345"/>
      <c r="L19" s="345"/>
      <c r="M19" s="345"/>
      <c r="N19" s="355"/>
      <c r="O19" s="388"/>
      <c r="P19" s="389"/>
    </row>
    <row r="20" spans="1:17" x14ac:dyDescent="0.45">
      <c r="A20" s="405" t="s">
        <v>94</v>
      </c>
      <c r="B20" s="363"/>
      <c r="C20" s="363"/>
      <c r="D20" s="363"/>
      <c r="E20" s="363"/>
      <c r="F20" s="363"/>
      <c r="G20" s="363"/>
      <c r="H20" s="363"/>
      <c r="I20" s="363"/>
      <c r="J20" s="363"/>
      <c r="K20" s="363"/>
      <c r="L20" s="363"/>
      <c r="M20" s="363"/>
      <c r="N20" s="364"/>
      <c r="O20" s="390"/>
      <c r="P20" s="391"/>
    </row>
    <row r="21" spans="1:17" x14ac:dyDescent="0.45">
      <c r="A21" s="405" t="s">
        <v>95</v>
      </c>
      <c r="B21" s="363"/>
      <c r="C21" s="363"/>
      <c r="D21" s="363"/>
      <c r="E21" s="363"/>
      <c r="F21" s="363"/>
      <c r="G21" s="363"/>
      <c r="H21" s="363"/>
      <c r="I21" s="363"/>
      <c r="J21" s="363"/>
      <c r="K21" s="363"/>
      <c r="L21" s="363"/>
      <c r="M21" s="363"/>
      <c r="N21" s="364"/>
      <c r="O21" s="390"/>
      <c r="P21" s="391"/>
    </row>
    <row r="22" spans="1:17" x14ac:dyDescent="0.45">
      <c r="A22" s="381" t="s">
        <v>96</v>
      </c>
      <c r="B22" s="382"/>
      <c r="C22" s="382"/>
      <c r="D22" s="382"/>
      <c r="E22" s="382"/>
      <c r="F22" s="382"/>
      <c r="G22" s="382"/>
      <c r="H22" s="382"/>
      <c r="I22" s="382"/>
      <c r="J22" s="382"/>
      <c r="K22" s="382"/>
      <c r="L22" s="382"/>
      <c r="M22" s="382"/>
      <c r="N22" s="383"/>
      <c r="O22" s="400"/>
      <c r="P22" s="401"/>
    </row>
    <row r="23" spans="1:17" x14ac:dyDescent="0.45">
      <c r="N23" s="30" t="s">
        <v>19</v>
      </c>
      <c r="O23" s="22">
        <f>O18+O16+O12+O10+O8+O7</f>
        <v>6.5</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Q20" sqref="Q20:Q21"/>
    </sheetView>
  </sheetViews>
  <sheetFormatPr defaultRowHeight="14.25" x14ac:dyDescent="0.45"/>
  <sheetData>
    <row r="1" spans="1:18" x14ac:dyDescent="0.45">
      <c r="A1" s="193" t="s">
        <v>97</v>
      </c>
      <c r="B1" s="194"/>
      <c r="C1" s="194"/>
      <c r="D1" s="194"/>
      <c r="E1" s="194"/>
      <c r="F1" s="194"/>
      <c r="G1" s="194"/>
      <c r="H1" s="194"/>
      <c r="I1" s="194"/>
      <c r="J1" s="194"/>
      <c r="K1" s="194"/>
      <c r="L1" s="194"/>
      <c r="M1" s="194"/>
      <c r="N1" s="195"/>
    </row>
    <row r="2" spans="1:18" x14ac:dyDescent="0.45">
      <c r="A2" s="196"/>
      <c r="B2" s="126"/>
      <c r="C2" s="126"/>
      <c r="D2" s="126"/>
      <c r="E2" s="126"/>
      <c r="F2" s="126"/>
      <c r="G2" s="126"/>
      <c r="H2" s="126"/>
      <c r="I2" s="126"/>
      <c r="J2" s="126"/>
      <c r="K2" s="126"/>
      <c r="L2" s="126"/>
      <c r="M2" s="126"/>
      <c r="N2" s="197"/>
    </row>
    <row r="3" spans="1:18" ht="14.65" thickBot="1" x14ac:dyDescent="0.5">
      <c r="A3" s="198"/>
      <c r="B3" s="199"/>
      <c r="C3" s="199"/>
      <c r="D3" s="199"/>
      <c r="E3" s="199"/>
      <c r="F3" s="199"/>
      <c r="G3" s="199"/>
      <c r="H3" s="199"/>
      <c r="I3" s="199"/>
      <c r="J3" s="199"/>
      <c r="K3" s="199"/>
      <c r="L3" s="199"/>
      <c r="M3" s="199"/>
      <c r="N3" s="200"/>
    </row>
    <row r="4" spans="1:18" ht="23.65" thickBot="1" x14ac:dyDescent="0.5">
      <c r="A4" s="334" t="s">
        <v>1</v>
      </c>
      <c r="B4" s="335"/>
      <c r="C4" s="335"/>
      <c r="D4" s="335"/>
      <c r="E4" s="335"/>
      <c r="F4" s="335"/>
      <c r="G4" s="335"/>
      <c r="H4" s="335"/>
      <c r="I4" s="335"/>
      <c r="J4" s="335"/>
      <c r="K4" s="335"/>
      <c r="L4" s="335"/>
      <c r="M4" s="335"/>
      <c r="N4" s="336"/>
      <c r="O4" s="242" t="s">
        <v>11</v>
      </c>
      <c r="P4" s="243"/>
      <c r="Q4" s="244"/>
    </row>
    <row r="5" spans="1:18" ht="23.65" thickBot="1" x14ac:dyDescent="0.5">
      <c r="A5" s="366" t="s">
        <v>2</v>
      </c>
      <c r="B5" s="367"/>
      <c r="C5" s="367"/>
      <c r="D5" s="367"/>
      <c r="E5" s="367"/>
      <c r="F5" s="367"/>
      <c r="G5" s="367"/>
      <c r="H5" s="367"/>
      <c r="I5" s="367"/>
      <c r="J5" s="367"/>
      <c r="K5" s="367"/>
      <c r="L5" s="367"/>
      <c r="M5" s="367"/>
      <c r="N5" s="367"/>
      <c r="O5" s="432"/>
      <c r="P5" s="433"/>
      <c r="Q5" s="434"/>
    </row>
    <row r="6" spans="1:18" x14ac:dyDescent="0.45">
      <c r="A6" s="415" t="s">
        <v>98</v>
      </c>
      <c r="B6" s="416"/>
      <c r="C6" s="416"/>
      <c r="D6" s="416"/>
      <c r="E6" s="416"/>
      <c r="F6" s="417"/>
      <c r="G6" s="421" t="s">
        <v>209</v>
      </c>
      <c r="H6" s="422"/>
      <c r="I6" s="422"/>
      <c r="J6" s="422"/>
      <c r="K6" s="422"/>
      <c r="L6" s="422"/>
      <c r="M6" s="422"/>
      <c r="N6" s="423"/>
      <c r="O6" s="253">
        <v>2</v>
      </c>
      <c r="P6" s="254"/>
      <c r="Q6" s="435" t="s">
        <v>99</v>
      </c>
    </row>
    <row r="7" spans="1:18" ht="53.25" customHeight="1" x14ac:dyDescent="0.45">
      <c r="A7" s="418"/>
      <c r="B7" s="419"/>
      <c r="C7" s="419"/>
      <c r="D7" s="419"/>
      <c r="E7" s="419"/>
      <c r="F7" s="420"/>
      <c r="G7" s="424"/>
      <c r="H7" s="425"/>
      <c r="I7" s="425"/>
      <c r="J7" s="425"/>
      <c r="K7" s="425"/>
      <c r="L7" s="425"/>
      <c r="M7" s="425"/>
      <c r="N7" s="426"/>
      <c r="O7" s="255"/>
      <c r="P7" s="144"/>
      <c r="Q7" s="145"/>
    </row>
    <row r="8" spans="1:18" x14ac:dyDescent="0.45">
      <c r="A8" s="418" t="s">
        <v>100</v>
      </c>
      <c r="B8" s="419"/>
      <c r="C8" s="419"/>
      <c r="D8" s="419"/>
      <c r="E8" s="419"/>
      <c r="F8" s="420"/>
      <c r="G8" s="424" t="s">
        <v>210</v>
      </c>
      <c r="H8" s="425"/>
      <c r="I8" s="425"/>
      <c r="J8" s="425"/>
      <c r="K8" s="425"/>
      <c r="L8" s="425"/>
      <c r="M8" s="425"/>
      <c r="N8" s="426"/>
      <c r="O8" s="255">
        <v>3</v>
      </c>
      <c r="P8" s="144"/>
      <c r="Q8" s="145" t="s">
        <v>36</v>
      </c>
    </row>
    <row r="9" spans="1:18" x14ac:dyDescent="0.45">
      <c r="A9" s="418"/>
      <c r="B9" s="419"/>
      <c r="C9" s="419"/>
      <c r="D9" s="419"/>
      <c r="E9" s="419"/>
      <c r="F9" s="420"/>
      <c r="G9" s="424"/>
      <c r="H9" s="425"/>
      <c r="I9" s="425"/>
      <c r="J9" s="425"/>
      <c r="K9" s="425"/>
      <c r="L9" s="425"/>
      <c r="M9" s="425"/>
      <c r="N9" s="426"/>
      <c r="O9" s="255"/>
      <c r="P9" s="144"/>
      <c r="Q9" s="145"/>
    </row>
    <row r="10" spans="1:18" x14ac:dyDescent="0.45">
      <c r="A10" s="418"/>
      <c r="B10" s="419"/>
      <c r="C10" s="419"/>
      <c r="D10" s="419"/>
      <c r="E10" s="419"/>
      <c r="F10" s="420"/>
      <c r="G10" s="424"/>
      <c r="H10" s="425"/>
      <c r="I10" s="425"/>
      <c r="J10" s="425"/>
      <c r="K10" s="425"/>
      <c r="L10" s="425"/>
      <c r="M10" s="425"/>
      <c r="N10" s="426"/>
      <c r="O10" s="255"/>
      <c r="P10" s="144"/>
      <c r="Q10" s="145"/>
    </row>
    <row r="11" spans="1:18" x14ac:dyDescent="0.45">
      <c r="A11" s="418"/>
      <c r="B11" s="419"/>
      <c r="C11" s="419"/>
      <c r="D11" s="419"/>
      <c r="E11" s="419"/>
      <c r="F11" s="420"/>
      <c r="G11" s="424"/>
      <c r="H11" s="425"/>
      <c r="I11" s="425"/>
      <c r="J11" s="425"/>
      <c r="K11" s="425"/>
      <c r="L11" s="425"/>
      <c r="M11" s="425"/>
      <c r="N11" s="426"/>
      <c r="O11" s="255"/>
      <c r="P11" s="144"/>
      <c r="Q11" s="145"/>
    </row>
    <row r="12" spans="1:18" x14ac:dyDescent="0.45">
      <c r="A12" s="418"/>
      <c r="B12" s="419"/>
      <c r="C12" s="419"/>
      <c r="D12" s="419"/>
      <c r="E12" s="419"/>
      <c r="F12" s="420"/>
      <c r="G12" s="424"/>
      <c r="H12" s="425"/>
      <c r="I12" s="425"/>
      <c r="J12" s="425"/>
      <c r="K12" s="425"/>
      <c r="L12" s="425"/>
      <c r="M12" s="425"/>
      <c r="N12" s="426"/>
      <c r="O12" s="255"/>
      <c r="P12" s="144"/>
      <c r="Q12" s="145"/>
    </row>
    <row r="13" spans="1:18" x14ac:dyDescent="0.45">
      <c r="A13" s="418"/>
      <c r="B13" s="419"/>
      <c r="C13" s="419"/>
      <c r="D13" s="419"/>
      <c r="E13" s="419"/>
      <c r="F13" s="420"/>
      <c r="G13" s="424"/>
      <c r="H13" s="425"/>
      <c r="I13" s="425"/>
      <c r="J13" s="425"/>
      <c r="K13" s="425"/>
      <c r="L13" s="425"/>
      <c r="M13" s="425"/>
      <c r="N13" s="426"/>
      <c r="O13" s="255"/>
      <c r="P13" s="144"/>
      <c r="Q13" s="145"/>
      <c r="R13" s="46" t="s">
        <v>226</v>
      </c>
    </row>
    <row r="14" spans="1:18" x14ac:dyDescent="0.45">
      <c r="A14" s="418"/>
      <c r="B14" s="419"/>
      <c r="C14" s="419"/>
      <c r="D14" s="419"/>
      <c r="E14" s="419"/>
      <c r="F14" s="420"/>
      <c r="G14" s="424"/>
      <c r="H14" s="425"/>
      <c r="I14" s="425"/>
      <c r="J14" s="425"/>
      <c r="K14" s="425"/>
      <c r="L14" s="425"/>
      <c r="M14" s="425"/>
      <c r="N14" s="426"/>
      <c r="O14" s="255"/>
      <c r="P14" s="144"/>
      <c r="Q14" s="145"/>
    </row>
    <row r="15" spans="1:18" x14ac:dyDescent="0.45">
      <c r="A15" s="418"/>
      <c r="B15" s="419"/>
      <c r="C15" s="419"/>
      <c r="D15" s="419"/>
      <c r="E15" s="419"/>
      <c r="F15" s="420"/>
      <c r="G15" s="424"/>
      <c r="H15" s="425"/>
      <c r="I15" s="425"/>
      <c r="J15" s="425"/>
      <c r="K15" s="425"/>
      <c r="L15" s="425"/>
      <c r="M15" s="425"/>
      <c r="N15" s="426"/>
      <c r="O15" s="255"/>
      <c r="P15" s="144"/>
      <c r="Q15" s="145"/>
    </row>
    <row r="16" spans="1:18" x14ac:dyDescent="0.45">
      <c r="A16" s="427" t="s">
        <v>101</v>
      </c>
      <c r="B16" s="428"/>
      <c r="C16" s="428"/>
      <c r="D16" s="428"/>
      <c r="E16" s="428"/>
      <c r="F16" s="429"/>
      <c r="G16" s="430" t="s">
        <v>211</v>
      </c>
      <c r="H16" s="153"/>
      <c r="I16" s="153"/>
      <c r="J16" s="153"/>
      <c r="K16" s="153"/>
      <c r="L16" s="153"/>
      <c r="M16" s="153"/>
      <c r="N16" s="431"/>
      <c r="O16" s="255">
        <v>1</v>
      </c>
      <c r="P16" s="144"/>
      <c r="Q16" s="145" t="s">
        <v>73</v>
      </c>
    </row>
    <row r="17" spans="1:17" x14ac:dyDescent="0.45">
      <c r="A17" s="427"/>
      <c r="B17" s="428"/>
      <c r="C17" s="428"/>
      <c r="D17" s="428"/>
      <c r="E17" s="428"/>
      <c r="F17" s="429"/>
      <c r="G17" s="430"/>
      <c r="H17" s="153"/>
      <c r="I17" s="153"/>
      <c r="J17" s="153"/>
      <c r="K17" s="153"/>
      <c r="L17" s="153"/>
      <c r="M17" s="153"/>
      <c r="N17" s="431"/>
      <c r="O17" s="255"/>
      <c r="P17" s="144"/>
      <c r="Q17" s="145"/>
    </row>
    <row r="18" spans="1:17" x14ac:dyDescent="0.45">
      <c r="A18" s="418" t="s">
        <v>102</v>
      </c>
      <c r="B18" s="419"/>
      <c r="C18" s="419"/>
      <c r="D18" s="419"/>
      <c r="E18" s="419"/>
      <c r="F18" s="420"/>
      <c r="G18" s="430" t="s">
        <v>212</v>
      </c>
      <c r="H18" s="153"/>
      <c r="I18" s="153"/>
      <c r="J18" s="153"/>
      <c r="K18" s="153"/>
      <c r="L18" s="153"/>
      <c r="M18" s="153"/>
      <c r="N18" s="431"/>
      <c r="O18" s="255">
        <v>2</v>
      </c>
      <c r="P18" s="144"/>
      <c r="Q18" s="145" t="s">
        <v>99</v>
      </c>
    </row>
    <row r="19" spans="1:17" x14ac:dyDescent="0.45">
      <c r="A19" s="418"/>
      <c r="B19" s="419"/>
      <c r="C19" s="419"/>
      <c r="D19" s="419"/>
      <c r="E19" s="419"/>
      <c r="F19" s="420"/>
      <c r="G19" s="430"/>
      <c r="H19" s="153"/>
      <c r="I19" s="153"/>
      <c r="J19" s="153"/>
      <c r="K19" s="153"/>
      <c r="L19" s="153"/>
      <c r="M19" s="153"/>
      <c r="N19" s="431"/>
      <c r="O19" s="255"/>
      <c r="P19" s="144"/>
      <c r="Q19" s="145"/>
    </row>
    <row r="20" spans="1:17" x14ac:dyDescent="0.45">
      <c r="A20" s="427" t="s">
        <v>103</v>
      </c>
      <c r="B20" s="428"/>
      <c r="C20" s="428"/>
      <c r="D20" s="428"/>
      <c r="E20" s="428"/>
      <c r="F20" s="429"/>
      <c r="G20" s="430" t="s">
        <v>213</v>
      </c>
      <c r="H20" s="153"/>
      <c r="I20" s="153"/>
      <c r="J20" s="153"/>
      <c r="K20" s="153"/>
      <c r="L20" s="153"/>
      <c r="M20" s="153"/>
      <c r="N20" s="431"/>
      <c r="O20" s="255">
        <v>3</v>
      </c>
      <c r="P20" s="144"/>
      <c r="Q20" s="145" t="s">
        <v>124</v>
      </c>
    </row>
    <row r="21" spans="1:17" ht="62.65" customHeight="1" thickBot="1" x14ac:dyDescent="0.5">
      <c r="A21" s="436"/>
      <c r="B21" s="437"/>
      <c r="C21" s="437"/>
      <c r="D21" s="437"/>
      <c r="E21" s="437"/>
      <c r="F21" s="438"/>
      <c r="G21" s="439"/>
      <c r="H21" s="154"/>
      <c r="I21" s="154"/>
      <c r="J21" s="154"/>
      <c r="K21" s="154"/>
      <c r="L21" s="154"/>
      <c r="M21" s="154"/>
      <c r="N21" s="440"/>
      <c r="O21" s="278"/>
      <c r="P21" s="189"/>
      <c r="Q21" s="441"/>
    </row>
    <row r="22" spans="1:17" ht="14.65" thickBot="1" x14ac:dyDescent="0.5">
      <c r="O22" s="21" t="s">
        <v>19</v>
      </c>
      <c r="P22" s="22">
        <f>SUM(O6:P21)</f>
        <v>11</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5" workbookViewId="0">
      <selection activeCell="O24" sqref="O24"/>
    </sheetView>
  </sheetViews>
  <sheetFormatPr defaultRowHeight="14.25" x14ac:dyDescent="0.45"/>
  <sheetData>
    <row r="1" spans="1:18" x14ac:dyDescent="0.45">
      <c r="A1" s="193" t="s">
        <v>105</v>
      </c>
      <c r="B1" s="194"/>
      <c r="C1" s="194"/>
      <c r="D1" s="194"/>
      <c r="E1" s="194"/>
      <c r="F1" s="194"/>
      <c r="G1" s="194"/>
      <c r="H1" s="194"/>
      <c r="I1" s="194"/>
      <c r="J1" s="194"/>
      <c r="K1" s="194"/>
      <c r="L1" s="194"/>
      <c r="M1" s="194"/>
      <c r="N1" s="195"/>
    </row>
    <row r="2" spans="1:18" x14ac:dyDescent="0.45">
      <c r="A2" s="196"/>
      <c r="B2" s="126"/>
      <c r="C2" s="126"/>
      <c r="D2" s="126"/>
      <c r="E2" s="126"/>
      <c r="F2" s="126"/>
      <c r="G2" s="126"/>
      <c r="H2" s="126"/>
      <c r="I2" s="126"/>
      <c r="J2" s="126"/>
      <c r="K2" s="126"/>
      <c r="L2" s="126"/>
      <c r="M2" s="126"/>
      <c r="N2" s="197"/>
    </row>
    <row r="3" spans="1:18" ht="14.65" thickBot="1" x14ac:dyDescent="0.5">
      <c r="A3" s="198"/>
      <c r="B3" s="199"/>
      <c r="C3" s="199"/>
      <c r="D3" s="199"/>
      <c r="E3" s="199"/>
      <c r="F3" s="199"/>
      <c r="G3" s="199"/>
      <c r="H3" s="199"/>
      <c r="I3" s="199"/>
      <c r="J3" s="199"/>
      <c r="K3" s="199"/>
      <c r="L3" s="199"/>
      <c r="M3" s="199"/>
      <c r="N3" s="200"/>
    </row>
    <row r="4" spans="1:18" ht="23.65" thickBot="1" x14ac:dyDescent="0.5">
      <c r="A4" s="334" t="s">
        <v>1</v>
      </c>
      <c r="B4" s="335"/>
      <c r="C4" s="335"/>
      <c r="D4" s="335"/>
      <c r="E4" s="335"/>
      <c r="F4" s="335"/>
      <c r="G4" s="335"/>
      <c r="H4" s="335"/>
      <c r="I4" s="335"/>
      <c r="J4" s="335"/>
      <c r="K4" s="335"/>
      <c r="L4" s="335"/>
      <c r="M4" s="335"/>
      <c r="N4" s="336"/>
      <c r="O4" s="242" t="s">
        <v>11</v>
      </c>
      <c r="P4" s="243"/>
      <c r="Q4" s="244"/>
    </row>
    <row r="5" spans="1:18" ht="23.65" thickBot="1" x14ac:dyDescent="0.5">
      <c r="A5" s="337" t="s">
        <v>2</v>
      </c>
      <c r="B5" s="338"/>
      <c r="C5" s="338"/>
      <c r="D5" s="338"/>
      <c r="E5" s="338"/>
      <c r="F5" s="338"/>
      <c r="G5" s="338"/>
      <c r="H5" s="338"/>
      <c r="I5" s="338"/>
      <c r="J5" s="338"/>
      <c r="K5" s="338"/>
      <c r="L5" s="338"/>
      <c r="M5" s="338"/>
      <c r="N5" s="459"/>
      <c r="O5" s="432"/>
      <c r="P5" s="433"/>
      <c r="Q5" s="434"/>
    </row>
    <row r="6" spans="1:18" ht="14.75" customHeight="1" x14ac:dyDescent="0.45">
      <c r="A6" s="415" t="s">
        <v>106</v>
      </c>
      <c r="B6" s="416"/>
      <c r="C6" s="416"/>
      <c r="D6" s="416"/>
      <c r="E6" s="416"/>
      <c r="F6" s="417"/>
      <c r="G6" s="452" t="s">
        <v>214</v>
      </c>
      <c r="H6" s="453"/>
      <c r="I6" s="453"/>
      <c r="J6" s="453"/>
      <c r="K6" s="453"/>
      <c r="L6" s="453"/>
      <c r="M6" s="453"/>
      <c r="N6" s="454"/>
      <c r="O6" s="253">
        <v>2</v>
      </c>
      <c r="P6" s="254"/>
      <c r="Q6" s="449" t="s">
        <v>57</v>
      </c>
    </row>
    <row r="7" spans="1:18" x14ac:dyDescent="0.45">
      <c r="A7" s="418"/>
      <c r="B7" s="419"/>
      <c r="C7" s="419"/>
      <c r="D7" s="419"/>
      <c r="E7" s="419"/>
      <c r="F7" s="420"/>
      <c r="G7" s="424"/>
      <c r="H7" s="425"/>
      <c r="I7" s="425"/>
      <c r="J7" s="425"/>
      <c r="K7" s="425"/>
      <c r="L7" s="425"/>
      <c r="M7" s="425"/>
      <c r="N7" s="455"/>
      <c r="O7" s="255"/>
      <c r="P7" s="144"/>
      <c r="Q7" s="442"/>
    </row>
    <row r="8" spans="1:18" x14ac:dyDescent="0.45">
      <c r="A8" s="418" t="s">
        <v>107</v>
      </c>
      <c r="B8" s="419"/>
      <c r="C8" s="419"/>
      <c r="D8" s="419"/>
      <c r="E8" s="419"/>
      <c r="F8" s="420"/>
      <c r="G8" s="424" t="s">
        <v>215</v>
      </c>
      <c r="H8" s="456"/>
      <c r="I8" s="456"/>
      <c r="J8" s="456"/>
      <c r="K8" s="456"/>
      <c r="L8" s="456"/>
      <c r="M8" s="456"/>
      <c r="N8" s="457"/>
      <c r="O8" s="450">
        <v>3</v>
      </c>
      <c r="P8" s="451"/>
      <c r="Q8" s="442" t="s">
        <v>108</v>
      </c>
    </row>
    <row r="9" spans="1:18" x14ac:dyDescent="0.45">
      <c r="A9" s="418"/>
      <c r="B9" s="419"/>
      <c r="C9" s="419"/>
      <c r="D9" s="419"/>
      <c r="E9" s="419"/>
      <c r="F9" s="420"/>
      <c r="G9" s="458"/>
      <c r="H9" s="456"/>
      <c r="I9" s="456"/>
      <c r="J9" s="456"/>
      <c r="K9" s="456"/>
      <c r="L9" s="456"/>
      <c r="M9" s="456"/>
      <c r="N9" s="457"/>
      <c r="O9" s="450"/>
      <c r="P9" s="451"/>
      <c r="Q9" s="442"/>
    </row>
    <row r="10" spans="1:18" x14ac:dyDescent="0.45">
      <c r="A10" s="418"/>
      <c r="B10" s="419"/>
      <c r="C10" s="419"/>
      <c r="D10" s="419"/>
      <c r="E10" s="419"/>
      <c r="F10" s="420"/>
      <c r="G10" s="458"/>
      <c r="H10" s="456"/>
      <c r="I10" s="456"/>
      <c r="J10" s="456"/>
      <c r="K10" s="456"/>
      <c r="L10" s="456"/>
      <c r="M10" s="456"/>
      <c r="N10" s="457"/>
      <c r="O10" s="450"/>
      <c r="P10" s="451"/>
      <c r="Q10" s="442"/>
    </row>
    <row r="11" spans="1:18" x14ac:dyDescent="0.45">
      <c r="A11" s="418"/>
      <c r="B11" s="419"/>
      <c r="C11" s="419"/>
      <c r="D11" s="419"/>
      <c r="E11" s="419"/>
      <c r="F11" s="420"/>
      <c r="G11" s="458"/>
      <c r="H11" s="456"/>
      <c r="I11" s="456"/>
      <c r="J11" s="456"/>
      <c r="K11" s="456"/>
      <c r="L11" s="456"/>
      <c r="M11" s="456"/>
      <c r="N11" s="457"/>
      <c r="O11" s="450"/>
      <c r="P11" s="451"/>
      <c r="Q11" s="442"/>
    </row>
    <row r="12" spans="1:18" x14ac:dyDescent="0.45">
      <c r="A12" s="418"/>
      <c r="B12" s="419"/>
      <c r="C12" s="419"/>
      <c r="D12" s="419"/>
      <c r="E12" s="419"/>
      <c r="F12" s="420"/>
      <c r="G12" s="458"/>
      <c r="H12" s="456"/>
      <c r="I12" s="456"/>
      <c r="J12" s="456"/>
      <c r="K12" s="456"/>
      <c r="L12" s="456"/>
      <c r="M12" s="456"/>
      <c r="N12" s="457"/>
      <c r="O12" s="450"/>
      <c r="P12" s="451"/>
      <c r="Q12" s="442"/>
    </row>
    <row r="13" spans="1:18" x14ac:dyDescent="0.45">
      <c r="A13" s="418"/>
      <c r="B13" s="419"/>
      <c r="C13" s="419"/>
      <c r="D13" s="419"/>
      <c r="E13" s="419"/>
      <c r="F13" s="420"/>
      <c r="G13" s="458"/>
      <c r="H13" s="456"/>
      <c r="I13" s="456"/>
      <c r="J13" s="456"/>
      <c r="K13" s="456"/>
      <c r="L13" s="456"/>
      <c r="M13" s="456"/>
      <c r="N13" s="457"/>
      <c r="O13" s="450"/>
      <c r="P13" s="451"/>
      <c r="Q13" s="442"/>
    </row>
    <row r="14" spans="1:18" x14ac:dyDescent="0.45">
      <c r="A14" s="418"/>
      <c r="B14" s="419"/>
      <c r="C14" s="419"/>
      <c r="D14" s="419"/>
      <c r="E14" s="419"/>
      <c r="F14" s="420"/>
      <c r="G14" s="458"/>
      <c r="H14" s="456"/>
      <c r="I14" s="456"/>
      <c r="J14" s="456"/>
      <c r="K14" s="456"/>
      <c r="L14" s="456"/>
      <c r="M14" s="456"/>
      <c r="N14" s="457"/>
      <c r="O14" s="450"/>
      <c r="P14" s="451"/>
      <c r="Q14" s="442"/>
      <c r="R14" s="46" t="s">
        <v>227</v>
      </c>
    </row>
    <row r="15" spans="1:18" x14ac:dyDescent="0.45">
      <c r="A15" s="418"/>
      <c r="B15" s="419"/>
      <c r="C15" s="419"/>
      <c r="D15" s="419"/>
      <c r="E15" s="419"/>
      <c r="F15" s="420"/>
      <c r="G15" s="458"/>
      <c r="H15" s="456"/>
      <c r="I15" s="456"/>
      <c r="J15" s="456"/>
      <c r="K15" s="456"/>
      <c r="L15" s="456"/>
      <c r="M15" s="456"/>
      <c r="N15" s="457"/>
      <c r="O15" s="450"/>
      <c r="P15" s="451"/>
      <c r="Q15" s="442"/>
    </row>
    <row r="16" spans="1:18" x14ac:dyDescent="0.45">
      <c r="A16" s="418"/>
      <c r="B16" s="419"/>
      <c r="C16" s="419"/>
      <c r="D16" s="419"/>
      <c r="E16" s="419"/>
      <c r="F16" s="420"/>
      <c r="G16" s="458"/>
      <c r="H16" s="456"/>
      <c r="I16" s="456"/>
      <c r="J16" s="456"/>
      <c r="K16" s="456"/>
      <c r="L16" s="456"/>
      <c r="M16" s="456"/>
      <c r="N16" s="457"/>
      <c r="O16" s="450"/>
      <c r="P16" s="451"/>
      <c r="Q16" s="442"/>
    </row>
    <row r="17" spans="1:17" x14ac:dyDescent="0.45">
      <c r="A17" s="418"/>
      <c r="B17" s="419"/>
      <c r="C17" s="419"/>
      <c r="D17" s="419"/>
      <c r="E17" s="419"/>
      <c r="F17" s="420"/>
      <c r="G17" s="458"/>
      <c r="H17" s="456"/>
      <c r="I17" s="456"/>
      <c r="J17" s="456"/>
      <c r="K17" s="456"/>
      <c r="L17" s="456"/>
      <c r="M17" s="456"/>
      <c r="N17" s="457"/>
      <c r="O17" s="450"/>
      <c r="P17" s="451"/>
      <c r="Q17" s="442"/>
    </row>
    <row r="18" spans="1:17" x14ac:dyDescent="0.45">
      <c r="A18" s="418"/>
      <c r="B18" s="419"/>
      <c r="C18" s="419"/>
      <c r="D18" s="419"/>
      <c r="E18" s="419"/>
      <c r="F18" s="420"/>
      <c r="G18" s="458"/>
      <c r="H18" s="456"/>
      <c r="I18" s="456"/>
      <c r="J18" s="456"/>
      <c r="K18" s="456"/>
      <c r="L18" s="456"/>
      <c r="M18" s="456"/>
      <c r="N18" s="457"/>
      <c r="O18" s="450"/>
      <c r="P18" s="451"/>
      <c r="Q18" s="442"/>
    </row>
    <row r="19" spans="1:17" x14ac:dyDescent="0.45">
      <c r="A19" s="418"/>
      <c r="B19" s="419"/>
      <c r="C19" s="419"/>
      <c r="D19" s="419"/>
      <c r="E19" s="419"/>
      <c r="F19" s="420"/>
      <c r="G19" s="458"/>
      <c r="H19" s="456"/>
      <c r="I19" s="456"/>
      <c r="J19" s="456"/>
      <c r="K19" s="456"/>
      <c r="L19" s="456"/>
      <c r="M19" s="456"/>
      <c r="N19" s="457"/>
      <c r="O19" s="450"/>
      <c r="P19" s="451"/>
      <c r="Q19" s="442"/>
    </row>
    <row r="20" spans="1:17" x14ac:dyDescent="0.45">
      <c r="A20" s="418" t="s">
        <v>109</v>
      </c>
      <c r="B20" s="419"/>
      <c r="C20" s="419"/>
      <c r="D20" s="419"/>
      <c r="E20" s="419"/>
      <c r="F20" s="420"/>
      <c r="G20" s="430" t="s">
        <v>216</v>
      </c>
      <c r="H20" s="153"/>
      <c r="I20" s="153"/>
      <c r="J20" s="153"/>
      <c r="K20" s="153"/>
      <c r="L20" s="153"/>
      <c r="M20" s="153"/>
      <c r="N20" s="444"/>
      <c r="O20" s="255">
        <v>2</v>
      </c>
      <c r="P20" s="144"/>
      <c r="Q20" s="442" t="s">
        <v>57</v>
      </c>
    </row>
    <row r="21" spans="1:17" ht="70.5" customHeight="1" x14ac:dyDescent="0.45">
      <c r="A21" s="418"/>
      <c r="B21" s="419"/>
      <c r="C21" s="419"/>
      <c r="D21" s="419"/>
      <c r="E21" s="419"/>
      <c r="F21" s="420"/>
      <c r="G21" s="430"/>
      <c r="H21" s="153"/>
      <c r="I21" s="153"/>
      <c r="J21" s="153"/>
      <c r="K21" s="153"/>
      <c r="L21" s="153"/>
      <c r="M21" s="153"/>
      <c r="N21" s="444"/>
      <c r="O21" s="255"/>
      <c r="P21" s="144"/>
      <c r="Q21" s="442"/>
    </row>
    <row r="22" spans="1:17" x14ac:dyDescent="0.45">
      <c r="A22" s="418" t="s">
        <v>110</v>
      </c>
      <c r="B22" s="419"/>
      <c r="C22" s="419"/>
      <c r="D22" s="419"/>
      <c r="E22" s="419"/>
      <c r="F22" s="420"/>
      <c r="G22" s="430" t="s">
        <v>217</v>
      </c>
      <c r="H22" s="153"/>
      <c r="I22" s="153"/>
      <c r="J22" s="153"/>
      <c r="K22" s="153"/>
      <c r="L22" s="153"/>
      <c r="M22" s="153"/>
      <c r="N22" s="444"/>
      <c r="O22" s="255">
        <v>2</v>
      </c>
      <c r="P22" s="144"/>
      <c r="Q22" s="442" t="s">
        <v>57</v>
      </c>
    </row>
    <row r="23" spans="1:17" ht="48.4" customHeight="1" thickBot="1" x14ac:dyDescent="0.5">
      <c r="A23" s="445"/>
      <c r="B23" s="446"/>
      <c r="C23" s="446"/>
      <c r="D23" s="446"/>
      <c r="E23" s="446"/>
      <c r="F23" s="447"/>
      <c r="G23" s="439"/>
      <c r="H23" s="154"/>
      <c r="I23" s="154"/>
      <c r="J23" s="154"/>
      <c r="K23" s="154"/>
      <c r="L23" s="154"/>
      <c r="M23" s="154"/>
      <c r="N23" s="448"/>
      <c r="O23" s="278"/>
      <c r="P23" s="189"/>
      <c r="Q23" s="443"/>
    </row>
    <row r="24" spans="1:17" ht="14.65" thickBot="1" x14ac:dyDescent="0.5">
      <c r="O24" s="21" t="s">
        <v>19</v>
      </c>
      <c r="P24" s="22">
        <f>SUM(O6:P23)</f>
        <v>9</v>
      </c>
      <c r="Q24" s="31" t="s">
        <v>104</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5" workbookViewId="0">
      <selection activeCell="G26" sqref="G26"/>
    </sheetView>
  </sheetViews>
  <sheetFormatPr defaultRowHeight="14.25" x14ac:dyDescent="0.45"/>
  <cols>
    <col min="1" max="1" width="5.46484375" customWidth="1"/>
  </cols>
  <sheetData>
    <row r="1" spans="1:15" x14ac:dyDescent="0.45">
      <c r="A1" s="193" t="s">
        <v>133</v>
      </c>
      <c r="B1" s="194"/>
      <c r="C1" s="194"/>
      <c r="D1" s="194"/>
      <c r="E1" s="194"/>
      <c r="F1" s="194"/>
      <c r="G1" s="194"/>
      <c r="H1" s="194"/>
      <c r="I1" s="194"/>
      <c r="J1" s="194"/>
      <c r="K1" s="194"/>
      <c r="L1" s="194"/>
      <c r="M1" s="194"/>
      <c r="N1" s="194"/>
      <c r="O1" s="195"/>
    </row>
    <row r="2" spans="1:15" x14ac:dyDescent="0.45">
      <c r="A2" s="196"/>
      <c r="B2" s="126"/>
      <c r="C2" s="126"/>
      <c r="D2" s="126"/>
      <c r="E2" s="126"/>
      <c r="F2" s="126"/>
      <c r="G2" s="126"/>
      <c r="H2" s="126"/>
      <c r="I2" s="126"/>
      <c r="J2" s="126"/>
      <c r="K2" s="126"/>
      <c r="L2" s="126"/>
      <c r="M2" s="126"/>
      <c r="N2" s="126"/>
      <c r="O2" s="197"/>
    </row>
    <row r="3" spans="1:15" ht="14.65" thickBot="1" x14ac:dyDescent="0.5">
      <c r="A3" s="198"/>
      <c r="B3" s="199"/>
      <c r="C3" s="199"/>
      <c r="D3" s="199"/>
      <c r="E3" s="199"/>
      <c r="F3" s="199"/>
      <c r="G3" s="199"/>
      <c r="H3" s="199"/>
      <c r="I3" s="199"/>
      <c r="J3" s="199"/>
      <c r="K3" s="199"/>
      <c r="L3" s="199"/>
      <c r="M3" s="199"/>
      <c r="N3" s="199"/>
      <c r="O3" s="200"/>
    </row>
    <row r="4" spans="1:15" ht="23.65" thickBot="1" x14ac:dyDescent="0.5">
      <c r="A4" s="334" t="s">
        <v>1</v>
      </c>
      <c r="B4" s="335"/>
      <c r="C4" s="335"/>
      <c r="D4" s="335"/>
      <c r="E4" s="335"/>
      <c r="F4" s="335"/>
      <c r="G4" s="335"/>
      <c r="H4" s="335"/>
      <c r="I4" s="335"/>
      <c r="J4" s="335"/>
      <c r="K4" s="335"/>
      <c r="L4" s="335"/>
      <c r="M4" s="335"/>
      <c r="N4" s="335"/>
      <c r="O4" s="336"/>
    </row>
    <row r="5" spans="1:15" ht="23.65" thickBot="1" x14ac:dyDescent="0.5">
      <c r="A5" s="337" t="s">
        <v>2</v>
      </c>
      <c r="B5" s="338"/>
      <c r="C5" s="338"/>
      <c r="D5" s="338"/>
      <c r="E5" s="338"/>
      <c r="F5" s="338"/>
      <c r="G5" s="367"/>
      <c r="H5" s="367"/>
      <c r="I5" s="367"/>
      <c r="J5" s="367"/>
      <c r="K5" s="367"/>
      <c r="L5" s="367"/>
      <c r="M5" s="367"/>
      <c r="N5" s="367"/>
      <c r="O5" s="494"/>
    </row>
    <row r="6" spans="1:15" x14ac:dyDescent="0.45">
      <c r="A6" s="415" t="s">
        <v>139</v>
      </c>
      <c r="B6" s="416"/>
      <c r="C6" s="416"/>
      <c r="D6" s="416"/>
      <c r="E6" s="416"/>
      <c r="F6" s="495"/>
      <c r="G6" s="425" t="s">
        <v>186</v>
      </c>
      <c r="H6" s="425"/>
      <c r="I6" s="425"/>
      <c r="J6" s="425"/>
      <c r="K6" s="425"/>
      <c r="L6" s="425"/>
      <c r="M6" s="425"/>
      <c r="N6" s="425"/>
      <c r="O6" s="426"/>
    </row>
    <row r="7" spans="1:15" ht="31.25" customHeight="1" x14ac:dyDescent="0.45">
      <c r="A7" s="418"/>
      <c r="B7" s="419"/>
      <c r="C7" s="419"/>
      <c r="D7" s="419"/>
      <c r="E7" s="419"/>
      <c r="F7" s="496"/>
      <c r="G7" s="425"/>
      <c r="H7" s="425"/>
      <c r="I7" s="425"/>
      <c r="J7" s="425"/>
      <c r="K7" s="425"/>
      <c r="L7" s="425"/>
      <c r="M7" s="425"/>
      <c r="N7" s="425"/>
      <c r="O7" s="426"/>
    </row>
    <row r="8" spans="1:15" x14ac:dyDescent="0.45">
      <c r="A8" s="476" t="s">
        <v>140</v>
      </c>
      <c r="B8" s="477"/>
      <c r="C8" s="477"/>
      <c r="D8" s="477"/>
      <c r="E8" s="477"/>
      <c r="F8" s="477"/>
      <c r="G8" s="474" t="s">
        <v>187</v>
      </c>
      <c r="H8" s="480"/>
      <c r="I8" s="480"/>
      <c r="J8" s="480"/>
      <c r="K8" s="480"/>
      <c r="L8" s="480"/>
      <c r="M8" s="480"/>
      <c r="N8" s="480"/>
      <c r="O8" s="481"/>
    </row>
    <row r="9" spans="1:15" ht="39.75" customHeight="1" x14ac:dyDescent="0.45">
      <c r="A9" s="478"/>
      <c r="B9" s="479"/>
      <c r="C9" s="479"/>
      <c r="D9" s="479"/>
      <c r="E9" s="479"/>
      <c r="F9" s="479"/>
      <c r="G9" s="482"/>
      <c r="H9" s="483"/>
      <c r="I9" s="483"/>
      <c r="J9" s="483"/>
      <c r="K9" s="483"/>
      <c r="L9" s="483"/>
      <c r="M9" s="483"/>
      <c r="N9" s="483"/>
      <c r="O9" s="484"/>
    </row>
    <row r="10" spans="1:15" x14ac:dyDescent="0.45">
      <c r="A10" s="55"/>
      <c r="B10" s="485" t="s">
        <v>134</v>
      </c>
      <c r="C10" s="485"/>
      <c r="D10" s="486"/>
      <c r="E10" s="489" t="s">
        <v>135</v>
      </c>
      <c r="F10" s="485"/>
      <c r="G10" s="486"/>
      <c r="H10" s="489" t="s">
        <v>136</v>
      </c>
      <c r="I10" s="485"/>
      <c r="J10" s="486"/>
      <c r="K10" s="489" t="s">
        <v>137</v>
      </c>
      <c r="L10" s="485"/>
      <c r="M10" s="486"/>
      <c r="N10" s="489" t="s">
        <v>138</v>
      </c>
      <c r="O10" s="491"/>
    </row>
    <row r="11" spans="1:15" x14ac:dyDescent="0.45">
      <c r="A11" s="56"/>
      <c r="B11" s="487"/>
      <c r="C11" s="487"/>
      <c r="D11" s="488"/>
      <c r="E11" s="490"/>
      <c r="F11" s="487"/>
      <c r="G11" s="488"/>
      <c r="H11" s="490"/>
      <c r="I11" s="487"/>
      <c r="J11" s="488"/>
      <c r="K11" s="490"/>
      <c r="L11" s="487"/>
      <c r="M11" s="488"/>
      <c r="N11" s="490"/>
      <c r="O11" s="492"/>
    </row>
    <row r="12" spans="1:15" x14ac:dyDescent="0.45">
      <c r="A12" s="493">
        <v>1</v>
      </c>
      <c r="B12" s="460" t="s">
        <v>188</v>
      </c>
      <c r="C12" s="461"/>
      <c r="D12" s="462"/>
      <c r="E12" s="460" t="s">
        <v>203</v>
      </c>
      <c r="F12" s="461"/>
      <c r="G12" s="462"/>
      <c r="H12" s="460" t="s">
        <v>204</v>
      </c>
      <c r="I12" s="461"/>
      <c r="J12" s="462"/>
      <c r="K12" s="460" t="s">
        <v>205</v>
      </c>
      <c r="L12" s="461"/>
      <c r="M12" s="462"/>
      <c r="N12" s="474" t="s">
        <v>189</v>
      </c>
      <c r="O12" s="481"/>
    </row>
    <row r="13" spans="1:15" x14ac:dyDescent="0.45">
      <c r="A13" s="360"/>
      <c r="B13" s="463"/>
      <c r="C13" s="464"/>
      <c r="D13" s="465"/>
      <c r="E13" s="463"/>
      <c r="F13" s="464"/>
      <c r="G13" s="465"/>
      <c r="H13" s="463"/>
      <c r="I13" s="464"/>
      <c r="J13" s="465"/>
      <c r="K13" s="463"/>
      <c r="L13" s="464"/>
      <c r="M13" s="465"/>
      <c r="N13" s="482"/>
      <c r="O13" s="484"/>
    </row>
    <row r="14" spans="1:15" x14ac:dyDescent="0.45">
      <c r="A14" s="493">
        <v>2</v>
      </c>
      <c r="B14" s="460" t="s">
        <v>194</v>
      </c>
      <c r="C14" s="461"/>
      <c r="D14" s="462"/>
      <c r="E14" s="460" t="s">
        <v>190</v>
      </c>
      <c r="F14" s="461"/>
      <c r="G14" s="462"/>
      <c r="H14" s="460" t="s">
        <v>191</v>
      </c>
      <c r="I14" s="461"/>
      <c r="J14" s="462"/>
      <c r="K14" s="460" t="s">
        <v>193</v>
      </c>
      <c r="L14" s="461"/>
      <c r="M14" s="462"/>
      <c r="N14" s="474" t="s">
        <v>192</v>
      </c>
      <c r="O14" s="481"/>
    </row>
    <row r="15" spans="1:15" x14ac:dyDescent="0.45">
      <c r="A15" s="360"/>
      <c r="B15" s="463"/>
      <c r="C15" s="464"/>
      <c r="D15" s="465"/>
      <c r="E15" s="463"/>
      <c r="F15" s="464"/>
      <c r="G15" s="465"/>
      <c r="H15" s="463"/>
      <c r="I15" s="464"/>
      <c r="J15" s="465"/>
      <c r="K15" s="463"/>
      <c r="L15" s="464"/>
      <c r="M15" s="465"/>
      <c r="N15" s="482"/>
      <c r="O15" s="484"/>
    </row>
    <row r="16" spans="1:15" x14ac:dyDescent="0.45">
      <c r="A16" s="493">
        <v>3</v>
      </c>
      <c r="B16" s="460" t="s">
        <v>195</v>
      </c>
      <c r="C16" s="461"/>
      <c r="D16" s="462"/>
      <c r="E16" s="460" t="s">
        <v>196</v>
      </c>
      <c r="F16" s="461"/>
      <c r="G16" s="462"/>
      <c r="H16" s="460" t="s">
        <v>197</v>
      </c>
      <c r="I16" s="461"/>
      <c r="J16" s="462"/>
      <c r="K16" s="460" t="s">
        <v>198</v>
      </c>
      <c r="L16" s="461"/>
      <c r="M16" s="462"/>
      <c r="N16" s="474" t="s">
        <v>199</v>
      </c>
      <c r="O16" s="481"/>
    </row>
    <row r="17" spans="1:16" x14ac:dyDescent="0.45">
      <c r="A17" s="360"/>
      <c r="B17" s="463"/>
      <c r="C17" s="464"/>
      <c r="D17" s="465"/>
      <c r="E17" s="463"/>
      <c r="F17" s="464"/>
      <c r="G17" s="465"/>
      <c r="H17" s="463"/>
      <c r="I17" s="464"/>
      <c r="J17" s="465"/>
      <c r="K17" s="463"/>
      <c r="L17" s="464"/>
      <c r="M17" s="465"/>
      <c r="N17" s="482"/>
      <c r="O17" s="484"/>
    </row>
    <row r="18" spans="1:16" x14ac:dyDescent="0.45">
      <c r="A18" s="493">
        <v>4</v>
      </c>
      <c r="B18" s="460"/>
      <c r="C18" s="461"/>
      <c r="D18" s="462"/>
      <c r="E18" s="460"/>
      <c r="F18" s="461"/>
      <c r="G18" s="462"/>
      <c r="H18" s="460"/>
      <c r="I18" s="461"/>
      <c r="J18" s="462"/>
      <c r="K18" s="460"/>
      <c r="L18" s="461"/>
      <c r="M18" s="462"/>
      <c r="N18" s="474"/>
      <c r="O18" s="481"/>
    </row>
    <row r="19" spans="1:16" x14ac:dyDescent="0.45">
      <c r="A19" s="360"/>
      <c r="B19" s="463"/>
      <c r="C19" s="464"/>
      <c r="D19" s="465"/>
      <c r="E19" s="463"/>
      <c r="F19" s="464"/>
      <c r="G19" s="465"/>
      <c r="H19" s="463"/>
      <c r="I19" s="464"/>
      <c r="J19" s="465"/>
      <c r="K19" s="463"/>
      <c r="L19" s="464"/>
      <c r="M19" s="465"/>
      <c r="N19" s="482"/>
      <c r="O19" s="484"/>
    </row>
    <row r="20" spans="1:16" x14ac:dyDescent="0.45">
      <c r="A20" s="427" t="s">
        <v>141</v>
      </c>
      <c r="B20" s="428"/>
      <c r="C20" s="428"/>
      <c r="D20" s="428"/>
      <c r="E20" s="428"/>
      <c r="F20" s="429"/>
      <c r="G20" s="430" t="s">
        <v>206</v>
      </c>
      <c r="H20" s="153"/>
      <c r="I20" s="153"/>
      <c r="J20" s="153"/>
      <c r="K20" s="153"/>
      <c r="L20" s="153"/>
      <c r="M20" s="153"/>
      <c r="N20" s="444"/>
      <c r="O20" s="431"/>
    </row>
    <row r="21" spans="1:16" ht="83.65" customHeight="1" x14ac:dyDescent="0.45">
      <c r="A21" s="427"/>
      <c r="B21" s="428"/>
      <c r="C21" s="428"/>
      <c r="D21" s="428"/>
      <c r="E21" s="428"/>
      <c r="F21" s="429"/>
      <c r="G21" s="430"/>
      <c r="H21" s="153"/>
      <c r="I21" s="153"/>
      <c r="J21" s="153"/>
      <c r="K21" s="153"/>
      <c r="L21" s="153"/>
      <c r="M21" s="153"/>
      <c r="N21" s="444"/>
      <c r="O21" s="431"/>
    </row>
    <row r="22" spans="1:16" x14ac:dyDescent="0.45">
      <c r="A22" s="418" t="s">
        <v>145</v>
      </c>
      <c r="B22" s="419"/>
      <c r="C22" s="419"/>
      <c r="D22" s="419"/>
      <c r="E22" s="419"/>
      <c r="F22" s="420"/>
      <c r="G22" s="430" t="s">
        <v>207</v>
      </c>
      <c r="H22" s="153"/>
      <c r="I22" s="153"/>
      <c r="J22" s="153"/>
      <c r="K22" s="153"/>
      <c r="L22" s="153"/>
      <c r="M22" s="153"/>
      <c r="N22" s="444"/>
      <c r="O22" s="431"/>
    </row>
    <row r="23" spans="1:16" ht="116.25" customHeight="1" x14ac:dyDescent="0.45">
      <c r="A23" s="469"/>
      <c r="B23" s="470"/>
      <c r="C23" s="470"/>
      <c r="D23" s="470"/>
      <c r="E23" s="470"/>
      <c r="F23" s="471"/>
      <c r="G23" s="472"/>
      <c r="H23" s="473"/>
      <c r="I23" s="473"/>
      <c r="J23" s="473"/>
      <c r="K23" s="473"/>
      <c r="L23" s="473"/>
      <c r="M23" s="473"/>
      <c r="N23" s="474"/>
      <c r="O23" s="475"/>
    </row>
    <row r="24" spans="1:16" ht="18" x14ac:dyDescent="0.55000000000000004">
      <c r="A24" s="468" t="s">
        <v>11</v>
      </c>
      <c r="B24" s="468"/>
      <c r="C24" s="468"/>
      <c r="D24" s="468"/>
      <c r="E24" s="468"/>
      <c r="F24" s="468"/>
      <c r="G24" s="468"/>
      <c r="H24" s="468"/>
      <c r="I24" s="468"/>
      <c r="J24" s="468"/>
      <c r="K24" s="468"/>
      <c r="L24" s="468"/>
      <c r="M24" s="468"/>
      <c r="N24" s="468"/>
      <c r="O24" s="468"/>
      <c r="P24" s="1"/>
    </row>
    <row r="25" spans="1:16" x14ac:dyDescent="0.45">
      <c r="A25" s="466" t="s">
        <v>144</v>
      </c>
      <c r="B25" s="467"/>
      <c r="C25" s="467"/>
      <c r="D25" s="467"/>
      <c r="E25" s="467"/>
      <c r="F25" s="467"/>
      <c r="G25" s="250" t="s">
        <v>228</v>
      </c>
      <c r="H25" s="250"/>
      <c r="I25" s="250"/>
      <c r="J25" s="250"/>
      <c r="K25" s="250"/>
      <c r="L25" s="250"/>
      <c r="M25" s="250"/>
      <c r="N25" s="250"/>
      <c r="O25" s="250"/>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76" zoomScaleNormal="76" workbookViewId="0">
      <selection activeCell="U25" sqref="U25"/>
    </sheetView>
  </sheetViews>
  <sheetFormatPr defaultRowHeight="14.25" x14ac:dyDescent="0.45"/>
  <cols>
    <col min="17" max="17" width="14.1328125" customWidth="1"/>
  </cols>
  <sheetData>
    <row r="1" spans="1:18" ht="15.6" customHeight="1" x14ac:dyDescent="0.45">
      <c r="A1" s="125" t="s">
        <v>126</v>
      </c>
      <c r="B1" s="126"/>
      <c r="C1" s="126"/>
      <c r="D1" s="126"/>
      <c r="E1" s="126"/>
      <c r="F1" s="126"/>
      <c r="G1" s="126"/>
      <c r="H1" s="126"/>
      <c r="I1" s="126"/>
      <c r="J1" s="126"/>
      <c r="K1" s="126"/>
      <c r="L1" s="126"/>
      <c r="M1" s="126"/>
      <c r="N1" s="126"/>
      <c r="O1" s="126"/>
      <c r="P1" s="126"/>
    </row>
    <row r="2" spans="1:18" ht="15.6" customHeight="1" x14ac:dyDescent="0.45">
      <c r="A2" s="125"/>
      <c r="B2" s="126"/>
      <c r="C2" s="126"/>
      <c r="D2" s="126"/>
      <c r="E2" s="126"/>
      <c r="F2" s="126"/>
      <c r="G2" s="126"/>
      <c r="H2" s="126"/>
      <c r="I2" s="126"/>
      <c r="J2" s="126"/>
      <c r="K2" s="126"/>
      <c r="L2" s="126"/>
      <c r="M2" s="126"/>
      <c r="N2" s="126"/>
      <c r="O2" s="126"/>
      <c r="P2" s="126"/>
    </row>
    <row r="3" spans="1:18" ht="14.75" customHeight="1" thickBot="1" x14ac:dyDescent="0.5">
      <c r="A3" s="125"/>
      <c r="B3" s="126"/>
      <c r="C3" s="126"/>
      <c r="D3" s="126"/>
      <c r="E3" s="126"/>
      <c r="F3" s="126"/>
      <c r="G3" s="126"/>
      <c r="H3" s="126"/>
      <c r="I3" s="126"/>
      <c r="J3" s="126"/>
      <c r="K3" s="126"/>
      <c r="L3" s="126"/>
      <c r="M3" s="126"/>
      <c r="N3" s="126"/>
      <c r="O3" s="126"/>
      <c r="P3" s="126"/>
    </row>
    <row r="4" spans="1:18" ht="23.65" thickBot="1" x14ac:dyDescent="0.5">
      <c r="A4" s="334" t="s">
        <v>1</v>
      </c>
      <c r="B4" s="335"/>
      <c r="C4" s="335"/>
      <c r="D4" s="335"/>
      <c r="E4" s="335"/>
      <c r="F4" s="335"/>
      <c r="G4" s="335"/>
      <c r="H4" s="335"/>
      <c r="I4" s="335"/>
      <c r="J4" s="335"/>
      <c r="K4" s="335"/>
      <c r="L4" s="335"/>
      <c r="M4" s="335"/>
      <c r="N4" s="335"/>
      <c r="O4" s="335"/>
      <c r="P4" s="336"/>
    </row>
    <row r="5" spans="1:18" ht="23.65" thickBot="1" x14ac:dyDescent="0.5">
      <c r="A5" s="66" t="s">
        <v>2</v>
      </c>
      <c r="B5" s="67"/>
      <c r="C5" s="67"/>
      <c r="D5" s="67"/>
      <c r="E5" s="67"/>
      <c r="F5" s="67"/>
      <c r="G5" s="67"/>
      <c r="H5" s="67"/>
      <c r="I5" s="67"/>
      <c r="J5" s="67"/>
      <c r="K5" s="67"/>
      <c r="L5" s="67"/>
      <c r="M5" s="67"/>
      <c r="N5" s="67"/>
      <c r="O5" s="67"/>
      <c r="P5" s="68"/>
    </row>
    <row r="6" spans="1:18" ht="15" thickTop="1" thickBot="1" x14ac:dyDescent="0.5">
      <c r="A6" s="505" t="s">
        <v>127</v>
      </c>
      <c r="B6" s="506"/>
      <c r="C6" s="506"/>
      <c r="D6" s="506"/>
      <c r="E6" s="506"/>
      <c r="F6" s="506"/>
      <c r="G6" s="506"/>
      <c r="H6" s="506"/>
      <c r="I6" s="506"/>
      <c r="J6" s="506"/>
      <c r="K6" s="506"/>
      <c r="L6" s="506"/>
      <c r="M6" s="506"/>
      <c r="N6" s="506"/>
      <c r="O6" s="506"/>
      <c r="P6" s="506"/>
      <c r="Q6" s="242" t="s">
        <v>11</v>
      </c>
      <c r="R6" s="244"/>
    </row>
    <row r="7" spans="1:18" ht="15" thickTop="1" thickBot="1" x14ac:dyDescent="0.5">
      <c r="A7" s="505"/>
      <c r="B7" s="506"/>
      <c r="C7" s="506"/>
      <c r="D7" s="506"/>
      <c r="E7" s="506"/>
      <c r="F7" s="506"/>
      <c r="G7" s="506"/>
      <c r="H7" s="506"/>
      <c r="I7" s="506"/>
      <c r="J7" s="506"/>
      <c r="K7" s="506"/>
      <c r="L7" s="506"/>
      <c r="M7" s="506"/>
      <c r="N7" s="506"/>
      <c r="O7" s="506"/>
      <c r="P7" s="506"/>
      <c r="Q7" s="245"/>
      <c r="R7" s="247"/>
    </row>
    <row r="8" spans="1:18" ht="15" thickTop="1" thickBot="1" x14ac:dyDescent="0.5">
      <c r="A8" s="100" t="s">
        <v>200</v>
      </c>
      <c r="B8" s="101"/>
      <c r="C8" s="101"/>
      <c r="D8" s="101"/>
      <c r="E8" s="101"/>
      <c r="F8" s="101"/>
      <c r="G8" s="101"/>
      <c r="H8" s="101"/>
      <c r="I8" s="101"/>
      <c r="J8" s="101"/>
      <c r="K8" s="101"/>
      <c r="L8" s="101"/>
      <c r="M8" s="101"/>
      <c r="N8" s="101"/>
      <c r="O8" s="101"/>
      <c r="P8" s="101"/>
      <c r="Q8" s="519">
        <v>2</v>
      </c>
      <c r="R8" s="521" t="s">
        <v>124</v>
      </c>
    </row>
    <row r="9" spans="1:18" ht="15" thickTop="1" thickBot="1" x14ac:dyDescent="0.5">
      <c r="A9" s="100"/>
      <c r="B9" s="101"/>
      <c r="C9" s="101"/>
      <c r="D9" s="101"/>
      <c r="E9" s="101"/>
      <c r="F9" s="101"/>
      <c r="G9" s="101"/>
      <c r="H9" s="101"/>
      <c r="I9" s="101"/>
      <c r="J9" s="101"/>
      <c r="K9" s="101"/>
      <c r="L9" s="101"/>
      <c r="M9" s="101"/>
      <c r="N9" s="101"/>
      <c r="O9" s="101"/>
      <c r="P9" s="101"/>
      <c r="Q9" s="450"/>
      <c r="R9" s="522"/>
    </row>
    <row r="10" spans="1:18" ht="15" thickTop="1" thickBot="1" x14ac:dyDescent="0.5">
      <c r="A10" s="100"/>
      <c r="B10" s="101"/>
      <c r="C10" s="101"/>
      <c r="D10" s="101"/>
      <c r="E10" s="101"/>
      <c r="F10" s="101"/>
      <c r="G10" s="101"/>
      <c r="H10" s="101"/>
      <c r="I10" s="101"/>
      <c r="J10" s="101"/>
      <c r="K10" s="101"/>
      <c r="L10" s="101"/>
      <c r="M10" s="101"/>
      <c r="N10" s="101"/>
      <c r="O10" s="101"/>
      <c r="P10" s="101"/>
      <c r="Q10" s="450"/>
      <c r="R10" s="522"/>
    </row>
    <row r="11" spans="1:18" ht="15" thickTop="1" thickBot="1" x14ac:dyDescent="0.5">
      <c r="A11" s="100"/>
      <c r="B11" s="101"/>
      <c r="C11" s="101"/>
      <c r="D11" s="101"/>
      <c r="E11" s="101"/>
      <c r="F11" s="101"/>
      <c r="G11" s="101"/>
      <c r="H11" s="101"/>
      <c r="I11" s="101"/>
      <c r="J11" s="101"/>
      <c r="K11" s="101"/>
      <c r="L11" s="101"/>
      <c r="M11" s="101"/>
      <c r="N11" s="101"/>
      <c r="O11" s="101"/>
      <c r="P11" s="101"/>
      <c r="Q11" s="450"/>
      <c r="R11" s="522"/>
    </row>
    <row r="12" spans="1:18" ht="15" thickTop="1" thickBot="1" x14ac:dyDescent="0.5">
      <c r="A12" s="100"/>
      <c r="B12" s="101"/>
      <c r="C12" s="101"/>
      <c r="D12" s="101"/>
      <c r="E12" s="101"/>
      <c r="F12" s="101"/>
      <c r="G12" s="101"/>
      <c r="H12" s="101"/>
      <c r="I12" s="101"/>
      <c r="J12" s="101"/>
      <c r="K12" s="101"/>
      <c r="L12" s="101"/>
      <c r="M12" s="101"/>
      <c r="N12" s="101"/>
      <c r="O12" s="101"/>
      <c r="P12" s="101"/>
      <c r="Q12" s="450"/>
      <c r="R12" s="522"/>
    </row>
    <row r="13" spans="1:18" ht="15" thickTop="1" thickBot="1" x14ac:dyDescent="0.5">
      <c r="A13" s="100"/>
      <c r="B13" s="101"/>
      <c r="C13" s="101"/>
      <c r="D13" s="101"/>
      <c r="E13" s="101"/>
      <c r="F13" s="101"/>
      <c r="G13" s="101"/>
      <c r="H13" s="101"/>
      <c r="I13" s="101"/>
      <c r="J13" s="101"/>
      <c r="K13" s="101"/>
      <c r="L13" s="101"/>
      <c r="M13" s="101"/>
      <c r="N13" s="101"/>
      <c r="O13" s="101"/>
      <c r="P13" s="101"/>
      <c r="Q13" s="450"/>
      <c r="R13" s="522"/>
    </row>
    <row r="14" spans="1:18" ht="15" thickTop="1" thickBot="1" x14ac:dyDescent="0.5">
      <c r="A14" s="100"/>
      <c r="B14" s="101"/>
      <c r="C14" s="101"/>
      <c r="D14" s="101"/>
      <c r="E14" s="101"/>
      <c r="F14" s="101"/>
      <c r="G14" s="101"/>
      <c r="H14" s="101"/>
      <c r="I14" s="101"/>
      <c r="J14" s="101"/>
      <c r="K14" s="101"/>
      <c r="L14" s="101"/>
      <c r="M14" s="101"/>
      <c r="N14" s="101"/>
      <c r="O14" s="101"/>
      <c r="P14" s="101"/>
      <c r="Q14" s="450"/>
      <c r="R14" s="522"/>
    </row>
    <row r="15" spans="1:18" ht="15" thickTop="1" thickBot="1" x14ac:dyDescent="0.5">
      <c r="A15" s="100"/>
      <c r="B15" s="101"/>
      <c r="C15" s="101"/>
      <c r="D15" s="101"/>
      <c r="E15" s="101"/>
      <c r="F15" s="101"/>
      <c r="G15" s="101"/>
      <c r="H15" s="101"/>
      <c r="I15" s="101"/>
      <c r="J15" s="101"/>
      <c r="K15" s="101"/>
      <c r="L15" s="101"/>
      <c r="M15" s="101"/>
      <c r="N15" s="101"/>
      <c r="O15" s="101"/>
      <c r="P15" s="101"/>
      <c r="Q15" s="450"/>
      <c r="R15" s="522"/>
    </row>
    <row r="16" spans="1:18" ht="15" thickTop="1" thickBot="1" x14ac:dyDescent="0.5">
      <c r="A16" s="100"/>
      <c r="B16" s="101"/>
      <c r="C16" s="101"/>
      <c r="D16" s="101"/>
      <c r="E16" s="101"/>
      <c r="F16" s="101"/>
      <c r="G16" s="101"/>
      <c r="H16" s="101"/>
      <c r="I16" s="101"/>
      <c r="J16" s="101"/>
      <c r="K16" s="101"/>
      <c r="L16" s="101"/>
      <c r="M16" s="101"/>
      <c r="N16" s="101"/>
      <c r="O16" s="101"/>
      <c r="P16" s="101"/>
      <c r="Q16" s="450"/>
      <c r="R16" s="522"/>
    </row>
    <row r="17" spans="1:18" ht="15" thickTop="1" thickBot="1" x14ac:dyDescent="0.5">
      <c r="A17" s="100"/>
      <c r="B17" s="101"/>
      <c r="C17" s="101"/>
      <c r="D17" s="101"/>
      <c r="E17" s="101"/>
      <c r="F17" s="101"/>
      <c r="G17" s="101"/>
      <c r="H17" s="101"/>
      <c r="I17" s="101"/>
      <c r="J17" s="101"/>
      <c r="K17" s="101"/>
      <c r="L17" s="101"/>
      <c r="M17" s="101"/>
      <c r="N17" s="101"/>
      <c r="O17" s="101"/>
      <c r="P17" s="101"/>
      <c r="Q17" s="520"/>
      <c r="R17" s="523"/>
    </row>
    <row r="18" spans="1:18" ht="18" customHeight="1" thickTop="1" thickBot="1" x14ac:dyDescent="0.5">
      <c r="A18" s="498" t="s">
        <v>128</v>
      </c>
      <c r="B18" s="499"/>
      <c r="C18" s="499"/>
      <c r="D18" s="499"/>
      <c r="E18" s="499"/>
      <c r="F18" s="499"/>
      <c r="G18" s="499"/>
      <c r="H18" s="499"/>
      <c r="I18" s="499"/>
      <c r="J18" s="499"/>
      <c r="K18" s="499"/>
      <c r="L18" s="499"/>
      <c r="M18" s="499"/>
      <c r="N18" s="499"/>
      <c r="O18" s="499"/>
      <c r="P18" s="499"/>
      <c r="Q18" s="515"/>
      <c r="R18" s="516"/>
    </row>
    <row r="19" spans="1:18" ht="18.75" customHeight="1" thickTop="1" thickBot="1" x14ac:dyDescent="0.5">
      <c r="A19" s="498"/>
      <c r="B19" s="499"/>
      <c r="C19" s="499"/>
      <c r="D19" s="499"/>
      <c r="E19" s="499"/>
      <c r="F19" s="499"/>
      <c r="G19" s="499"/>
      <c r="H19" s="499"/>
      <c r="I19" s="499"/>
      <c r="J19" s="499"/>
      <c r="K19" s="499"/>
      <c r="L19" s="499"/>
      <c r="M19" s="499"/>
      <c r="N19" s="499"/>
      <c r="O19" s="499"/>
      <c r="P19" s="499"/>
      <c r="Q19" s="517"/>
      <c r="R19" s="518"/>
    </row>
    <row r="20" spans="1:18" ht="14.65" thickTop="1" x14ac:dyDescent="0.45">
      <c r="A20" s="102" t="s">
        <v>201</v>
      </c>
      <c r="B20" s="103"/>
      <c r="C20" s="103"/>
      <c r="D20" s="103"/>
      <c r="E20" s="103"/>
      <c r="F20" s="103"/>
      <c r="G20" s="103"/>
      <c r="H20" s="103"/>
      <c r="I20" s="103"/>
      <c r="J20" s="103"/>
      <c r="K20" s="103"/>
      <c r="L20" s="103"/>
      <c r="M20" s="103"/>
      <c r="N20" s="103"/>
      <c r="O20" s="103"/>
      <c r="P20" s="500"/>
      <c r="Q20" s="519">
        <v>1</v>
      </c>
      <c r="R20" s="521" t="s">
        <v>73</v>
      </c>
    </row>
    <row r="21" spans="1:18" x14ac:dyDescent="0.45">
      <c r="A21" s="501"/>
      <c r="B21" s="108"/>
      <c r="C21" s="108"/>
      <c r="D21" s="108"/>
      <c r="E21" s="108"/>
      <c r="F21" s="108"/>
      <c r="G21" s="108"/>
      <c r="H21" s="108"/>
      <c r="I21" s="108"/>
      <c r="J21" s="108"/>
      <c r="K21" s="108"/>
      <c r="L21" s="108"/>
      <c r="M21" s="108"/>
      <c r="N21" s="108"/>
      <c r="O21" s="108"/>
      <c r="P21" s="109"/>
      <c r="Q21" s="450"/>
      <c r="R21" s="522"/>
    </row>
    <row r="22" spans="1:18" x14ac:dyDescent="0.45">
      <c r="A22" s="501"/>
      <c r="B22" s="108"/>
      <c r="C22" s="108"/>
      <c r="D22" s="108"/>
      <c r="E22" s="108"/>
      <c r="F22" s="108"/>
      <c r="G22" s="108"/>
      <c r="H22" s="108"/>
      <c r="I22" s="108"/>
      <c r="J22" s="108"/>
      <c r="K22" s="108"/>
      <c r="L22" s="108"/>
      <c r="M22" s="108"/>
      <c r="N22" s="108"/>
      <c r="O22" s="108"/>
      <c r="P22" s="109"/>
      <c r="Q22" s="450"/>
      <c r="R22" s="522"/>
    </row>
    <row r="23" spans="1:18" x14ac:dyDescent="0.45">
      <c r="A23" s="501"/>
      <c r="B23" s="108"/>
      <c r="C23" s="108"/>
      <c r="D23" s="108"/>
      <c r="E23" s="108"/>
      <c r="F23" s="108"/>
      <c r="G23" s="108"/>
      <c r="H23" s="108"/>
      <c r="I23" s="108"/>
      <c r="J23" s="108"/>
      <c r="K23" s="108"/>
      <c r="L23" s="108"/>
      <c r="M23" s="108"/>
      <c r="N23" s="108"/>
      <c r="O23" s="108"/>
      <c r="P23" s="109"/>
      <c r="Q23" s="450"/>
      <c r="R23" s="522"/>
    </row>
    <row r="24" spans="1:18" x14ac:dyDescent="0.45">
      <c r="A24" s="501"/>
      <c r="B24" s="108"/>
      <c r="C24" s="108"/>
      <c r="D24" s="108"/>
      <c r="E24" s="108"/>
      <c r="F24" s="108"/>
      <c r="G24" s="108"/>
      <c r="H24" s="108"/>
      <c r="I24" s="108"/>
      <c r="J24" s="108"/>
      <c r="K24" s="108"/>
      <c r="L24" s="108"/>
      <c r="M24" s="108"/>
      <c r="N24" s="108"/>
      <c r="O24" s="108"/>
      <c r="P24" s="109"/>
      <c r="Q24" s="450"/>
      <c r="R24" s="522"/>
    </row>
    <row r="25" spans="1:18" x14ac:dyDescent="0.45">
      <c r="A25" s="501"/>
      <c r="B25" s="108"/>
      <c r="C25" s="108"/>
      <c r="D25" s="108"/>
      <c r="E25" s="108"/>
      <c r="F25" s="108"/>
      <c r="G25" s="108"/>
      <c r="H25" s="108"/>
      <c r="I25" s="108"/>
      <c r="J25" s="108"/>
      <c r="K25" s="108"/>
      <c r="L25" s="108"/>
      <c r="M25" s="108"/>
      <c r="N25" s="108"/>
      <c r="O25" s="108"/>
      <c r="P25" s="109"/>
      <c r="Q25" s="450"/>
      <c r="R25" s="522"/>
    </row>
    <row r="26" spans="1:18" ht="14.65" thickBot="1" x14ac:dyDescent="0.5">
      <c r="A26" s="502"/>
      <c r="B26" s="503"/>
      <c r="C26" s="503"/>
      <c r="D26" s="503"/>
      <c r="E26" s="503"/>
      <c r="F26" s="503"/>
      <c r="G26" s="503"/>
      <c r="H26" s="503"/>
      <c r="I26" s="503"/>
      <c r="J26" s="503"/>
      <c r="K26" s="503"/>
      <c r="L26" s="503"/>
      <c r="M26" s="503"/>
      <c r="N26" s="503"/>
      <c r="O26" s="503"/>
      <c r="P26" s="504"/>
      <c r="Q26" s="520"/>
      <c r="R26" s="523"/>
    </row>
    <row r="27" spans="1:18" ht="15" thickTop="1" thickBot="1" x14ac:dyDescent="0.5">
      <c r="A27" s="505" t="s">
        <v>125</v>
      </c>
      <c r="B27" s="506"/>
      <c r="C27" s="506"/>
      <c r="D27" s="506"/>
      <c r="E27" s="506"/>
      <c r="F27" s="506"/>
      <c r="G27" s="506"/>
      <c r="H27" s="506"/>
      <c r="I27" s="506"/>
      <c r="J27" s="506"/>
      <c r="K27" s="506"/>
      <c r="L27" s="506"/>
      <c r="M27" s="506"/>
      <c r="N27" s="506"/>
      <c r="O27" s="506"/>
      <c r="P27" s="506"/>
      <c r="Q27" s="515"/>
      <c r="R27" s="516"/>
    </row>
    <row r="28" spans="1:18" ht="15" thickTop="1" thickBot="1" x14ac:dyDescent="0.5">
      <c r="A28" s="507"/>
      <c r="B28" s="508"/>
      <c r="C28" s="508"/>
      <c r="D28" s="508"/>
      <c r="E28" s="508"/>
      <c r="F28" s="508"/>
      <c r="G28" s="508"/>
      <c r="H28" s="508"/>
      <c r="I28" s="508"/>
      <c r="J28" s="508"/>
      <c r="K28" s="508"/>
      <c r="L28" s="508"/>
      <c r="M28" s="508"/>
      <c r="N28" s="508"/>
      <c r="O28" s="508"/>
      <c r="P28" s="508"/>
      <c r="Q28" s="517"/>
      <c r="R28" s="518"/>
    </row>
    <row r="29" spans="1:18" ht="14.65" thickBot="1" x14ac:dyDescent="0.5">
      <c r="A29" s="510" t="s">
        <v>202</v>
      </c>
      <c r="B29" s="511"/>
      <c r="C29" s="511"/>
      <c r="D29" s="511"/>
      <c r="E29" s="511"/>
      <c r="F29" s="511"/>
      <c r="G29" s="511"/>
      <c r="H29" s="511"/>
      <c r="I29" s="511"/>
      <c r="J29" s="511"/>
      <c r="K29" s="511"/>
      <c r="L29" s="511"/>
      <c r="M29" s="511"/>
      <c r="N29" s="511"/>
      <c r="O29" s="511"/>
      <c r="P29" s="511"/>
      <c r="Q29" s="519">
        <v>1</v>
      </c>
      <c r="R29" s="521" t="s">
        <v>99</v>
      </c>
    </row>
    <row r="30" spans="1:18" ht="15" thickTop="1" thickBot="1" x14ac:dyDescent="0.5">
      <c r="A30" s="512"/>
      <c r="B30" s="101"/>
      <c r="C30" s="101"/>
      <c r="D30" s="101"/>
      <c r="E30" s="101"/>
      <c r="F30" s="101"/>
      <c r="G30" s="101"/>
      <c r="H30" s="101"/>
      <c r="I30" s="101"/>
      <c r="J30" s="101"/>
      <c r="K30" s="101"/>
      <c r="L30" s="101"/>
      <c r="M30" s="101"/>
      <c r="N30" s="101"/>
      <c r="O30" s="101"/>
      <c r="P30" s="101"/>
      <c r="Q30" s="450"/>
      <c r="R30" s="522"/>
    </row>
    <row r="31" spans="1:18" ht="15" thickTop="1" thickBot="1" x14ac:dyDescent="0.5">
      <c r="A31" s="512"/>
      <c r="B31" s="101"/>
      <c r="C31" s="101"/>
      <c r="D31" s="101"/>
      <c r="E31" s="101"/>
      <c r="F31" s="101"/>
      <c r="G31" s="101"/>
      <c r="H31" s="101"/>
      <c r="I31" s="101"/>
      <c r="J31" s="101"/>
      <c r="K31" s="101"/>
      <c r="L31" s="101"/>
      <c r="M31" s="101"/>
      <c r="N31" s="101"/>
      <c r="O31" s="101"/>
      <c r="P31" s="101"/>
      <c r="Q31" s="450"/>
      <c r="R31" s="522"/>
    </row>
    <row r="32" spans="1:18" ht="15" thickTop="1" thickBot="1" x14ac:dyDescent="0.5">
      <c r="A32" s="512"/>
      <c r="B32" s="101"/>
      <c r="C32" s="101"/>
      <c r="D32" s="101"/>
      <c r="E32" s="101"/>
      <c r="F32" s="101"/>
      <c r="G32" s="101"/>
      <c r="H32" s="101"/>
      <c r="I32" s="101"/>
      <c r="J32" s="101"/>
      <c r="K32" s="101"/>
      <c r="L32" s="101"/>
      <c r="M32" s="101"/>
      <c r="N32" s="101"/>
      <c r="O32" s="101"/>
      <c r="P32" s="101"/>
      <c r="Q32" s="450"/>
      <c r="R32" s="522"/>
    </row>
    <row r="33" spans="1:20" ht="18.75" thickTop="1" thickBot="1" x14ac:dyDescent="0.6">
      <c r="A33" s="512"/>
      <c r="B33" s="101"/>
      <c r="C33" s="101"/>
      <c r="D33" s="101"/>
      <c r="E33" s="101"/>
      <c r="F33" s="101"/>
      <c r="G33" s="101"/>
      <c r="H33" s="101"/>
      <c r="I33" s="101"/>
      <c r="J33" s="101"/>
      <c r="K33" s="101"/>
      <c r="L33" s="101"/>
      <c r="M33" s="101"/>
      <c r="N33" s="101"/>
      <c r="O33" s="101"/>
      <c r="P33" s="101"/>
      <c r="Q33" s="450"/>
      <c r="R33" s="522"/>
      <c r="T33" s="1"/>
    </row>
    <row r="34" spans="1:20" ht="15" thickTop="1" thickBot="1" x14ac:dyDescent="0.5">
      <c r="A34" s="512"/>
      <c r="B34" s="101"/>
      <c r="C34" s="101"/>
      <c r="D34" s="101"/>
      <c r="E34" s="101"/>
      <c r="F34" s="101"/>
      <c r="G34" s="101"/>
      <c r="H34" s="101"/>
      <c r="I34" s="101"/>
      <c r="J34" s="101"/>
      <c r="K34" s="101"/>
      <c r="L34" s="101"/>
      <c r="M34" s="101"/>
      <c r="N34" s="101"/>
      <c r="O34" s="101"/>
      <c r="P34" s="101"/>
      <c r="Q34" s="450"/>
      <c r="R34" s="522"/>
    </row>
    <row r="35" spans="1:20" ht="15" thickTop="1" thickBot="1" x14ac:dyDescent="0.5">
      <c r="A35" s="512"/>
      <c r="B35" s="101"/>
      <c r="C35" s="101"/>
      <c r="D35" s="101"/>
      <c r="E35" s="101"/>
      <c r="F35" s="101"/>
      <c r="G35" s="101"/>
      <c r="H35" s="101"/>
      <c r="I35" s="101"/>
      <c r="J35" s="101"/>
      <c r="K35" s="101"/>
      <c r="L35" s="101"/>
      <c r="M35" s="101"/>
      <c r="N35" s="101"/>
      <c r="O35" s="101"/>
      <c r="P35" s="101"/>
      <c r="Q35" s="450"/>
      <c r="R35" s="522"/>
    </row>
    <row r="36" spans="1:20" ht="15" thickTop="1" thickBot="1" x14ac:dyDescent="0.5">
      <c r="A36" s="512"/>
      <c r="B36" s="101"/>
      <c r="C36" s="101"/>
      <c r="D36" s="101"/>
      <c r="E36" s="101"/>
      <c r="F36" s="101"/>
      <c r="G36" s="101"/>
      <c r="H36" s="101"/>
      <c r="I36" s="101"/>
      <c r="J36" s="101"/>
      <c r="K36" s="101"/>
      <c r="L36" s="101"/>
      <c r="M36" s="101"/>
      <c r="N36" s="101"/>
      <c r="O36" s="101"/>
      <c r="P36" s="101"/>
      <c r="Q36" s="450"/>
      <c r="R36" s="522"/>
    </row>
    <row r="37" spans="1:20" ht="15" thickTop="1" thickBot="1" x14ac:dyDescent="0.5">
      <c r="A37" s="513"/>
      <c r="B37" s="514"/>
      <c r="C37" s="514"/>
      <c r="D37" s="514"/>
      <c r="E37" s="514"/>
      <c r="F37" s="514"/>
      <c r="G37" s="514"/>
      <c r="H37" s="514"/>
      <c r="I37" s="514"/>
      <c r="J37" s="514"/>
      <c r="K37" s="514"/>
      <c r="L37" s="514"/>
      <c r="M37" s="514"/>
      <c r="N37" s="514"/>
      <c r="O37" s="514"/>
      <c r="P37" s="514"/>
      <c r="Q37" s="520"/>
      <c r="R37" s="523"/>
    </row>
    <row r="38" spans="1:20" ht="18.399999999999999" thickBot="1" x14ac:dyDescent="0.6">
      <c r="A38" s="509"/>
      <c r="B38" s="509"/>
      <c r="C38" s="509"/>
      <c r="D38" s="509"/>
      <c r="E38" s="509"/>
      <c r="F38" s="1"/>
      <c r="G38" s="1"/>
      <c r="H38" s="1"/>
      <c r="I38" s="1"/>
      <c r="J38" s="1"/>
      <c r="K38" s="1"/>
      <c r="L38" s="1"/>
      <c r="M38" s="1"/>
      <c r="N38" s="130" t="s">
        <v>19</v>
      </c>
      <c r="O38" s="131"/>
      <c r="P38" s="131"/>
      <c r="Q38" s="38">
        <f>SUM(Q29+Q20+Q8)</f>
        <v>4</v>
      </c>
      <c r="R38" s="37" t="s">
        <v>64</v>
      </c>
    </row>
    <row r="39" spans="1:20" x14ac:dyDescent="0.45">
      <c r="A39" s="497"/>
      <c r="B39" s="497"/>
      <c r="C39" s="497"/>
      <c r="E39" s="34"/>
    </row>
    <row r="40" spans="1:20" x14ac:dyDescent="0.45">
      <c r="A40" s="497"/>
      <c r="B40" s="497"/>
      <c r="C40" s="497"/>
      <c r="E40" s="34"/>
      <c r="J40" s="2"/>
      <c r="K40" s="2"/>
      <c r="L40" s="2"/>
      <c r="M40" s="2"/>
      <c r="N40" s="2"/>
      <c r="O40" s="2"/>
      <c r="P40" s="2"/>
    </row>
    <row r="41" spans="1:20" x14ac:dyDescent="0.45">
      <c r="A41" s="497"/>
      <c r="B41" s="497"/>
      <c r="C41" s="497"/>
      <c r="E41" s="34"/>
    </row>
    <row r="42" spans="1:20" x14ac:dyDescent="0.45">
      <c r="A42" s="497"/>
      <c r="B42" s="497"/>
      <c r="C42" s="497"/>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13" sqref="J13"/>
    </sheetView>
  </sheetViews>
  <sheetFormatPr defaultRowHeight="14.25" x14ac:dyDescent="0.45"/>
  <cols>
    <col min="6" max="6" width="9.53125" customWidth="1"/>
  </cols>
  <sheetData>
    <row r="2" spans="2:6" ht="14.65" thickBot="1" x14ac:dyDescent="0.5">
      <c r="B2" s="524" t="s">
        <v>111</v>
      </c>
      <c r="C2" s="524"/>
      <c r="D2" s="524"/>
      <c r="E2" s="39" t="s">
        <v>112</v>
      </c>
      <c r="F2" s="39" t="s">
        <v>113</v>
      </c>
    </row>
    <row r="3" spans="2:6" x14ac:dyDescent="0.45">
      <c r="B3" s="537" t="s">
        <v>114</v>
      </c>
      <c r="C3" s="538"/>
      <c r="D3" s="539"/>
      <c r="E3" s="32">
        <f>'H&amp;S Overview'!G49</f>
        <v>9</v>
      </c>
      <c r="F3" s="5">
        <v>10</v>
      </c>
    </row>
    <row r="4" spans="2:6" x14ac:dyDescent="0.45">
      <c r="B4" s="142" t="s">
        <v>115</v>
      </c>
      <c r="C4" s="143"/>
      <c r="D4" s="540"/>
      <c r="E4" s="32">
        <f>'Machine Shop'!N44</f>
        <v>17</v>
      </c>
      <c r="F4" s="5">
        <v>20</v>
      </c>
    </row>
    <row r="5" spans="2:6" x14ac:dyDescent="0.45">
      <c r="B5" s="142" t="s">
        <v>116</v>
      </c>
      <c r="C5" s="143"/>
      <c r="D5" s="540"/>
      <c r="E5" s="32">
        <f>'Engine Strip'!P38</f>
        <v>21</v>
      </c>
      <c r="F5" s="5">
        <v>25</v>
      </c>
    </row>
    <row r="6" spans="2:6" x14ac:dyDescent="0.45">
      <c r="B6" s="142" t="s">
        <v>117</v>
      </c>
      <c r="C6" s="143"/>
      <c r="D6" s="540"/>
      <c r="E6" s="32">
        <f>Suspension!O23</f>
        <v>6.5</v>
      </c>
      <c r="F6" s="5">
        <v>17</v>
      </c>
    </row>
    <row r="7" spans="2:6" x14ac:dyDescent="0.45">
      <c r="B7" s="142" t="s">
        <v>118</v>
      </c>
      <c r="C7" s="143"/>
      <c r="D7" s="540"/>
      <c r="E7" s="32">
        <f>'Ad Manufacturing'!P22</f>
        <v>11</v>
      </c>
      <c r="F7" s="5">
        <v>12</v>
      </c>
    </row>
    <row r="8" spans="2:6" x14ac:dyDescent="0.45">
      <c r="B8" s="142" t="s">
        <v>119</v>
      </c>
      <c r="C8" s="143"/>
      <c r="D8" s="540"/>
      <c r="E8" s="32">
        <f>Composites!P24</f>
        <v>9</v>
      </c>
      <c r="F8" s="5">
        <v>10</v>
      </c>
    </row>
    <row r="9" spans="2:6" x14ac:dyDescent="0.45">
      <c r="B9" s="541" t="s">
        <v>143</v>
      </c>
      <c r="C9" s="542"/>
      <c r="D9" s="543"/>
      <c r="E9" s="43"/>
      <c r="F9" s="10" t="s">
        <v>144</v>
      </c>
    </row>
    <row r="10" spans="2:6" ht="14.65" thickBot="1" x14ac:dyDescent="0.5">
      <c r="B10" s="531" t="s">
        <v>142</v>
      </c>
      <c r="C10" s="532"/>
      <c r="D10" s="533"/>
      <c r="E10" s="43" cm="1">
        <f t="array" ref="E10">CPD!Q38:Q38</f>
        <v>4</v>
      </c>
      <c r="F10" s="10">
        <v>6</v>
      </c>
    </row>
    <row r="11" spans="2:6" ht="14.65" thickBot="1" x14ac:dyDescent="0.5">
      <c r="B11" s="534" t="s">
        <v>120</v>
      </c>
      <c r="C11" s="535"/>
      <c r="D11" s="536"/>
      <c r="E11" s="44">
        <f>SUM(E3:E10)</f>
        <v>77.5</v>
      </c>
      <c r="F11" s="41">
        <f>F3+F4+F5+F6+F7+F8+F10</f>
        <v>100</v>
      </c>
    </row>
    <row r="12" spans="2:6" ht="14.65" thickBot="1" x14ac:dyDescent="0.5">
      <c r="B12" s="525" t="s">
        <v>121</v>
      </c>
      <c r="C12" s="526"/>
      <c r="D12" s="527"/>
      <c r="E12" s="45">
        <v>81</v>
      </c>
      <c r="F12" s="40">
        <v>100</v>
      </c>
    </row>
    <row r="13" spans="2:6" ht="14.65" thickBot="1" x14ac:dyDescent="0.5"/>
    <row r="14" spans="2:6" ht="14.65" thickBot="1" x14ac:dyDescent="0.5">
      <c r="B14" s="528" t="s">
        <v>122</v>
      </c>
      <c r="C14" s="529"/>
      <c r="D14" s="530"/>
      <c r="E14" s="544">
        <f>(E11*0.75)+(E12*0.25)</f>
        <v>78.375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