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S_5yr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<sst xmlns="http://schemas.openxmlformats.org/spreadsheetml/2006/main" count="52" uniqueCount="50">
  <si>
    <t xml:space="preserve">Santos Limited – Consolidated Income Statement, FY2021–FY2025</t>
  </si>
  <si>
    <t xml:space="preserve">US$ million, year ended 31 December. Source: Santos Annual Reports 2021–2025, Consolidated Income Statement (each year taken from that year's own report).</t>
  </si>
  <si>
    <t xml:space="preserve">Line item</t>
  </si>
  <si>
    <t xml:space="preserve">2021</t>
  </si>
  <si>
    <t xml:space="preserve">2022</t>
  </si>
  <si>
    <t xml:space="preserve">2023</t>
  </si>
  <si>
    <t xml:space="preserve">2024</t>
  </si>
  <si>
    <t xml:space="preserve">2025</t>
  </si>
  <si>
    <t xml:space="preserve">Notes</t>
  </si>
  <si>
    <t xml:space="preserve">Revenue – Product sales (Revenue)</t>
  </si>
  <si>
    <t xml:space="preserve">Revenue from contracts with customers – Product sales</t>
  </si>
  <si>
    <t xml:space="preserve">Cost of sales (COGS)</t>
  </si>
  <si>
    <t xml:space="preserve">Shown as negative, as in the reports</t>
  </si>
  <si>
    <t xml:space="preserve">Gross profit</t>
  </si>
  <si>
    <t xml:space="preserve">Formula; agrees to reported gross profit</t>
  </si>
  <si>
    <t xml:space="preserve">Revenue – Other</t>
  </si>
  <si>
    <t xml:space="preserve">Other income</t>
  </si>
  <si>
    <t xml:space="preserve">FY2021 as originally reported (restated to 118 in 2022 report)</t>
  </si>
  <si>
    <t xml:space="preserve">Impairment of non-current assets</t>
  </si>
  <si>
    <t xml:space="preserve">Other expenses</t>
  </si>
  <si>
    <t xml:space="preserve">FY2021 as originally reported (restated to (568) in 2022 report)</t>
  </si>
  <si>
    <t xml:space="preserve">Finance income</t>
  </si>
  <si>
    <t xml:space="preserve">Finance costs</t>
  </si>
  <si>
    <t xml:space="preserve">Share of net profit/(loss) of associates and JVs</t>
  </si>
  <si>
    <t xml:space="preserve">Profit before tax</t>
  </si>
  <si>
    <t xml:space="preserve">Formula</t>
  </si>
  <si>
    <t xml:space="preserve">Income tax expense</t>
  </si>
  <si>
    <t xml:space="preserve">Royalty-related tax (expense)/benefit</t>
  </si>
  <si>
    <t xml:space="preserve">Total tax expense</t>
  </si>
  <si>
    <t xml:space="preserve">Net profit for the period</t>
  </si>
  <si>
    <t xml:space="preserve">  Attributable to owners of Santos Limited</t>
  </si>
  <si>
    <t xml:space="preserve">  Attributable to non-controlling interests</t>
  </si>
  <si>
    <t xml:space="preserve">NCI first appears in FY2024</t>
  </si>
  <si>
    <t xml:space="preserve">Basic earnings per share (US cents)</t>
  </si>
  <si>
    <t xml:space="preserve">Diluted earnings per share (US cents)</t>
  </si>
  <si>
    <t xml:space="preserve">Dividends declared per share (US cents)</t>
  </si>
  <si>
    <t xml:space="preserve">Derived metrics (calculated)</t>
  </si>
  <si>
    <t xml:space="preserve">Total revenue (Product sales + Other)</t>
  </si>
  <si>
    <t xml:space="preserve">Operating expenses (Other expenses + Impairment)</t>
  </si>
  <si>
    <t xml:space="preserve">Santos reports no single 'operating expenses' line; this is the closest grouping</t>
  </si>
  <si>
    <t xml:space="preserve">EBIT (Profit before tax – finance income – finance costs)</t>
  </si>
  <si>
    <t xml:space="preserve">Includes share of associates</t>
  </si>
  <si>
    <t xml:space="preserve">Gross margin (on product sales)</t>
  </si>
  <si>
    <t xml:space="preserve">Net margin (net profit / total revenue)</t>
  </si>
  <si>
    <t xml:space="preserve">Check: net profit as reported</t>
  </si>
  <si>
    <t xml:space="preserve">From the reports' Income Statement</t>
  </si>
  <si>
    <t xml:space="preserve">Check: difference (should be 0)</t>
  </si>
  <si>
    <t xml:space="preserve">Zero = extraction ties to reported</t>
  </si>
  <si>
    <t xml:space="preserve">Colour key: blue = figures typed from the annual reports; black = formulas.</t>
  </si>
  <si>
    <t xml:space="preserve">FY2021 'Other income' and 'Other expenses' were later restated in the 2022 report; this sheet uses each year's figure from its own annual report.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</si>
</sst>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;\(#,##0\);\-"/>
    <numFmt numFmtId="166" formatCode="0.0;\(0.0\);\-"/>
    <numFmt numFmtId="167" formatCode="0.0%;\(0.0%\);\-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999999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6"/>
    <col collapsed="false" customWidth="true" hidden="false" outlineLevel="0" max="6" min="2" style="0" width="12"/>
    <col collapsed="false" customWidth="true" hidden="false" outlineLevel="0" max="7" min="7" style="0" width="62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customFormat="false" ht="15" hidden="false" customHeight="false" outlineLevel="0" collapsed="false">
      <c r="A5" s="5" t="s">
        <v>9</v>
      </c>
      <c r="B5" s="6" t="n">
        <v>4713</v>
      </c>
      <c r="C5" s="6" t="n">
        <v>7790</v>
      </c>
      <c r="D5" s="6" t="n">
        <v>5889</v>
      </c>
      <c r="E5" s="6" t="n">
        <v>5381</v>
      </c>
      <c r="F5" s="6" t="n">
        <v>4939</v>
      </c>
      <c r="G5" s="2" t="s">
        <v>10</v>
      </c>
    </row>
    <row r="6" customFormat="false" ht="15" hidden="false" customHeight="false" outlineLevel="0" collapsed="false">
      <c r="A6" s="5" t="s">
        <v>11</v>
      </c>
      <c r="B6" s="6" t="n">
        <v>-2982</v>
      </c>
      <c r="C6" s="6" t="n">
        <v>-3900</v>
      </c>
      <c r="D6" s="6" t="n">
        <v>-3667</v>
      </c>
      <c r="E6" s="6" t="n">
        <v>-3395</v>
      </c>
      <c r="F6" s="6" t="n">
        <v>-3275</v>
      </c>
      <c r="G6" s="2" t="s">
        <v>12</v>
      </c>
    </row>
    <row r="7" customFormat="false" ht="15" hidden="false" customHeight="false" outlineLevel="0" collapsed="false">
      <c r="A7" s="7" t="s">
        <v>13</v>
      </c>
      <c r="B7" s="8" t="n">
        <f aca="false">B5+B6</f>
        <v>1731</v>
      </c>
      <c r="C7" s="8" t="n">
        <f aca="false">C5+C6</f>
        <v>3890</v>
      </c>
      <c r="D7" s="8" t="n">
        <f aca="false">D5+D6</f>
        <v>2222</v>
      </c>
      <c r="E7" s="8" t="n">
        <f aca="false">E5+E6</f>
        <v>1986</v>
      </c>
      <c r="F7" s="8" t="n">
        <f aca="false">F5+F6</f>
        <v>1664</v>
      </c>
      <c r="G7" s="2" t="s">
        <v>14</v>
      </c>
    </row>
    <row r="8" customFormat="false" ht="15" hidden="false" customHeight="false" outlineLevel="0" collapsed="false">
      <c r="A8" s="5" t="s">
        <v>15</v>
      </c>
      <c r="B8" s="6" t="n">
        <v>124</v>
      </c>
      <c r="C8" s="6" t="n">
        <v>197</v>
      </c>
      <c r="D8" s="6" t="n">
        <v>145</v>
      </c>
      <c r="E8" s="6" t="n">
        <v>137</v>
      </c>
      <c r="F8" s="6" t="n">
        <v>143</v>
      </c>
      <c r="G8" s="2"/>
    </row>
    <row r="9" customFormat="false" ht="15" hidden="false" customHeight="false" outlineLevel="0" collapsed="false">
      <c r="A9" s="5" t="s">
        <v>16</v>
      </c>
      <c r="B9" s="6" t="n">
        <v>112</v>
      </c>
      <c r="C9" s="6" t="n">
        <v>294</v>
      </c>
      <c r="D9" s="6" t="n">
        <v>123</v>
      </c>
      <c r="E9" s="6" t="n">
        <v>187</v>
      </c>
      <c r="F9" s="6" t="n">
        <v>187</v>
      </c>
      <c r="G9" s="2" t="s">
        <v>17</v>
      </c>
    </row>
    <row r="10" customFormat="false" ht="15" hidden="false" customHeight="false" outlineLevel="0" collapsed="false">
      <c r="A10" s="5" t="s">
        <v>18</v>
      </c>
      <c r="B10" s="6" t="n">
        <v>-8</v>
      </c>
      <c r="C10" s="6" t="n">
        <v>-328</v>
      </c>
      <c r="D10" s="6" t="n">
        <v>-75</v>
      </c>
      <c r="E10" s="6" t="n">
        <v>-123</v>
      </c>
      <c r="F10" s="6" t="n">
        <v>-137</v>
      </c>
      <c r="G10" s="2"/>
    </row>
    <row r="11" customFormat="false" ht="15" hidden="false" customHeight="false" outlineLevel="0" collapsed="false">
      <c r="A11" s="5" t="s">
        <v>19</v>
      </c>
      <c r="B11" s="6" t="n">
        <v>-562</v>
      </c>
      <c r="C11" s="6" t="n">
        <v>-835</v>
      </c>
      <c r="D11" s="6" t="n">
        <v>-374</v>
      </c>
      <c r="E11" s="6" t="n">
        <v>-271</v>
      </c>
      <c r="F11" s="6" t="n">
        <v>-385</v>
      </c>
      <c r="G11" s="2" t="s">
        <v>20</v>
      </c>
    </row>
    <row r="12" customFormat="false" ht="15" hidden="false" customHeight="false" outlineLevel="0" collapsed="false">
      <c r="A12" s="5" t="s">
        <v>21</v>
      </c>
      <c r="B12" s="6" t="n">
        <v>5</v>
      </c>
      <c r="C12" s="6" t="n">
        <v>54</v>
      </c>
      <c r="D12" s="6" t="n">
        <v>106</v>
      </c>
      <c r="E12" s="6" t="n">
        <v>122</v>
      </c>
      <c r="F12" s="6" t="n">
        <v>114</v>
      </c>
      <c r="G12" s="2"/>
    </row>
    <row r="13" customFormat="false" ht="15" hidden="false" customHeight="false" outlineLevel="0" collapsed="false">
      <c r="A13" s="5" t="s">
        <v>22</v>
      </c>
      <c r="B13" s="6" t="n">
        <v>-222</v>
      </c>
      <c r="C13" s="6" t="n">
        <v>-308</v>
      </c>
      <c r="D13" s="6" t="n">
        <v>-333</v>
      </c>
      <c r="E13" s="6" t="n">
        <v>-291</v>
      </c>
      <c r="F13" s="6" t="n">
        <v>-372</v>
      </c>
      <c r="G13" s="2"/>
    </row>
    <row r="14" customFormat="false" ht="15" hidden="false" customHeight="false" outlineLevel="0" collapsed="false">
      <c r="A14" s="5" t="s">
        <v>23</v>
      </c>
      <c r="B14" s="6" t="n">
        <v>25</v>
      </c>
      <c r="C14" s="6" t="n">
        <v>-16</v>
      </c>
      <c r="D14" s="6" t="n">
        <v>5</v>
      </c>
      <c r="E14" s="6" t="n">
        <v>2</v>
      </c>
      <c r="F14" s="6" t="n">
        <v>-24</v>
      </c>
      <c r="G14" s="2"/>
    </row>
    <row r="15" customFormat="false" ht="15" hidden="false" customHeight="false" outlineLevel="0" collapsed="false">
      <c r="A15" s="7" t="s">
        <v>24</v>
      </c>
      <c r="B15" s="8" t="n">
        <f aca="false">B7+SUM(B8:B14)</f>
        <v>1205</v>
      </c>
      <c r="C15" s="8" t="n">
        <f aca="false">C7+SUM(C8:C14)</f>
        <v>2948</v>
      </c>
      <c r="D15" s="8" t="n">
        <f aca="false">D7+SUM(D8:D14)</f>
        <v>1819</v>
      </c>
      <c r="E15" s="8" t="n">
        <f aca="false">E7+SUM(E8:E14)</f>
        <v>1749</v>
      </c>
      <c r="F15" s="8" t="n">
        <f aca="false">F7+SUM(F8:F14)</f>
        <v>1190</v>
      </c>
      <c r="G15" s="2" t="s">
        <v>25</v>
      </c>
    </row>
    <row r="16" customFormat="false" ht="15" hidden="false" customHeight="false" outlineLevel="0" collapsed="false">
      <c r="A16" s="5" t="s">
        <v>26</v>
      </c>
      <c r="B16" s="6" t="n">
        <v>-363</v>
      </c>
      <c r="C16" s="6" t="n">
        <v>-745</v>
      </c>
      <c r="D16" s="6" t="n">
        <v>-485</v>
      </c>
      <c r="E16" s="6" t="n">
        <v>-489</v>
      </c>
      <c r="F16" s="6" t="n">
        <v>-387</v>
      </c>
      <c r="G16" s="2"/>
    </row>
    <row r="17" customFormat="false" ht="15" hidden="false" customHeight="false" outlineLevel="0" collapsed="false">
      <c r="A17" s="5" t="s">
        <v>27</v>
      </c>
      <c r="B17" s="6" t="n">
        <v>-184</v>
      </c>
      <c r="C17" s="6" t="n">
        <v>-91</v>
      </c>
      <c r="D17" s="6" t="n">
        <v>82</v>
      </c>
      <c r="E17" s="6" t="n">
        <v>4</v>
      </c>
      <c r="F17" s="6" t="n">
        <v>15</v>
      </c>
      <c r="G17" s="2"/>
    </row>
    <row r="18" customFormat="false" ht="15" hidden="false" customHeight="false" outlineLevel="0" collapsed="false">
      <c r="A18" s="7" t="s">
        <v>28</v>
      </c>
      <c r="B18" s="8" t="n">
        <f aca="false">B16+B17</f>
        <v>-547</v>
      </c>
      <c r="C18" s="8" t="n">
        <f aca="false">C16+C17</f>
        <v>-836</v>
      </c>
      <c r="D18" s="8" t="n">
        <f aca="false">D16+D17</f>
        <v>-403</v>
      </c>
      <c r="E18" s="8" t="n">
        <f aca="false">E16+E17</f>
        <v>-485</v>
      </c>
      <c r="F18" s="8" t="n">
        <f aca="false">F16+F17</f>
        <v>-372</v>
      </c>
      <c r="G18" s="2" t="s">
        <v>25</v>
      </c>
    </row>
    <row r="19" customFormat="false" ht="15" hidden="false" customHeight="false" outlineLevel="0" collapsed="false">
      <c r="A19" s="7" t="s">
        <v>29</v>
      </c>
      <c r="B19" s="8" t="n">
        <f aca="false">B15+B18</f>
        <v>658</v>
      </c>
      <c r="C19" s="8" t="n">
        <f aca="false">C15+C18</f>
        <v>2112</v>
      </c>
      <c r="D19" s="8" t="n">
        <f aca="false">D15+D18</f>
        <v>1416</v>
      </c>
      <c r="E19" s="8" t="n">
        <f aca="false">E15+E18</f>
        <v>1264</v>
      </c>
      <c r="F19" s="8" t="n">
        <f aca="false">F15+F18</f>
        <v>818</v>
      </c>
      <c r="G19" s="2" t="s">
        <v>25</v>
      </c>
    </row>
    <row r="20" customFormat="false" ht="15" hidden="false" customHeight="false" outlineLevel="0" collapsed="false">
      <c r="A20" s="5" t="s">
        <v>30</v>
      </c>
      <c r="B20" s="6" t="n">
        <v>658</v>
      </c>
      <c r="C20" s="6" t="n">
        <v>2112</v>
      </c>
      <c r="D20" s="6" t="n">
        <v>1416</v>
      </c>
      <c r="E20" s="6" t="n">
        <v>1224</v>
      </c>
      <c r="F20" s="6" t="n">
        <v>818</v>
      </c>
      <c r="G20" s="2"/>
    </row>
    <row r="21" customFormat="false" ht="15" hidden="false" customHeight="false" outlineLevel="0" collapsed="false">
      <c r="A21" s="5" t="s">
        <v>31</v>
      </c>
      <c r="B21" s="9" t="n">
        <f aca="false">B19-B20</f>
        <v>0</v>
      </c>
      <c r="C21" s="9" t="n">
        <f aca="false">C19-C20</f>
        <v>0</v>
      </c>
      <c r="D21" s="9" t="n">
        <f aca="false">D19-D20</f>
        <v>0</v>
      </c>
      <c r="E21" s="9" t="n">
        <f aca="false">E19-E20</f>
        <v>40</v>
      </c>
      <c r="F21" s="9" t="n">
        <f aca="false">F19-F20</f>
        <v>0</v>
      </c>
      <c r="G21" s="2" t="s">
        <v>32</v>
      </c>
    </row>
    <row r="23" customFormat="false" ht="15" hidden="false" customHeight="false" outlineLevel="0" collapsed="false">
      <c r="A23" s="5" t="s">
        <v>33</v>
      </c>
      <c r="B23" s="10" t="n">
        <v>30.8</v>
      </c>
      <c r="C23" s="10" t="n">
        <v>63</v>
      </c>
      <c r="D23" s="10" t="n">
        <v>43.4</v>
      </c>
      <c r="E23" s="10" t="n">
        <v>37.8</v>
      </c>
      <c r="F23" s="10" t="n">
        <v>25.2</v>
      </c>
      <c r="G23" s="2"/>
    </row>
    <row r="24" customFormat="false" ht="15" hidden="false" customHeight="false" outlineLevel="0" collapsed="false">
      <c r="A24" s="5" t="s">
        <v>34</v>
      </c>
      <c r="B24" s="10" t="n">
        <v>30.6</v>
      </c>
      <c r="C24" s="10" t="n">
        <v>62.8</v>
      </c>
      <c r="D24" s="10" t="n">
        <v>43.2</v>
      </c>
      <c r="E24" s="10" t="n">
        <v>37.6</v>
      </c>
      <c r="F24" s="10" t="n">
        <v>25.1</v>
      </c>
      <c r="G24" s="2"/>
    </row>
    <row r="25" customFormat="false" ht="15" hidden="false" customHeight="false" outlineLevel="0" collapsed="false">
      <c r="A25" s="5" t="s">
        <v>35</v>
      </c>
      <c r="B25" s="10" t="n">
        <v>14</v>
      </c>
      <c r="C25" s="10" t="n">
        <v>22.7</v>
      </c>
      <c r="D25" s="10" t="n">
        <v>26.2</v>
      </c>
      <c r="E25" s="10" t="n">
        <v>23.3</v>
      </c>
      <c r="F25" s="10" t="n">
        <v>23.7</v>
      </c>
      <c r="G25" s="2"/>
    </row>
    <row r="27" customFormat="false" ht="15" hidden="false" customHeight="false" outlineLevel="0" collapsed="false">
      <c r="A27" s="11" t="s">
        <v>36</v>
      </c>
    </row>
    <row r="28" customFormat="false" ht="15" hidden="false" customHeight="false" outlineLevel="0" collapsed="false">
      <c r="A28" s="5" t="s">
        <v>37</v>
      </c>
      <c r="B28" s="9" t="n">
        <f aca="false">B5+B8</f>
        <v>4837</v>
      </c>
      <c r="C28" s="9" t="n">
        <f aca="false">C5+C8</f>
        <v>7987</v>
      </c>
      <c r="D28" s="9" t="n">
        <f aca="false">D5+D8</f>
        <v>6034</v>
      </c>
      <c r="E28" s="9" t="n">
        <f aca="false">E5+E8</f>
        <v>5518</v>
      </c>
      <c r="F28" s="9" t="n">
        <f aca="false">F5+F8</f>
        <v>5082</v>
      </c>
      <c r="G28" s="2"/>
    </row>
    <row r="29" customFormat="false" ht="15" hidden="false" customHeight="false" outlineLevel="0" collapsed="false">
      <c r="A29" s="5" t="s">
        <v>38</v>
      </c>
      <c r="B29" s="9" t="n">
        <f aca="false">B10+B11</f>
        <v>-570</v>
      </c>
      <c r="C29" s="9" t="n">
        <f aca="false">C10+C11</f>
        <v>-1163</v>
      </c>
      <c r="D29" s="9" t="n">
        <f aca="false">D10+D11</f>
        <v>-449</v>
      </c>
      <c r="E29" s="9" t="n">
        <f aca="false">E10+E11</f>
        <v>-394</v>
      </c>
      <c r="F29" s="9" t="n">
        <f aca="false">F10+F11</f>
        <v>-522</v>
      </c>
      <c r="G29" s="2" t="s">
        <v>39</v>
      </c>
    </row>
    <row r="30" customFormat="false" ht="15" hidden="false" customHeight="false" outlineLevel="0" collapsed="false">
      <c r="A30" s="5" t="s">
        <v>40</v>
      </c>
      <c r="B30" s="9" t="n">
        <f aca="false">B15-B12-B13</f>
        <v>1422</v>
      </c>
      <c r="C30" s="9" t="n">
        <f aca="false">C15-C12-C13</f>
        <v>3202</v>
      </c>
      <c r="D30" s="9" t="n">
        <f aca="false">D15-D12-D13</f>
        <v>2046</v>
      </c>
      <c r="E30" s="9" t="n">
        <f aca="false">E15-E12-E13</f>
        <v>1918</v>
      </c>
      <c r="F30" s="9" t="n">
        <f aca="false">F15-F12-F13</f>
        <v>1448</v>
      </c>
      <c r="G30" s="2" t="s">
        <v>41</v>
      </c>
    </row>
    <row r="31" customFormat="false" ht="15" hidden="false" customHeight="false" outlineLevel="0" collapsed="false">
      <c r="A31" s="5" t="s">
        <v>42</v>
      </c>
      <c r="B31" s="12" t="n">
        <f aca="false">B7/B5</f>
        <v>0.367281985996181</v>
      </c>
      <c r="C31" s="12" t="n">
        <f aca="false">C7/C5</f>
        <v>0.499358151476252</v>
      </c>
      <c r="D31" s="12" t="n">
        <f aca="false">D7/D5</f>
        <v>0.377313635591781</v>
      </c>
      <c r="E31" s="12" t="n">
        <f aca="false">E7/E5</f>
        <v>0.369076379855046</v>
      </c>
      <c r="F31" s="12" t="n">
        <f aca="false">F7/F5</f>
        <v>0.336910305729905</v>
      </c>
      <c r="G31" s="2"/>
    </row>
    <row r="32" customFormat="false" ht="15" hidden="false" customHeight="false" outlineLevel="0" collapsed="false">
      <c r="A32" s="5" t="s">
        <v>43</v>
      </c>
      <c r="B32" s="12" t="n">
        <f aca="false">B19/B28</f>
        <v>0.136034732272069</v>
      </c>
      <c r="C32" s="12" t="n">
        <f aca="false">C19/C28</f>
        <v>0.264429698259672</v>
      </c>
      <c r="D32" s="12" t="n">
        <f aca="false">D19/D28</f>
        <v>0.234670202187604</v>
      </c>
      <c r="E32" s="12" t="n">
        <f aca="false">E19/E28</f>
        <v>0.229068503080826</v>
      </c>
      <c r="F32" s="12" t="n">
        <f aca="false">F19/F28</f>
        <v>0.160960251869343</v>
      </c>
      <c r="G32" s="2"/>
    </row>
    <row r="34" customFormat="false" ht="15" hidden="false" customHeight="false" outlineLevel="0" collapsed="false">
      <c r="A34" s="5" t="s">
        <v>44</v>
      </c>
      <c r="B34" s="6" t="n">
        <v>658</v>
      </c>
      <c r="C34" s="6" t="n">
        <v>2112</v>
      </c>
      <c r="D34" s="6" t="n">
        <v>1416</v>
      </c>
      <c r="E34" s="6" t="n">
        <v>1264</v>
      </c>
      <c r="F34" s="6" t="n">
        <v>818</v>
      </c>
      <c r="G34" s="2" t="s">
        <v>45</v>
      </c>
    </row>
    <row r="35" customFormat="false" ht="15" hidden="false" customHeight="false" outlineLevel="0" collapsed="false">
      <c r="A35" s="5" t="s">
        <v>46</v>
      </c>
      <c r="B35" s="9" t="n">
        <f aca="false">B19-B34</f>
        <v>0</v>
      </c>
      <c r="C35" s="9" t="n">
        <f aca="false">C19-C34</f>
        <v>0</v>
      </c>
      <c r="D35" s="9" t="n">
        <f aca="false">D19-D34</f>
        <v>0</v>
      </c>
      <c r="E35" s="9" t="n">
        <f aca="false">E19-E34</f>
        <v>0</v>
      </c>
      <c r="F35" s="9" t="n">
        <f aca="false">F19-F34</f>
        <v>0</v>
      </c>
      <c r="G35" s="2" t="s">
        <v>47</v>
      </c>
    </row>
    <row r="37" customFormat="false" ht="15" hidden="false" customHeight="false" outlineLevel="0" collapsed="false">
      <c r="A37" s="2" t="s">
        <v>48</v>
      </c>
    </row>
    <row r="38" customFormat="false" ht="15" hidden="false" customHeight="false" outlineLevel="0" collapsed="false">
      <c r="A38" s="2" t="s">
        <v>49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2026-10-06T15:44:42Z</dcterms:created>
  <dc:creator>openpyxl</dc:creator>
  <dc:description/>
  <dc:language>en-US</dc:language>
  <cp:lastModifiedBy/>
  <dcterms:modified xsi:type="dcterms:W3CDTF">2026-10-06T15:44:42Z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