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2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c-gt\Desktop\PROJECT MEGA FOLDER 22-3\"/>
    </mc:Choice>
  </mc:AlternateContent>
  <xr:revisionPtr revIDLastSave="0" documentId="13_ncr:1_{E8C05FC5-729B-427F-9302-34AEE5214C4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Grades" sheetId="1" r:id="rId1"/>
  </sheets>
  <definedNames>
    <definedName name="_xlnm._FilterDatabase" localSheetId="0" hidden="1">Grades!$A$3:$K$3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20" i="1" l="1"/>
  <c r="I21" i="1"/>
  <c r="I22" i="1"/>
  <c r="I23" i="1"/>
  <c r="I24" i="1"/>
  <c r="I26" i="1"/>
  <c r="I27" i="1"/>
  <c r="I29" i="1"/>
  <c r="I30" i="1"/>
  <c r="I31" i="1"/>
  <c r="I32" i="1"/>
  <c r="I18" i="1"/>
  <c r="I7" i="1"/>
  <c r="I42" i="1"/>
  <c r="I40" i="1" l="1"/>
  <c r="I41" i="1"/>
  <c r="I6" i="1"/>
  <c r="I34" i="1"/>
  <c r="I16" i="1"/>
  <c r="I19" i="1"/>
  <c r="I5" i="1"/>
  <c r="I35" i="1"/>
  <c r="I9" i="1"/>
  <c r="I17" i="1"/>
  <c r="I10" i="1"/>
  <c r="I11" i="1"/>
  <c r="I15" i="1"/>
  <c r="I14" i="1"/>
  <c r="I45" i="1" l="1"/>
  <c r="I44" i="1"/>
</calcChain>
</file>

<file path=xl/sharedStrings.xml><?xml version="1.0" encoding="utf-8"?>
<sst xmlns="http://schemas.openxmlformats.org/spreadsheetml/2006/main" count="137" uniqueCount="95">
  <si>
    <t>Surname</t>
  </si>
  <si>
    <t>Stream</t>
  </si>
  <si>
    <t>Games</t>
  </si>
  <si>
    <t>DIS</t>
  </si>
  <si>
    <t>Web</t>
  </si>
  <si>
    <t>BARNETT</t>
  </si>
  <si>
    <t>Overall - Portfolio 100%</t>
  </si>
  <si>
    <t>Final Report 55%</t>
  </si>
  <si>
    <t>Final Viva 20%</t>
  </si>
  <si>
    <t>Poster 10%</t>
  </si>
  <si>
    <t>Interim Viva 10%</t>
  </si>
  <si>
    <t>Proposal 5%</t>
  </si>
  <si>
    <t>Hughes</t>
  </si>
  <si>
    <t>BENNETT</t>
  </si>
  <si>
    <t xml:space="preserve">DANIEL JAMES  </t>
  </si>
  <si>
    <t xml:space="preserve">THOMAS    </t>
  </si>
  <si>
    <t>VAUGHAN</t>
  </si>
  <si>
    <t>Firstname</t>
  </si>
  <si>
    <t>Steve</t>
  </si>
  <si>
    <t>Gordon</t>
  </si>
  <si>
    <t>Adam</t>
  </si>
  <si>
    <t>EC</t>
  </si>
  <si>
    <t>CNC</t>
  </si>
  <si>
    <t>Morris</t>
  </si>
  <si>
    <t>Jones</t>
  </si>
  <si>
    <t>Moore</t>
  </si>
  <si>
    <t>Liam</t>
  </si>
  <si>
    <t>SE</t>
  </si>
  <si>
    <t>Independent Project - ACCA6020 - 2022/3</t>
  </si>
  <si>
    <t>Kallum</t>
  </si>
  <si>
    <t>AC</t>
  </si>
  <si>
    <t>Darzins</t>
  </si>
  <si>
    <t>Martin</t>
  </si>
  <si>
    <t>Harry</t>
  </si>
  <si>
    <t>AC (ex PC)</t>
  </si>
  <si>
    <t>Brocklesby</t>
  </si>
  <si>
    <t>Sam</t>
  </si>
  <si>
    <t>AC (ex SG)</t>
  </si>
  <si>
    <t>Harries</t>
  </si>
  <si>
    <t>Morgan</t>
  </si>
  <si>
    <t>Bain</t>
  </si>
  <si>
    <t>Callum</t>
  </si>
  <si>
    <t>Griffiths</t>
  </si>
  <si>
    <t>Jordan</t>
  </si>
  <si>
    <t>Kelly</t>
  </si>
  <si>
    <t>Teirion</t>
  </si>
  <si>
    <t>AC (PT)</t>
  </si>
  <si>
    <t>Buller</t>
  </si>
  <si>
    <t>Kristen</t>
  </si>
  <si>
    <t>John</t>
  </si>
  <si>
    <t>Wattis</t>
  </si>
  <si>
    <t>Yeates</t>
  </si>
  <si>
    <t>Dylan</t>
  </si>
  <si>
    <t>Bennett</t>
  </si>
  <si>
    <t>Thomas Ellis</t>
  </si>
  <si>
    <t>Davies</t>
  </si>
  <si>
    <t>Jarvis</t>
  </si>
  <si>
    <t>Williams</t>
  </si>
  <si>
    <t>Wilson</t>
  </si>
  <si>
    <t>Connor</t>
  </si>
  <si>
    <t>Byrne</t>
  </si>
  <si>
    <t>Carlson</t>
  </si>
  <si>
    <t>Daniel</t>
  </si>
  <si>
    <t>Hopkins</t>
  </si>
  <si>
    <t>Jacob</t>
  </si>
  <si>
    <t>Marina da costa</t>
  </si>
  <si>
    <t>Lara</t>
  </si>
  <si>
    <t>Uddin</t>
  </si>
  <si>
    <t>Hafiz</t>
  </si>
  <si>
    <t>Jadasz</t>
  </si>
  <si>
    <t>Mateusz</t>
  </si>
  <si>
    <t>Walton-Deaves</t>
  </si>
  <si>
    <t>Ethan</t>
  </si>
  <si>
    <t>Horton</t>
  </si>
  <si>
    <t>May</t>
  </si>
  <si>
    <t>Jamieson</t>
  </si>
  <si>
    <t>Robert</t>
  </si>
  <si>
    <t>Mathias</t>
  </si>
  <si>
    <t>Leon</t>
  </si>
  <si>
    <t>Hodges</t>
  </si>
  <si>
    <t>Taylor</t>
  </si>
  <si>
    <t>Newman</t>
  </si>
  <si>
    <t>Paul</t>
  </si>
  <si>
    <t>Uzzell</t>
  </si>
  <si>
    <t>Jericho</t>
  </si>
  <si>
    <t>External students</t>
  </si>
  <si>
    <t>MARK LAWRENCE EDWIN</t>
  </si>
  <si>
    <t>IOS</t>
  </si>
  <si>
    <t>Theresa</t>
  </si>
  <si>
    <t>withdrawn</t>
  </si>
  <si>
    <t>withdrawn?</t>
  </si>
  <si>
    <t>Interruption of Studies</t>
  </si>
  <si>
    <t>EC - July submission</t>
  </si>
  <si>
    <t>AVG</t>
  </si>
  <si>
    <t>STDEV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</si>
</sst>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9">
    <font>
      <sz val="11"/>
      <color theme="1"/>
      <name val="Arial Unicode MS"/>
    </font>
    <font>
      <b/>
      <i/>
      <sz val="16"/>
      <color theme="1"/>
      <name val="Arial Unicode MS"/>
    </font>
    <font>
      <b/>
      <i/>
      <u/>
      <sz val="11"/>
      <color theme="1"/>
      <name val="Arial Unicode MS"/>
    </font>
    <font>
      <sz val="10"/>
      <color theme="1"/>
      <name val="Arial Unicode MS"/>
    </font>
    <font>
      <b/>
      <sz val="10"/>
      <color theme="1"/>
      <name val="Arial Unicode MS"/>
    </font>
    <font>
      <sz val="10"/>
      <color theme="1"/>
      <name val="Arial"/>
      <family val="2"/>
    </font>
    <font>
      <b/>
      <sz val="12"/>
      <color theme="1"/>
      <name val="Arial Unicode MS"/>
    </font>
    <font>
      <sz val="9"/>
      <color rgb="FF000000"/>
      <name val="Calibri"/>
      <family val="2"/>
      <scheme val="minor"/>
    </font>
    <font>
      <b/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/>
      <top style="thick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/>
      <bottom style="thin">
        <color auto="1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ck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1" fillId="0" borderId="0">
      <alignment horizontal="center"/>
    </xf>
    <xf numFmtId="0" fontId="1" fillId="0" borderId="0">
      <alignment horizontal="center" textRotation="90"/>
    </xf>
    <xf numFmtId="0" fontId="2" fillId="0" borderId="0"/>
    <xf numFmtId="0" fontId="2" fillId="0" borderId="0"/>
  </cellStyleXfs>
  <cellXfs count="60">
    <xf numFmtId="0" fontId="0" fillId="0" borderId="0" xfId="0"/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horizontal="center"/>
    </xf>
    <xf numFmtId="164" fontId="3" fillId="0" borderId="0" xfId="0" applyNumberFormat="1" applyFont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164" fontId="3" fillId="0" borderId="7" xfId="0" applyNumberFormat="1" applyFont="1" applyBorder="1" applyAlignment="1">
      <alignment horizontal="center"/>
    </xf>
    <xf numFmtId="0" fontId="3" fillId="0" borderId="1" xfId="0" applyFont="1" applyBorder="1"/>
    <xf numFmtId="0" fontId="3" fillId="0" borderId="14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164" fontId="3" fillId="0" borderId="10" xfId="0" applyNumberFormat="1" applyFont="1" applyBorder="1" applyAlignment="1">
      <alignment horizontal="center"/>
    </xf>
    <xf numFmtId="0" fontId="6" fillId="0" borderId="0" xfId="0" applyFont="1"/>
    <xf numFmtId="0" fontId="3" fillId="0" borderId="11" xfId="0" applyFont="1" applyBorder="1" applyAlignment="1">
      <alignment horizontal="center"/>
    </xf>
    <xf numFmtId="0" fontId="3" fillId="0" borderId="16" xfId="0" applyFont="1" applyBorder="1" applyAlignment="1">
      <alignment horizontal="center"/>
    </xf>
    <xf numFmtId="0" fontId="3" fillId="0" borderId="0" xfId="0" applyFont="1" applyAlignment="1">
      <alignment horizontal="left"/>
    </xf>
    <xf numFmtId="0" fontId="3" fillId="0" borderId="17" xfId="0" applyFont="1" applyBorder="1" applyAlignment="1">
      <alignment horizontal="center"/>
    </xf>
    <xf numFmtId="0" fontId="3" fillId="0" borderId="18" xfId="0" applyFont="1" applyBorder="1" applyAlignment="1">
      <alignment horizontal="center"/>
    </xf>
    <xf numFmtId="0" fontId="3" fillId="0" borderId="19" xfId="0" applyFont="1" applyBorder="1" applyAlignment="1">
      <alignment horizontal="center"/>
    </xf>
    <xf numFmtId="0" fontId="5" fillId="0" borderId="0" xfId="0" applyFont="1" applyAlignment="1">
      <alignment horizontal="left"/>
    </xf>
    <xf numFmtId="0" fontId="0" fillId="0" borderId="1" xfId="0" applyBorder="1"/>
    <xf numFmtId="0" fontId="4" fillId="0" borderId="1" xfId="0" applyFont="1" applyBorder="1"/>
    <xf numFmtId="0" fontId="0" fillId="0" borderId="13" xfId="0" applyBorder="1"/>
    <xf numFmtId="0" fontId="7" fillId="2" borderId="1" xfId="0" applyFont="1" applyFill="1" applyBorder="1" applyAlignment="1">
      <alignment vertical="top" wrapText="1" readingOrder="1"/>
    </xf>
    <xf numFmtId="0" fontId="3" fillId="2" borderId="9" xfId="0" applyFont="1" applyFill="1" applyBorder="1" applyAlignment="1">
      <alignment horizontal="center"/>
    </xf>
    <xf numFmtId="0" fontId="3" fillId="2" borderId="1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3" fillId="2" borderId="6" xfId="0" applyFont="1" applyFill="1" applyBorder="1" applyAlignment="1">
      <alignment horizontal="center"/>
    </xf>
    <xf numFmtId="164" fontId="3" fillId="2" borderId="7" xfId="0" applyNumberFormat="1" applyFont="1" applyFill="1" applyBorder="1" applyAlignment="1">
      <alignment horizontal="center"/>
    </xf>
    <xf numFmtId="0" fontId="8" fillId="0" borderId="0" xfId="0" applyFont="1" applyAlignment="1">
      <alignment horizontal="left"/>
    </xf>
    <xf numFmtId="0" fontId="0" fillId="0" borderId="1" xfId="0" applyFill="1" applyBorder="1"/>
    <xf numFmtId="0" fontId="4" fillId="0" borderId="3" xfId="0" applyFont="1" applyFill="1" applyBorder="1"/>
    <xf numFmtId="0" fontId="4" fillId="0" borderId="4" xfId="0" applyFont="1" applyFill="1" applyBorder="1"/>
    <xf numFmtId="0" fontId="4" fillId="0" borderId="4" xfId="0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/>
    </xf>
    <xf numFmtId="0" fontId="4" fillId="0" borderId="15" xfId="0" applyFont="1" applyFill="1" applyBorder="1" applyAlignment="1">
      <alignment horizontal="center"/>
    </xf>
    <xf numFmtId="0" fontId="4" fillId="0" borderId="5" xfId="0" applyFont="1" applyFill="1" applyBorder="1" applyAlignment="1">
      <alignment horizontal="center"/>
    </xf>
    <xf numFmtId="164" fontId="4" fillId="0" borderId="2" xfId="0" applyNumberFormat="1" applyFont="1" applyFill="1" applyBorder="1" applyAlignment="1">
      <alignment horizontal="center"/>
    </xf>
    <xf numFmtId="0" fontId="3" fillId="0" borderId="8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6" xfId="0" applyFont="1" applyFill="1" applyBorder="1" applyAlignment="1">
      <alignment horizontal="center"/>
    </xf>
    <xf numFmtId="164" fontId="3" fillId="0" borderId="7" xfId="0" applyNumberFormat="1" applyFont="1" applyFill="1" applyBorder="1" applyAlignment="1">
      <alignment horizontal="center"/>
    </xf>
    <xf numFmtId="0" fontId="3" fillId="0" borderId="9" xfId="0" applyFont="1" applyFill="1" applyBorder="1" applyAlignment="1">
      <alignment horizontal="center"/>
    </xf>
    <xf numFmtId="0" fontId="3" fillId="0" borderId="1" xfId="0" applyFont="1" applyFill="1" applyBorder="1"/>
    <xf numFmtId="0" fontId="3" fillId="0" borderId="0" xfId="0" applyFont="1" applyFill="1" applyAlignment="1">
      <alignment horizontal="center"/>
    </xf>
    <xf numFmtId="0" fontId="7" fillId="0" borderId="1" xfId="0" applyFont="1" applyFill="1" applyBorder="1" applyAlignment="1">
      <alignment vertical="top" wrapText="1" readingOrder="1"/>
    </xf>
    <xf numFmtId="0" fontId="7" fillId="0" borderId="1" xfId="0" applyFont="1" applyBorder="1" applyAlignment="1">
      <alignment vertical="top" wrapText="1" readingOrder="1"/>
    </xf>
    <xf numFmtId="0" fontId="3" fillId="2" borderId="19" xfId="0" applyFont="1" applyFill="1" applyBorder="1" applyAlignment="1">
      <alignment horizontal="center"/>
    </xf>
    <xf numFmtId="164" fontId="3" fillId="2" borderId="20" xfId="0" applyNumberFormat="1" applyFont="1" applyFill="1" applyBorder="1" applyAlignment="1">
      <alignment horizontal="center"/>
    </xf>
    <xf numFmtId="164" fontId="3" fillId="0" borderId="20" xfId="0" applyNumberFormat="1" applyFont="1" applyBorder="1" applyAlignment="1">
      <alignment horizontal="center"/>
    </xf>
    <xf numFmtId="0" fontId="3" fillId="0" borderId="22" xfId="0" applyFont="1" applyBorder="1"/>
    <xf numFmtId="0" fontId="3" fillId="0" borderId="22" xfId="0" applyFont="1" applyBorder="1" applyAlignment="1">
      <alignment horizontal="center"/>
    </xf>
    <xf numFmtId="0" fontId="3" fillId="0" borderId="21" xfId="0" applyFont="1" applyBorder="1" applyAlignment="1">
      <alignment horizontal="center"/>
    </xf>
    <xf numFmtId="0" fontId="3" fillId="0" borderId="23" xfId="0" applyFont="1" applyBorder="1" applyAlignment="1">
      <alignment horizontal="center"/>
    </xf>
    <xf numFmtId="164" fontId="3" fillId="0" borderId="24" xfId="0" applyNumberFormat="1" applyFont="1" applyBorder="1" applyAlignment="1">
      <alignment horizontal="center"/>
    </xf>
    <xf numFmtId="0" fontId="7" fillId="2" borderId="19" xfId="0" applyFont="1" applyFill="1" applyBorder="1" applyAlignment="1">
      <alignment vertical="top" wrapText="1" readingOrder="1"/>
    </xf>
    <xf numFmtId="0" fontId="7" fillId="0" borderId="19" xfId="0" applyFont="1" applyBorder="1" applyAlignment="1">
      <alignment vertical="top" wrapText="1" readingOrder="1"/>
    </xf>
  </cellXfs>
  <cellStyles count="5">
    <cellStyle name="Heading" xfId="1" xr:uid="{00000000-0005-0000-0000-000000000000}"/>
    <cellStyle name="Heading1" xfId="2" xr:uid="{00000000-0005-0000-0000-000001000000}"/>
    <cellStyle name="Normal" xfId="0" builtinId="0" customBuiltin="1"/>
    <cellStyle name="Result" xfId="3" xr:uid="{00000000-0005-0000-0000-000003000000}"/>
    <cellStyle name="Result2" xfId="4" xr:uid="{00000000-0005-0000-0000-000004000000}"/>
  </cellStyles>
  <dxfs count="0"/>
  <tableStyles count="0" defaultTableStyle="TableStyleMedium2" defaultPivotStyle="PivotStyleLight16"/>
  <colors>
    <mruColors>
      <color rgb="FFFFCCCC"/>
      <color rgb="FFFF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K45"/>
  <sheetViews>
    <sheetView tabSelected="1" zoomScale="85" zoomScaleNormal="85" workbookViewId="0">
      <pane ySplit="3" topLeftCell="A9" activePane="bottomLeft" state="frozen"/>
      <selection pane="bottomLeft" activeCell="K31" sqref="K31"/>
    </sheetView>
  </sheetViews>
  <sheetFormatPr defaultColWidth="8.625" defaultRowHeight="12.75" outlineLevelRow="1"/>
  <cols>
    <col min="1" max="1" width="19.875" style="1" customWidth="1"/>
    <col min="2" max="2" width="18.875" style="1" customWidth="1"/>
    <col min="3" max="3" width="18.25" style="18" customWidth="1"/>
    <col min="4" max="4" width="20.625" style="3" customWidth="1"/>
    <col min="5" max="5" width="18.25" style="3" customWidth="1"/>
    <col min="6" max="6" width="16.5" style="3" customWidth="1"/>
    <col min="7" max="7" width="20.25" style="3" customWidth="1"/>
    <col min="8" max="8" width="11.625" style="3" customWidth="1"/>
    <col min="9" max="9" width="23.5" style="4" customWidth="1"/>
    <col min="10" max="10" width="25.125" style="21" customWidth="1"/>
    <col min="11" max="11" width="19.875" style="17" customWidth="1"/>
    <col min="12" max="16384" width="8.625" style="1"/>
  </cols>
  <sheetData>
    <row r="1" spans="1:11" ht="15.75">
      <c r="A1" s="14" t="s">
        <v>28</v>
      </c>
      <c r="C1" s="3"/>
    </row>
    <row r="2" spans="1:11" ht="13.5" thickBot="1">
      <c r="A2" s="2"/>
      <c r="C2" s="19"/>
    </row>
    <row r="3" spans="1:11" ht="14.25" thickTop="1" thickBot="1">
      <c r="A3" s="33" t="s">
        <v>0</v>
      </c>
      <c r="B3" s="34" t="s">
        <v>17</v>
      </c>
      <c r="C3" s="35" t="s">
        <v>1</v>
      </c>
      <c r="D3" s="36" t="s">
        <v>11</v>
      </c>
      <c r="E3" s="37" t="s">
        <v>10</v>
      </c>
      <c r="F3" s="35" t="s">
        <v>7</v>
      </c>
      <c r="G3" s="35" t="s">
        <v>8</v>
      </c>
      <c r="H3" s="38" t="s">
        <v>9</v>
      </c>
      <c r="I3" s="39" t="s">
        <v>6</v>
      </c>
      <c r="J3" s="31"/>
    </row>
    <row r="4" spans="1:11" ht="15" outlineLevel="1" thickTop="1">
      <c r="A4" s="32" t="s">
        <v>40</v>
      </c>
      <c r="B4" s="32" t="s">
        <v>41</v>
      </c>
      <c r="C4" s="32" t="s">
        <v>37</v>
      </c>
      <c r="D4" s="40">
        <v>80</v>
      </c>
      <c r="E4" s="41">
        <v>73</v>
      </c>
      <c r="F4" s="42">
        <v>68</v>
      </c>
      <c r="G4" s="42">
        <v>63</v>
      </c>
      <c r="H4" s="43">
        <v>81</v>
      </c>
      <c r="I4" s="44">
        <v>69.5</v>
      </c>
    </row>
    <row r="5" spans="1:11" ht="14.25" outlineLevel="1">
      <c r="A5" s="32" t="s">
        <v>53</v>
      </c>
      <c r="B5" s="32" t="s">
        <v>54</v>
      </c>
      <c r="C5" s="32" t="s">
        <v>22</v>
      </c>
      <c r="D5" s="45">
        <v>55</v>
      </c>
      <c r="E5" s="41">
        <v>86</v>
      </c>
      <c r="F5" s="42">
        <v>75</v>
      </c>
      <c r="G5" s="42">
        <v>93</v>
      </c>
      <c r="H5" s="43">
        <v>65</v>
      </c>
      <c r="I5" s="44">
        <f t="shared" ref="I5:I11" si="0">(D5*0.05)+(E5*0.1)+(F5*0.55)+(G5*0.2)+(H5*0.1)</f>
        <v>77.7</v>
      </c>
    </row>
    <row r="6" spans="1:11" ht="14.25" outlineLevel="1">
      <c r="A6" s="32" t="s">
        <v>35</v>
      </c>
      <c r="B6" s="32" t="s">
        <v>36</v>
      </c>
      <c r="C6" s="32" t="s">
        <v>37</v>
      </c>
      <c r="D6" s="45">
        <v>73</v>
      </c>
      <c r="E6" s="41">
        <v>43</v>
      </c>
      <c r="F6" s="46"/>
      <c r="G6" s="42"/>
      <c r="H6" s="43"/>
      <c r="I6" s="44">
        <f t="shared" si="0"/>
        <v>7.95</v>
      </c>
      <c r="J6" s="21" t="s">
        <v>89</v>
      </c>
    </row>
    <row r="7" spans="1:11" ht="14.25" outlineLevel="1">
      <c r="A7" s="32" t="s">
        <v>47</v>
      </c>
      <c r="B7" s="32" t="s">
        <v>48</v>
      </c>
      <c r="C7" s="32" t="s">
        <v>22</v>
      </c>
      <c r="D7" s="45">
        <v>75</v>
      </c>
      <c r="E7" s="41">
        <v>54</v>
      </c>
      <c r="F7" s="42">
        <v>43</v>
      </c>
      <c r="G7" s="42">
        <v>57</v>
      </c>
      <c r="H7" s="43">
        <v>55</v>
      </c>
      <c r="I7" s="44">
        <f t="shared" si="0"/>
        <v>49.7</v>
      </c>
    </row>
    <row r="8" spans="1:11" ht="14.25" outlineLevel="1">
      <c r="A8" s="32" t="s">
        <v>60</v>
      </c>
      <c r="B8" s="32" t="s">
        <v>33</v>
      </c>
      <c r="C8" s="32" t="s">
        <v>22</v>
      </c>
      <c r="D8" s="45" t="s">
        <v>21</v>
      </c>
      <c r="E8" s="41">
        <v>73</v>
      </c>
      <c r="F8" s="42" t="s">
        <v>21</v>
      </c>
      <c r="G8" s="42" t="s">
        <v>21</v>
      </c>
      <c r="H8" s="43" t="s">
        <v>21</v>
      </c>
      <c r="I8" s="44"/>
      <c r="J8" s="21" t="s">
        <v>92</v>
      </c>
    </row>
    <row r="9" spans="1:11" ht="14.25" outlineLevel="1">
      <c r="A9" s="32" t="s">
        <v>61</v>
      </c>
      <c r="B9" s="32" t="s">
        <v>62</v>
      </c>
      <c r="C9" s="32" t="s">
        <v>22</v>
      </c>
      <c r="D9" s="45">
        <v>95</v>
      </c>
      <c r="E9" s="41">
        <v>86</v>
      </c>
      <c r="F9" s="47">
        <v>91</v>
      </c>
      <c r="G9" s="42">
        <v>92</v>
      </c>
      <c r="H9" s="43">
        <v>70</v>
      </c>
      <c r="I9" s="44">
        <f t="shared" si="0"/>
        <v>88.800000000000011</v>
      </c>
    </row>
    <row r="10" spans="1:11" ht="14.25" outlineLevel="1">
      <c r="A10" s="32" t="s">
        <v>31</v>
      </c>
      <c r="B10" s="32" t="s">
        <v>32</v>
      </c>
      <c r="C10" s="32" t="s">
        <v>30</v>
      </c>
      <c r="D10" s="40">
        <v>55</v>
      </c>
      <c r="E10" s="41"/>
      <c r="F10" s="42"/>
      <c r="G10" s="42"/>
      <c r="H10" s="43"/>
      <c r="I10" s="44">
        <f t="shared" si="0"/>
        <v>2.75</v>
      </c>
    </row>
    <row r="11" spans="1:11" ht="14.25" outlineLevel="1">
      <c r="A11" s="32" t="s">
        <v>31</v>
      </c>
      <c r="B11" s="32" t="s">
        <v>88</v>
      </c>
      <c r="C11" s="32" t="s">
        <v>30</v>
      </c>
      <c r="D11" s="40">
        <v>55</v>
      </c>
      <c r="E11" s="41">
        <v>66</v>
      </c>
      <c r="F11" s="42">
        <v>80</v>
      </c>
      <c r="G11" s="42">
        <v>78</v>
      </c>
      <c r="H11" s="43">
        <v>77.5</v>
      </c>
      <c r="I11" s="44">
        <f t="shared" si="0"/>
        <v>76.7</v>
      </c>
    </row>
    <row r="12" spans="1:11" ht="14.25" outlineLevel="1">
      <c r="A12" s="32" t="s">
        <v>55</v>
      </c>
      <c r="B12" s="32" t="s">
        <v>74</v>
      </c>
      <c r="C12" s="32" t="s">
        <v>2</v>
      </c>
      <c r="D12" s="45">
        <v>74</v>
      </c>
      <c r="E12" s="41"/>
      <c r="F12" s="42"/>
      <c r="G12" s="42"/>
      <c r="H12" s="43"/>
      <c r="I12" s="44"/>
      <c r="J12" s="21" t="s">
        <v>21</v>
      </c>
    </row>
    <row r="13" spans="1:11" ht="17.100000000000001" customHeight="1" outlineLevel="1">
      <c r="A13" s="32" t="s">
        <v>19</v>
      </c>
      <c r="B13" s="32" t="s">
        <v>29</v>
      </c>
      <c r="C13" s="32" t="s">
        <v>30</v>
      </c>
      <c r="D13" s="45">
        <v>48</v>
      </c>
      <c r="E13" s="41"/>
      <c r="F13" s="42"/>
      <c r="G13" s="42"/>
      <c r="H13" s="43"/>
      <c r="I13" s="44"/>
      <c r="J13" s="21" t="s">
        <v>90</v>
      </c>
    </row>
    <row r="14" spans="1:11" ht="14.25" outlineLevel="1">
      <c r="A14" s="32" t="s">
        <v>42</v>
      </c>
      <c r="B14" s="32" t="s">
        <v>43</v>
      </c>
      <c r="C14" s="32" t="s">
        <v>37</v>
      </c>
      <c r="D14" s="45">
        <v>60</v>
      </c>
      <c r="E14" s="41">
        <v>69</v>
      </c>
      <c r="F14" s="42">
        <v>75.5</v>
      </c>
      <c r="G14" s="42">
        <v>64</v>
      </c>
      <c r="H14" s="43">
        <v>56</v>
      </c>
      <c r="I14" s="44">
        <f>(D14*0.05)+(E14*0.1)+(F14*0.55)+(G14*0.2)+(H14*0.1)</f>
        <v>69.825000000000003</v>
      </c>
      <c r="K14" s="21"/>
    </row>
    <row r="15" spans="1:11" ht="14.25" outlineLevel="1">
      <c r="A15" s="32" t="s">
        <v>38</v>
      </c>
      <c r="B15" s="32" t="s">
        <v>39</v>
      </c>
      <c r="C15" s="32" t="s">
        <v>37</v>
      </c>
      <c r="D15" s="45">
        <v>63</v>
      </c>
      <c r="E15" s="41">
        <v>67</v>
      </c>
      <c r="F15" s="42">
        <v>73</v>
      </c>
      <c r="G15" s="42">
        <v>72</v>
      </c>
      <c r="H15" s="43">
        <v>61</v>
      </c>
      <c r="I15" s="44">
        <f>(D15*0.05)+(E15*0.1)+(F15*0.55)+(G15*0.2)+(H15*0.1)</f>
        <v>70.5</v>
      </c>
    </row>
    <row r="16" spans="1:11" ht="14.25" outlineLevel="1">
      <c r="A16" s="32" t="s">
        <v>79</v>
      </c>
      <c r="B16" s="32" t="s">
        <v>80</v>
      </c>
      <c r="C16" s="32" t="s">
        <v>27</v>
      </c>
      <c r="D16" s="45">
        <v>73</v>
      </c>
      <c r="E16" s="41">
        <v>73</v>
      </c>
      <c r="F16" s="42">
        <v>81</v>
      </c>
      <c r="G16" s="42">
        <v>72</v>
      </c>
      <c r="H16" s="43">
        <v>68</v>
      </c>
      <c r="I16" s="44">
        <f>(D16*0.05)+(E16*0.1)+(F16*0.55)+(G16*0.2)+(H16*0.1)</f>
        <v>76.7</v>
      </c>
    </row>
    <row r="17" spans="1:10" ht="14.25" outlineLevel="1">
      <c r="A17" s="32" t="s">
        <v>63</v>
      </c>
      <c r="B17" s="32" t="s">
        <v>64</v>
      </c>
      <c r="C17" s="32" t="s">
        <v>22</v>
      </c>
      <c r="D17" s="45">
        <v>95</v>
      </c>
      <c r="E17" s="41">
        <v>92</v>
      </c>
      <c r="F17" s="42">
        <v>92</v>
      </c>
      <c r="G17" s="42">
        <v>95</v>
      </c>
      <c r="H17" s="43">
        <v>81</v>
      </c>
      <c r="I17" s="44">
        <f>(D17*0.05)+(E17*0.1)+(F17*0.55)+(G17*0.2)+(H17*0.1)</f>
        <v>91.649999999999991</v>
      </c>
    </row>
    <row r="18" spans="1:10" ht="14.25" outlineLevel="1">
      <c r="A18" s="32" t="s">
        <v>73</v>
      </c>
      <c r="B18" s="32" t="s">
        <v>20</v>
      </c>
      <c r="C18" s="32" t="s">
        <v>2</v>
      </c>
      <c r="D18" s="45"/>
      <c r="E18" s="41">
        <v>54</v>
      </c>
      <c r="F18" s="42"/>
      <c r="G18" s="42"/>
      <c r="H18" s="43"/>
      <c r="I18" s="44">
        <f>+(E18*0.15)+(F18*0.55)+(G18*0.2)+(H18*0.1)</f>
        <v>8.1</v>
      </c>
      <c r="J18" s="21" t="s">
        <v>21</v>
      </c>
    </row>
    <row r="19" spans="1:10" ht="14.25" outlineLevel="1">
      <c r="A19" s="32" t="s">
        <v>12</v>
      </c>
      <c r="B19" s="32" t="s">
        <v>49</v>
      </c>
      <c r="C19" s="32" t="s">
        <v>22</v>
      </c>
      <c r="D19" s="45">
        <v>77</v>
      </c>
      <c r="E19" s="41">
        <v>75</v>
      </c>
      <c r="F19" s="42">
        <v>90</v>
      </c>
      <c r="G19" s="42">
        <v>92</v>
      </c>
      <c r="H19" s="43">
        <v>58</v>
      </c>
      <c r="I19" s="44">
        <f t="shared" ref="I19:I26" si="1">(D19*0.05)+(E19*0.1)+(F19*0.55)+(G19*0.2)+(H19*0.1)</f>
        <v>85.050000000000011</v>
      </c>
    </row>
    <row r="20" spans="1:10" ht="14.25" outlineLevel="1">
      <c r="A20" s="32" t="s">
        <v>69</v>
      </c>
      <c r="B20" s="32" t="s">
        <v>70</v>
      </c>
      <c r="C20" s="32" t="s">
        <v>2</v>
      </c>
      <c r="D20" s="45">
        <v>68</v>
      </c>
      <c r="E20" s="41">
        <v>60</v>
      </c>
      <c r="F20" s="47">
        <v>53</v>
      </c>
      <c r="G20" s="47">
        <v>70</v>
      </c>
      <c r="H20" s="47">
        <v>69</v>
      </c>
      <c r="I20" s="44">
        <f t="shared" si="1"/>
        <v>59.45</v>
      </c>
    </row>
    <row r="21" spans="1:10" ht="14.25" outlineLevel="1">
      <c r="A21" s="32" t="s">
        <v>75</v>
      </c>
      <c r="B21" s="32" t="s">
        <v>76</v>
      </c>
      <c r="C21" s="32" t="s">
        <v>27</v>
      </c>
      <c r="D21" s="45">
        <v>67</v>
      </c>
      <c r="E21" s="41">
        <v>63</v>
      </c>
      <c r="F21" s="42">
        <v>67</v>
      </c>
      <c r="G21" s="42">
        <v>70.5</v>
      </c>
      <c r="H21" s="43">
        <v>64</v>
      </c>
      <c r="I21" s="44">
        <f t="shared" si="1"/>
        <v>67</v>
      </c>
    </row>
    <row r="22" spans="1:10" ht="14.25" outlineLevel="1">
      <c r="A22" s="32" t="s">
        <v>56</v>
      </c>
      <c r="B22" s="32" t="s">
        <v>26</v>
      </c>
      <c r="C22" s="32" t="s">
        <v>22</v>
      </c>
      <c r="D22" s="45">
        <v>63</v>
      </c>
      <c r="E22" s="41">
        <v>41</v>
      </c>
      <c r="F22" s="42">
        <v>61</v>
      </c>
      <c r="G22" s="42">
        <v>70</v>
      </c>
      <c r="H22" s="43">
        <v>61</v>
      </c>
      <c r="I22" s="44">
        <f t="shared" si="1"/>
        <v>60.900000000000006</v>
      </c>
    </row>
    <row r="23" spans="1:10" ht="14.25" outlineLevel="1">
      <c r="A23" s="32" t="s">
        <v>24</v>
      </c>
      <c r="B23" s="32" t="s">
        <v>45</v>
      </c>
      <c r="C23" s="32" t="s">
        <v>46</v>
      </c>
      <c r="D23" s="45">
        <v>68</v>
      </c>
      <c r="E23" s="41">
        <v>73.5</v>
      </c>
      <c r="F23" s="42">
        <v>75</v>
      </c>
      <c r="G23" s="42">
        <v>80</v>
      </c>
      <c r="H23" s="43">
        <v>59</v>
      </c>
      <c r="I23" s="44">
        <f t="shared" si="1"/>
        <v>73.900000000000006</v>
      </c>
    </row>
    <row r="24" spans="1:10" ht="14.25" outlineLevel="1">
      <c r="A24" s="32" t="s">
        <v>44</v>
      </c>
      <c r="B24" s="32" t="s">
        <v>36</v>
      </c>
      <c r="C24" s="32" t="s">
        <v>37</v>
      </c>
      <c r="D24" s="45">
        <v>64</v>
      </c>
      <c r="E24" s="41">
        <v>72</v>
      </c>
      <c r="F24" s="42">
        <v>66</v>
      </c>
      <c r="G24" s="42">
        <v>73</v>
      </c>
      <c r="H24" s="43">
        <v>58</v>
      </c>
      <c r="I24" s="44">
        <f t="shared" si="1"/>
        <v>67.100000000000009</v>
      </c>
    </row>
    <row r="25" spans="1:10" ht="14.25" outlineLevel="1">
      <c r="A25" s="32" t="s">
        <v>65</v>
      </c>
      <c r="B25" s="32" t="s">
        <v>66</v>
      </c>
      <c r="C25" s="32" t="s">
        <v>22</v>
      </c>
      <c r="D25" s="45">
        <v>70</v>
      </c>
      <c r="E25" s="41">
        <v>60</v>
      </c>
      <c r="F25" s="42"/>
      <c r="G25" s="42"/>
      <c r="H25" s="43"/>
      <c r="I25" s="44"/>
      <c r="J25" s="21" t="s">
        <v>92</v>
      </c>
    </row>
    <row r="26" spans="1:10" ht="14.25" outlineLevel="1">
      <c r="A26" s="32" t="s">
        <v>77</v>
      </c>
      <c r="B26" s="32" t="s">
        <v>78</v>
      </c>
      <c r="C26" s="32" t="s">
        <v>27</v>
      </c>
      <c r="D26" s="45">
        <v>73</v>
      </c>
      <c r="E26" s="41">
        <v>83</v>
      </c>
      <c r="F26" s="42">
        <v>77</v>
      </c>
      <c r="G26" s="42">
        <v>80</v>
      </c>
      <c r="H26" s="43">
        <v>85</v>
      </c>
      <c r="I26" s="44">
        <f t="shared" si="1"/>
        <v>78.800000000000011</v>
      </c>
    </row>
    <row r="27" spans="1:10" ht="14.25" outlineLevel="1">
      <c r="A27" s="32" t="s">
        <v>25</v>
      </c>
      <c r="B27" s="32" t="s">
        <v>18</v>
      </c>
      <c r="C27" s="32" t="s">
        <v>30</v>
      </c>
      <c r="D27" s="45">
        <v>80</v>
      </c>
      <c r="E27" s="41">
        <v>63</v>
      </c>
      <c r="F27" s="42">
        <v>55</v>
      </c>
      <c r="G27" s="42">
        <v>73</v>
      </c>
      <c r="H27" s="43">
        <v>71</v>
      </c>
      <c r="I27" s="44">
        <f>(D27*0.05)+(E27*0.1)+(F27*0.55)+(G27*0.2)+(H27*0.1)</f>
        <v>62.250000000000007</v>
      </c>
    </row>
    <row r="28" spans="1:10" ht="14.25" outlineLevel="1">
      <c r="A28" s="32" t="s">
        <v>23</v>
      </c>
      <c r="B28" s="32" t="s">
        <v>33</v>
      </c>
      <c r="C28" s="32" t="s">
        <v>34</v>
      </c>
      <c r="D28" s="45">
        <v>77</v>
      </c>
      <c r="E28" s="41" t="s">
        <v>21</v>
      </c>
      <c r="F28" s="42"/>
      <c r="G28" s="42"/>
      <c r="H28" s="43"/>
      <c r="I28" s="44"/>
      <c r="J28" s="21" t="s">
        <v>21</v>
      </c>
    </row>
    <row r="29" spans="1:10" ht="17.100000000000001" customHeight="1" outlineLevel="1">
      <c r="A29" s="32" t="s">
        <v>81</v>
      </c>
      <c r="B29" s="32" t="s">
        <v>82</v>
      </c>
      <c r="C29" s="32" t="s">
        <v>4</v>
      </c>
      <c r="D29" s="45">
        <v>68</v>
      </c>
      <c r="E29" s="41">
        <v>42</v>
      </c>
      <c r="F29" s="42">
        <v>48</v>
      </c>
      <c r="G29" s="42">
        <v>33</v>
      </c>
      <c r="H29" s="43">
        <v>35</v>
      </c>
      <c r="I29" s="44">
        <f>(E29*0.15)+(F29*0.55)+(G29*0.2)+(H29*0.1)</f>
        <v>42.800000000000004</v>
      </c>
    </row>
    <row r="30" spans="1:10" ht="14.25" outlineLevel="1">
      <c r="A30" s="32" t="s">
        <v>67</v>
      </c>
      <c r="B30" s="32" t="s">
        <v>68</v>
      </c>
      <c r="C30" s="32" t="s">
        <v>22</v>
      </c>
      <c r="D30" s="45">
        <v>90</v>
      </c>
      <c r="E30" s="41">
        <v>42</v>
      </c>
      <c r="F30" s="42">
        <v>62</v>
      </c>
      <c r="G30" s="42">
        <v>60</v>
      </c>
      <c r="H30" s="43">
        <v>63</v>
      </c>
      <c r="I30" s="44">
        <f>(D30*0.05)+(E30*0.1)+(F30*0.55)+(G30*0.2)+(H30*0.1)</f>
        <v>61.099999999999994</v>
      </c>
    </row>
    <row r="31" spans="1:10" ht="14.25" outlineLevel="1">
      <c r="A31" s="32" t="s">
        <v>83</v>
      </c>
      <c r="B31" s="32" t="s">
        <v>84</v>
      </c>
      <c r="C31" s="32" t="s">
        <v>4</v>
      </c>
      <c r="D31" s="45">
        <v>58</v>
      </c>
      <c r="E31" s="41">
        <v>64</v>
      </c>
      <c r="F31" s="42">
        <v>70</v>
      </c>
      <c r="G31" s="42">
        <v>76</v>
      </c>
      <c r="H31" s="43">
        <v>74</v>
      </c>
      <c r="I31" s="44">
        <f>(D31*0.05)+(E31*0.1)+(F31*0.55)+(G31*0.2)+(H31*0.1)</f>
        <v>70.400000000000006</v>
      </c>
    </row>
    <row r="32" spans="1:10" ht="14.25" outlineLevel="1">
      <c r="A32" s="32" t="s">
        <v>71</v>
      </c>
      <c r="B32" s="32" t="s">
        <v>72</v>
      </c>
      <c r="C32" s="32" t="s">
        <v>2</v>
      </c>
      <c r="D32" s="45">
        <v>65</v>
      </c>
      <c r="E32" s="41">
        <v>50</v>
      </c>
      <c r="F32" s="42">
        <v>58</v>
      </c>
      <c r="G32" s="42">
        <v>70</v>
      </c>
      <c r="H32" s="43">
        <v>62</v>
      </c>
      <c r="I32" s="44">
        <f>(D32*0.05)+(E32*0.1)+(F32*0.55)+(G32*0.2)+(H32*0.1)</f>
        <v>60.350000000000009</v>
      </c>
    </row>
    <row r="33" spans="1:10" ht="14.25" outlineLevel="1">
      <c r="A33" s="32" t="s">
        <v>50</v>
      </c>
      <c r="B33" s="32" t="s">
        <v>36</v>
      </c>
      <c r="C33" s="32" t="s">
        <v>22</v>
      </c>
      <c r="D33" s="45"/>
      <c r="E33" s="41" t="s">
        <v>87</v>
      </c>
      <c r="F33" s="42"/>
      <c r="G33" s="42"/>
      <c r="H33" s="43"/>
      <c r="I33" s="44"/>
      <c r="J33" s="21" t="s">
        <v>91</v>
      </c>
    </row>
    <row r="34" spans="1:10" ht="14.25" outlineLevel="1">
      <c r="A34" s="32" t="s">
        <v>57</v>
      </c>
      <c r="B34" s="32" t="s">
        <v>20</v>
      </c>
      <c r="C34" s="32" t="s">
        <v>2</v>
      </c>
      <c r="D34" s="45">
        <v>77</v>
      </c>
      <c r="E34" s="41">
        <v>73</v>
      </c>
      <c r="F34" s="42">
        <v>72.5</v>
      </c>
      <c r="G34" s="42">
        <v>67</v>
      </c>
      <c r="H34" s="43">
        <v>58</v>
      </c>
      <c r="I34" s="44">
        <f>(D34*0.05)+(E34*0.1)+(F34*0.55)+(G34*0.2)+(H34*0.1)</f>
        <v>70.224999999999994</v>
      </c>
    </row>
    <row r="35" spans="1:10" ht="14.25" outlineLevel="1">
      <c r="A35" s="32" t="s">
        <v>58</v>
      </c>
      <c r="B35" s="32" t="s">
        <v>59</v>
      </c>
      <c r="C35" s="32" t="s">
        <v>22</v>
      </c>
      <c r="D35" s="45">
        <v>56</v>
      </c>
      <c r="E35" s="41">
        <v>53</v>
      </c>
      <c r="F35" s="42">
        <v>50</v>
      </c>
      <c r="G35" s="42">
        <v>46</v>
      </c>
      <c r="H35" s="43">
        <v>56</v>
      </c>
      <c r="I35" s="44">
        <f>(D35*0.05)+(E35*0.1)+(F35*0.55)+(G35*0.2)+(H35*0.1)</f>
        <v>50.400000000000013</v>
      </c>
    </row>
    <row r="36" spans="1:10" ht="14.25" outlineLevel="1">
      <c r="A36" s="32" t="s">
        <v>51</v>
      </c>
      <c r="B36" s="32" t="s">
        <v>52</v>
      </c>
      <c r="C36" s="32" t="s">
        <v>22</v>
      </c>
      <c r="D36" s="45">
        <v>73</v>
      </c>
      <c r="E36" s="41">
        <v>60</v>
      </c>
      <c r="F36" s="42">
        <v>0</v>
      </c>
      <c r="G36" s="42">
        <v>0</v>
      </c>
      <c r="H36" s="43">
        <v>0</v>
      </c>
      <c r="I36" s="44"/>
    </row>
    <row r="37" spans="1:10" ht="14.25">
      <c r="A37" s="24"/>
      <c r="B37" s="24"/>
      <c r="C37" s="24"/>
      <c r="D37" s="11"/>
      <c r="E37" s="16"/>
      <c r="F37" s="12"/>
      <c r="G37" s="12"/>
      <c r="H37" s="10"/>
      <c r="I37" s="13"/>
    </row>
    <row r="38" spans="1:10" ht="14.25">
      <c r="A38" s="22"/>
      <c r="B38" s="22"/>
      <c r="C38" s="22"/>
      <c r="D38" s="5"/>
      <c r="E38" s="15"/>
      <c r="F38" s="6"/>
      <c r="G38" s="6"/>
      <c r="H38" s="7"/>
      <c r="I38" s="52"/>
    </row>
    <row r="39" spans="1:10" ht="14.25">
      <c r="A39" s="23" t="s">
        <v>85</v>
      </c>
      <c r="B39" s="22"/>
      <c r="C39" s="22"/>
      <c r="D39" s="5"/>
      <c r="E39" s="15"/>
      <c r="F39" s="6"/>
      <c r="G39" s="6"/>
      <c r="H39" s="7"/>
      <c r="I39" s="8"/>
    </row>
    <row r="40" spans="1:10">
      <c r="A40" s="25" t="s">
        <v>16</v>
      </c>
      <c r="B40" s="25" t="s">
        <v>86</v>
      </c>
      <c r="C40" s="25" t="s">
        <v>3</v>
      </c>
      <c r="D40" s="26"/>
      <c r="E40" s="27"/>
      <c r="F40" s="28"/>
      <c r="G40" s="28"/>
      <c r="H40" s="29"/>
      <c r="I40" s="30">
        <f t="shared" ref="I40:I41" si="2">(D40*0.05)+(E40*0.1)+(F40*0.55)+(G40*0.2)+(H40*0.1)</f>
        <v>0</v>
      </c>
      <c r="J40" s="21" t="s">
        <v>89</v>
      </c>
    </row>
    <row r="41" spans="1:10">
      <c r="A41" s="48" t="s">
        <v>5</v>
      </c>
      <c r="B41" s="48" t="s">
        <v>15</v>
      </c>
      <c r="C41" s="48" t="s">
        <v>22</v>
      </c>
      <c r="D41" s="45">
        <v>53</v>
      </c>
      <c r="E41" s="41">
        <v>51</v>
      </c>
      <c r="F41" s="42">
        <v>52</v>
      </c>
      <c r="G41" s="42">
        <v>64</v>
      </c>
      <c r="H41" s="43">
        <v>56</v>
      </c>
      <c r="I41" s="44">
        <f t="shared" si="2"/>
        <v>54.750000000000007</v>
      </c>
    </row>
    <row r="42" spans="1:10">
      <c r="A42" s="25" t="s">
        <v>13</v>
      </c>
      <c r="B42" s="25" t="s">
        <v>14</v>
      </c>
      <c r="C42" s="58" t="s">
        <v>30</v>
      </c>
      <c r="D42" s="27"/>
      <c r="E42" s="28"/>
      <c r="F42" s="28"/>
      <c r="G42" s="28"/>
      <c r="H42" s="50"/>
      <c r="I42" s="51">
        <f>(D42*0.05)+(E42*0.1)+(F42*0.55)+(G42*0.2)+(H42*0.1)</f>
        <v>0</v>
      </c>
      <c r="J42" s="21" t="s">
        <v>89</v>
      </c>
    </row>
    <row r="43" spans="1:10">
      <c r="A43" s="49"/>
      <c r="B43" s="49"/>
      <c r="C43" s="59"/>
      <c r="D43" s="15"/>
      <c r="E43" s="6"/>
      <c r="F43" s="6"/>
      <c r="G43" s="6"/>
      <c r="H43" s="20"/>
      <c r="I43" s="52"/>
    </row>
    <row r="44" spans="1:10">
      <c r="A44" s="9"/>
      <c r="B44" s="9"/>
      <c r="C44" s="20"/>
      <c r="D44" s="15"/>
      <c r="E44" s="6"/>
      <c r="F44" s="6"/>
      <c r="G44" s="6"/>
      <c r="H44" s="20" t="s">
        <v>93</v>
      </c>
      <c r="I44" s="52">
        <f>AVERAGE(I4:I36)</f>
        <v>61.523076923076914</v>
      </c>
    </row>
    <row r="45" spans="1:10" ht="13.5" thickBot="1">
      <c r="A45" s="53"/>
      <c r="B45" s="53"/>
      <c r="C45" s="55"/>
      <c r="D45" s="56"/>
      <c r="E45" s="54"/>
      <c r="F45" s="54"/>
      <c r="G45" s="54"/>
      <c r="H45" s="55" t="s">
        <v>94</v>
      </c>
      <c r="I45" s="57">
        <f>STDEV(I4:I36)</f>
        <v>23.32997634276229</v>
      </c>
    </row>
  </sheetData>
  <autoFilter ref="A3:K3" xr:uid="{00000000-0001-0000-0000-000000000000}">
    <sortState xmlns:xlrd2="http://schemas.microsoft.com/office/spreadsheetml/2017/richdata2" ref="A4:K37">
      <sortCondition ref="A3"/>
    </sortState>
  </autoFilter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Grades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Gaynor Thomas</dc:creator>
  <cp:lastModifiedBy>Gaynor Thomas</cp:lastModifiedBy>
  <dcterms:created xsi:type="dcterms:W3CDTF">2020-04-28T12:15:44Z</dcterms:created>
  <dcterms:modified xsi:type="dcterms:W3CDTF">2023-05-30T14:14:16Z</dcterms:modified>
</cp:coreProperties>
</file>