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27D3BD51-24A5-4E55-BEEB-B81C68358B07}"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<sst xmlns="http://schemas.openxmlformats.org/spreadsheetml/2006/main" count="368" uniqueCount="247">
  <si>
    <t>Health and Safety Overview Logbook Entry</t>
  </si>
  <si>
    <t>Student to complete all white boxes</t>
  </si>
  <si>
    <t>All boxes coloured orange to be completed by the marker</t>
  </si>
  <si>
    <t>Student Name</t>
  </si>
  <si>
    <t>Rohan Jenkins</t>
  </si>
  <si>
    <t>Applicable Health &amp; Safety Legislation</t>
  </si>
  <si>
    <t>Health and Safety Protocol to be followed before any session</t>
  </si>
  <si>
    <t>Staff</t>
  </si>
  <si>
    <t>Adrien Dix</t>
  </si>
  <si>
    <t xml:space="preserve">HASAWA 1974, COSHH 2002, PUWER 1998, PPE 1992, Manual handling 1992 (CHECK FOR MORE) </t>
  </si>
  <si>
    <t>Before the start of any workshop session it is important that the correct protocalls have been followed to ensure that everyone is as safe as possible. This includes making sure the correct risk assessments have been carried out and that everyone in the workshop has read them to understand the risks involved. It is also important that before any workshop session you are aware of what PPE is required and wear whatever is said to ensure safety. Another protocall that must be followed is that everyone working must have been given the correct training for the tasks they are doing to lmit the chance of an accident occuring.  Before any work is carried out protocall also is that you should check all equipment, tools and machines to ensure they are up to safe working standard and that the workshop environment is in a condition that is safe to work in e.g. floor must be clear from trip hazards, walk ways are clear, there is no spills anywhere, all safety systems are working and more. All machinery needs to be pre checked and hould have all safety guards and systems installed to ensure they are as safe as possible. To follow protocall it is also important that before starting any work alone everyone has been supervised working to make sure they can conduct the work in a safe manor.</t>
  </si>
  <si>
    <t>David Cooper</t>
  </si>
  <si>
    <t>Mark Fall</t>
  </si>
  <si>
    <t>Health &amp; Safety Considerations for Machine Workshop</t>
  </si>
  <si>
    <t>While in the machine shop a few key points need to be considered for health and safety. The first of which being PPE, before going into any workshop environment the correct PPE must be worn. In the case of the machine workshop a dust coat/ overalls, steel toe cap boots and eye protection are mandatory, other items such as gloves and ear plugs also could be worn. Another health and safety point to consider is the workshop in a safe working condition, this means that no tools or objects are left around that could be trip hazards, the machines are clean and are ready to be used and all systems in the workshop are working correctly. Some other things to consider include are the machines in safe working condition, are all of the tools safe and ready to use, has the correct training been done for the equipment you want to use, are all safety systems working and moe.</t>
  </si>
  <si>
    <t>Health &amp; Safety Considerations for Engine Strip Workshop</t>
  </si>
  <si>
    <t xml:space="preserve">The engine strip workshop also requires a lot of considerations for health and safety. A first consideration should again be do you have the correct PPE to enter the workshop, the correct PPE for the engine strip workshop is overalls/ dust coat and boots. you should also consider if all the tools that are going to be used are in safe working condition before use and that the correct tools are used for the job being done. Another thing that needs to be considered is that lifting equipment (engine stands) are in good condition and is stable before working on an engine. Ensuring the workshop is in a safe condition is really important too, for example all tools should be away, no componets should be left laying around, there are no spills anywhere and more. </t>
  </si>
  <si>
    <t>Equipment Used</t>
  </si>
  <si>
    <t>Observations &amp; Feedback</t>
  </si>
  <si>
    <t>Machine shop- Lathe, milling machine, tap and die set, hacksaw, files, micrometer, vernier calipers     Engine strip- Breaker bar, spanners, wratchets, sockets, piston ring compressor, torque wrench, micrometer, vernier calipers</t>
  </si>
  <si>
    <t>Now I have completed all the workshop sessions I can say I really enjoyed doing them as it gave me the chance to increase my practical and problem solving skills. The health and safety side of things was done really well, we were provided with all the correct PPE and had all the correct instructions on how to do each task.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</si>
  <si>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</si>
  <si>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</si>
  <si>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</si>
  <si>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</si>
  <si>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</si>
  <si>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</si>
  <si>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</si>
  <si>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</si>
  <si>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</si>
  <si>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</si>
  <si>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</si>
  <si>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</si>
  <si>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</si>
  <si>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</si>
  <si>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November 5th, 12th, 19th, 26th December 3rd</t>
  </si>
  <si>
    <t>Dust coat / overalls, steel toe cap boots, safety glasses</t>
  </si>
  <si>
    <t>Session Location</t>
  </si>
  <si>
    <t>IQ021A</t>
  </si>
  <si>
    <t xml:space="preserve">Staff </t>
  </si>
  <si>
    <t>Adrien Dix/ David Cooper</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</si>
  <si>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</si>
  <si>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</si>
  <si>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</si>
  <si>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</si>
  <si>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</si>
  <si>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</si>
  <si>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</si>
  <si>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</si>
  <si>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</si>
  <si>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</si>
  <si>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</si>
  <si>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30mm</t>
  </si>
  <si>
    <t>0.2mm</t>
  </si>
  <si>
    <t>105mm</t>
  </si>
  <si>
    <t>105.07mm</t>
  </si>
  <si>
    <t>36mm</t>
  </si>
  <si>
    <t>0.05mm</t>
  </si>
  <si>
    <t>35.97mm</t>
  </si>
  <si>
    <t>During the sessions you will have also used a range of hand tools, can you provide some good tips and hints on how to achieve the best with these?</t>
  </si>
  <si>
    <t>To get the best results I think it is important to first be shown by someone who knows how to use the tool how to best use it, it is also important that the correct tool is picked for the job and that the tool is in good condition to get the best results.  The correct technique should also be applied when using different tools to ensure good results.</t>
  </si>
  <si>
    <t>Out of 4</t>
  </si>
  <si>
    <t xml:space="preserve">When using the Mill and Lathe, how can you ensure the quality of the piece that you are producing? </t>
  </si>
  <si>
    <t>Firstly it is important that you are correctly trained on both machines to ensure nothing goes wrong while making the part, you also should ensure the machine is correctly set up and the part is secure before starting. To ensure quality machining the part slowly and precisely is important, it is also important that it is measured throughout the machining process to ensure everything is correct.</t>
  </si>
  <si>
    <t>Total for Machine Shop</t>
  </si>
  <si>
    <t>out of 20</t>
  </si>
  <si>
    <t>Engine Strip Logbook Entry</t>
  </si>
  <si>
    <t>Please note the Engine Used</t>
  </si>
  <si>
    <t>1.6L  Duratec engine (7)</t>
  </si>
  <si>
    <t>Engine part to be measured</t>
  </si>
  <si>
    <t>Measurements (mm)</t>
  </si>
  <si>
    <t>4 Piston Crowns</t>
  </si>
  <si>
    <t>out of 1</t>
  </si>
  <si>
    <t>4 Piston Skirts</t>
  </si>
  <si>
    <t>5 Main Crank Shaft Journal Diameters</t>
  </si>
  <si>
    <t>4 Big End Jounral Diameters</t>
  </si>
  <si>
    <t xml:space="preserve">Crank End float       Thrust washers </t>
  </si>
  <si>
    <t>2.37/2.37</t>
  </si>
  <si>
    <t>out of 2</t>
  </si>
  <si>
    <t>All cylinder bore values</t>
  </si>
  <si>
    <t>Cylinder 1 stroke (using cyl.2 on TDC)</t>
  </si>
  <si>
    <t>All main bearings (both halves)</t>
  </si>
  <si>
    <t>All big end bearings (both halves)</t>
  </si>
  <si>
    <t>Inlet valve spring free length</t>
  </si>
  <si>
    <t>48.49             Exhaust - 48.29</t>
  </si>
  <si>
    <t>Inlet valve stem diameter</t>
  </si>
  <si>
    <t>5.97            Exhaust -5.66</t>
  </si>
  <si>
    <t>Inlet valve head diameter</t>
  </si>
  <si>
    <t>30.1               Exhaust - 24.11</t>
  </si>
  <si>
    <t>Using the equation provided in class, write a formula in the box below that references the relevant boxes above to calculate the Engine CC</t>
  </si>
  <si>
    <t>Engine CC = (π/4) x Bore²(cm) x Stroke(cm) x Number of Cylinders                                                     Engine CC = (π/4) x 7.9² x 8.16 x 4 = 1599.91 cc - (rounds up to 1.6L)</t>
  </si>
  <si>
    <t>Equation</t>
  </si>
  <si>
    <t>Engine cc</t>
  </si>
  <si>
    <t xml:space="preserve">What components during the rebuld process have to be torqued, what is the torque setting and where would you find it? </t>
  </si>
  <si>
    <t>Some of the components needed to be torqued when working on the engine include crankshaft pulley retaining bolt (60Nm), water pump retaining bolts (9Nm), spark plugs (15Nm), cylinder head bolts (15Nm, 30Nm, 90 degrees), camshaft bearing cap (one half turn, 7 Nm, 45 degrees). Every torque specification can be found using the 2007 WQ Fiesta repair manual.</t>
  </si>
  <si>
    <t>Components identified</t>
  </si>
  <si>
    <t>Torque settings</t>
  </si>
  <si>
    <t>Torque location</t>
  </si>
  <si>
    <t xml:space="preserve">Describe areas in the engine where it might be possible to see evidence of wear? What can that wear tell us about the engine? </t>
  </si>
  <si>
    <t>When stripping or rebuilding an engine looking at components like the camshafts, bearings, piston rings, oil pump, valves and even cylinder walls can show evidence of wear. Finding evidence of wear is extremely important because it can highlight an issue and prevent engine failure. For example if the bearings are scuffed when removed it can tell you that there is insufficient lubrication getting to it.</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</si>
  <si>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</si>
  <si>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</si>
  <si>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</si>
  <si>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</si>
  <si>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</si>
  <si>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</si>
  <si>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</si>
  <si>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</si>
  <si>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</si>
  <si>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</si>
  <si>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</si>
  <si>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</si>
  <si>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</si>
  <si>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</si>
  <si>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 Torque / θ (Rad)</t>
  </si>
  <si>
    <t>θ (Rad) = θ (deg) x (π/180)</t>
  </si>
  <si>
    <t>Value</t>
  </si>
  <si>
    <t>0.9 x (π/180) = 0.0157 rad           Torsional Stiffness = 2846.9/ 0.0157 = 181331.21 Nm/rad</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</si>
  <si>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</si>
  <si>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</si>
  <si>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</si>
  <si>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</si>
  <si>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</si>
  <si>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</si>
  <si>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</si>
  <si>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</si>
  <si>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</si>
  <si>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</si>
  <si>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</si>
  <si>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9.5 in/s</t>
  </si>
  <si>
    <t>-171.7 Ibs</t>
  </si>
  <si>
    <t>0.5 in/s</t>
  </si>
  <si>
    <t>22.6 Ibs</t>
  </si>
  <si>
    <t>83.3 Ibs</t>
  </si>
  <si>
    <t>Gradiant 1</t>
  </si>
  <si>
    <t>Gradiant 2</t>
  </si>
  <si>
    <t>Gradiant 3</t>
  </si>
  <si>
    <t>Gradiant 4</t>
  </si>
  <si>
    <t>12.12 Ns/m</t>
  </si>
  <si>
    <t>-125.2 Ns/m</t>
  </si>
  <si>
    <t>45.2 Ns/m</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</si>
  <si>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</si>
  <si>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</si>
  <si>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</si>
  <si>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</si>
  <si>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</si>
  <si>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</si>
  <si>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</si>
  <si>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Advanced manufacturing is when modern technology and innovative manufacturing methods are used to improve production and efficiency</t>
  </si>
  <si>
    <t>What equipment does UWTSD have for Advanced Manufacturing?</t>
  </si>
  <si>
    <t>UWTSD has a lot of equipment that can be used for advanced manufacuring like lazer cutters to precisely cut or engrave materials. lathes and mills to machine components. fabrication bays to weld and get materials ready. 3D printers to make components quickly from online designs</t>
  </si>
  <si>
    <t>What is used to programme the CNC machines to produce components?</t>
  </si>
  <si>
    <t xml:space="preserve">Modern CNC machines can use CAD/ CAM software to be programmed however it is more common that G code and M code is used to program machine movement </t>
  </si>
  <si>
    <t>Out of 1</t>
  </si>
  <si>
    <t>What type of material do the 3d printers use?</t>
  </si>
  <si>
    <t>The most common type of material used is PLA however materials like nylon, abs and composites can be used to print components</t>
  </si>
  <si>
    <t xml:space="preserve">If you wanted to 3D print a component for a project, what would be the steps that you would need to take? </t>
  </si>
  <si>
    <t xml:space="preserve">You would begin by creating a component design on CAD which you are happy with before then asking a member of staff to use the 3D printers. Once you have permission you can send the design to the printer which </t>
  </si>
  <si>
    <t>Out of 3</t>
  </si>
  <si>
    <t>out of 12</t>
  </si>
  <si>
    <t>Composites Logbook Entry</t>
  </si>
  <si>
    <t>What materials are needed ?</t>
  </si>
  <si>
    <t>Typically a matrix material like resin is needed along with a reinforcement material such as fibre glass or even carbon fibre are needed</t>
  </si>
  <si>
    <t>How are component made? What are the steps required?</t>
  </si>
  <si>
    <t xml:space="preserve">First the correct materials need to be picked based on the task the component will be doing, once this is done a mold can be made for the component. When the component is ready to be made the materials should be prepped (combine the composite with resin usually). Then you can apply more layers if needed before setting it to cure </t>
  </si>
  <si>
    <t>out of 4</t>
  </si>
  <si>
    <t>Are there any health &amp; safety risks with using composites</t>
  </si>
  <si>
    <t xml:space="preserve">Some composites give off harmful dusts which if injested can cause respiratory issues, resins and any adhesives used could cause skin or eye irritation if in contact. Some of the materials are flammable which means there is a risk of fire. These all are reasons that PPE is extremely important </t>
  </si>
  <si>
    <t>Any observations or good practice hints to note</t>
  </si>
  <si>
    <t>Making sure everything is prepped well and is organised. Not using more material than is needed is also good practice along with following all safety standards</t>
  </si>
  <si>
    <t>out of 10</t>
  </si>
  <si>
    <t>Personal Development Plan</t>
  </si>
  <si>
    <t xml:space="preserve">Short Term Career Goals (0- 5 years)? </t>
  </si>
  <si>
    <t xml:space="preserve">Within the next 5 years I would like to have got a lot of practical work experience hopefully the universities MCR race team. I also want to have finished university and have graduated with a good grade to help me secure a good job upon finishing my course.  </t>
  </si>
  <si>
    <t>Long Term Career Goals (5-10 years)?</t>
  </si>
  <si>
    <t xml:space="preserve">Within the next 10 years I aim to be working in the motorsport industry hopefully in Formula 1 in a field relating to car development or data analysis </t>
  </si>
  <si>
    <t>Goal</t>
  </si>
  <si>
    <t>Objective</t>
  </si>
  <si>
    <t>Resources Needed</t>
  </si>
  <si>
    <t>Measurement of Success</t>
  </si>
  <si>
    <t>Target Date</t>
  </si>
  <si>
    <t xml:space="preserve">Gain practical experience through working in the MCR team </t>
  </si>
  <si>
    <t xml:space="preserve">My objective is to complete a lot of garage work with the cars  and also attend as many of the races as possible to increase my experience level </t>
  </si>
  <si>
    <t xml:space="preserve">Not a lot of resources are needed as the university already provides the vehicles, tools and equipment however I would need to ensure I dedicate a lot of time to the team </t>
  </si>
  <si>
    <t xml:space="preserve">I would feel I succeeded at this goal if after working with the team in the first 2 years I became a lot more confident and skilled in practical situations  </t>
  </si>
  <si>
    <t>Complete a year in Industry  </t>
  </si>
  <si>
    <t xml:space="preserve">My objective is to complete a year placement in the motorsport industry at some point to further my experience level  </t>
  </si>
  <si>
    <t xml:space="preserve">To achieve this goal I think I would need to use the universities connections to companies in the motorsport industry to boost my chance of getting a placement. I also think I would need to use the universities resources to help me create a good application  </t>
  </si>
  <si>
    <t xml:space="preserve">If I completed a year in industry </t>
  </si>
  <si>
    <t xml:space="preserve">Graduate from University  </t>
  </si>
  <si>
    <t xml:space="preserve">Graduate from university with a good grade  </t>
  </si>
  <si>
    <t xml:space="preserve">To graduate from university I would need to take advantage of all the resources the university offers and work extremely hard to give myself the best possible chance to graduate with a good grade </t>
  </si>
  <si>
    <t xml:space="preserve">If I graduated with a grade of a 2:1 or higher  </t>
  </si>
  <si>
    <t>Either 1/7/2028 
Or 1/7/2029 (Depending on industry year)</t>
  </si>
  <si>
    <t xml:space="preserve">Work in Formula 1  </t>
  </si>
  <si>
    <t xml:space="preserve">Start working in a Formula 1 team, hopefully in either data analysis or car development </t>
  </si>
  <si>
    <t xml:space="preserve">I would need to have worked really hard in university, I would also need to use the universities resources on employment and job applications to be best prepared and give have the biggest chance at getting a job in f1 </t>
  </si>
  <si>
    <t xml:space="preserve">If I got a job working in a formula 1 team  </t>
  </si>
  <si>
    <t xml:space="preserve">25/10/2031 </t>
  </si>
  <si>
    <t xml:space="preserve">What do you think could be the biggest impact on you achieving your goals? </t>
  </si>
  <si>
    <t xml:space="preserve">I feel like the biggest factor that will affect the chances of me achieving the goals I have set will be how hard I push myself in the next few years. I know that if I give 100% I have a big chance at achieving a lot of my goals however if I started being more laid back I could quickly lose motivation and potentially not achieve what I want to.  </t>
  </si>
  <si>
    <t>Why is having a PDP important for an engineer?</t>
  </si>
  <si>
    <t xml:space="preserve">I think personal development plans are good not only because they allow you to keep track of what goals you want to achieve and by when but it also should act as motivation because once you have written a goal down and set a date to try achieve it by I feel you are more likely to keep pushing yourself to be better to ensure you achieve the goals </t>
  </si>
  <si>
    <t>Pass or Fail</t>
  </si>
  <si>
    <t>Continuous Professional Development</t>
  </si>
  <si>
    <t>Briefly describe what is meant by Continuous Professional Development (CPD) and why it is important to engineers?</t>
  </si>
  <si>
    <t xml:space="preserve">Continuous professional development is a process in which an individual continuously progresses and develops their knowledge and understanding in their professional field. Some examples of continuous professional development include attending workshops, courses, webinars, mentoring, research and a lot more. The reason cpd is important especially for engineers is because it allows people to not only maintain and stay up to date with important and relevant information but it also provides opportunities to learn new information, keep up to date on new industry standards and develop new skills. All of these things will increase the likelihood of further career progression.   </t>
  </si>
  <si>
    <t>Identify a CPD event or activity that you could attend/complete that would help to support your learning or desired career path. Please provide details of the date &amp; location or URL.</t>
  </si>
  <si>
    <t xml:space="preserve">A recent CPD event I attended was on the 11th of February in the IQ building at UWTSD. This CPD event was a guest lecture which was taken by Iain Gordon who is the general sales manager at a company called evolution performance. Evolution performance specialises in aerodynamic pressure measurement solutions. The guest lecture lasted for around 2 hours in which we were told about the company, what services and products they sell and how they work.  </t>
  </si>
  <si>
    <t xml:space="preserve">What did you learn from the CPD event or activity? How do you feel this has helped your professional development? </t>
  </si>
  <si>
    <t xml:space="preserve">The guest lecture was really useful as it went through different pressure sensors, how they work and what data can be extracted from them. We also learned how this data can be used to learn what airflow along the car is doing and therefore how the car can changed and optimised to increase performance. This guest lecture allowed me to increase my knowledge on an area I only had briefly learned about before and has definitely made me aware that it is a sector I'd be interested in looking into in the future.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</si>
  <si>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</si>
  <si>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</si>
  <si>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</si>
  <si>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</si>
  <si>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</si>
  <si>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</si>
  <si>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</si>
  <si>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</si>
  <si>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</si>
  <si>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</si>
  <si>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</si>
  <si>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</si>
  <si>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</si>
  <si>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</si>
  <si>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</si>
  <si>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</si>
  <si>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Could have mentioned  the guard</t>
  </si>
  <si>
    <t>Could have mentioned the oil and chance of irritation on skin or on the floor</t>
  </si>
  <si>
    <t>Y</t>
  </si>
  <si>
    <t xml:space="preserve">Signed off by Technician </t>
  </si>
  <si>
    <t>What is the best technique?</t>
  </si>
  <si>
    <t xml:space="preserve">Should you use the machine at a slow or fast speed? </t>
  </si>
  <si>
    <t>While you identify components you haven't expressed what the visual display of the wear would be for many of the examples or what would cause it</t>
  </si>
  <si>
    <t>It would have been good to include more examples</t>
  </si>
  <si>
    <t>You could have left the Angle of Twist in Deg</t>
  </si>
  <si>
    <t>What is this θ?</t>
  </si>
  <si>
    <t>Your Torsional Stiffness valus is a little high - normally looking for 2700-2900Nm/deg which is approximatelly 150000Nm/deg</t>
  </si>
  <si>
    <t>One of your values is missing units. Some of the values are negatives and these aren't needed. Knee point velocities are quite slow should be closer to 2.2 in/s. Your force values are all higher than expected as well</t>
  </si>
  <si>
    <t>You have put units of Ns/m but if that was the case then the values would be between 1000 and 3000. I suspect that actual</t>
  </si>
  <si>
    <t xml:space="preserve">units are lbf.s/m. Though Gradients 2 and 3 are much bigger than expected. </t>
  </si>
  <si>
    <t>It is also about improving quality and accuarcy</t>
  </si>
  <si>
    <t>You could have mentioned the autoclave as well</t>
  </si>
  <si>
    <t>What type of file? You don’t mention slicing in your answer either</t>
  </si>
  <si>
    <t xml:space="preserve">What type of material is the resin? </t>
  </si>
  <si>
    <t>Limited details</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</si>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</sst>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b/>
      <sz val="18"/>
      <color rgb="FF000000"/>
      <name val="Roboto"/>
      <charset val="1"/>
    </font>
    <font>
      <sz val="8"/>
      <color rgb="FF000000"/>
      <name val="Calibri"/>
      <family val="2"/>
      <scheme val="minor"/>
    </font>
    <font>
      <sz val="8"/>
      <color theme="1"/>
      <name val="Calibri"/>
      <family val="2"/>
      <scheme val="minor"/>
    </font>
    <font>
      <sz val="8"/>
      <name val="Calibri"/>
      <family val="2"/>
      <charset val="1"/>
    </font>
    <font>
      <sz val="14"/>
      <color rgb="FF000000"/>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7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1" fillId="0" borderId="0" xfId="0" applyFont="1"/>
    <xf numFmtId="0" fontId="0" fillId="4" borderId="29" xfId="0" applyFill="1" applyBorder="1" applyAlignment="1">
      <alignment horizontal="center"/>
    </xf>
    <xf numFmtId="0" fontId="0" fillId="4" borderId="43" xfId="0" applyFill="1" applyBorder="1" applyAlignment="1">
      <alignment horizontal="center"/>
    </xf>
    <xf numFmtId="0" fontId="0" fillId="4" borderId="53" xfId="0" applyFill="1" applyBorder="1" applyAlignment="1">
      <alignment horizontal="center"/>
    </xf>
    <xf numFmtId="0" fontId="0" fillId="0" borderId="79" xfId="0" applyBorder="1" applyAlignment="1">
      <alignment horizontal="center" wrapText="1"/>
    </xf>
    <xf numFmtId="0" fontId="0" fillId="0" borderId="0" xfId="0" applyAlignment="1">
      <alignment wrapText="1"/>
    </xf>
    <xf numFmtId="0" fontId="6" fillId="0" borderId="0" xfId="0" applyFont="1" applyAlignment="1">
      <alignment horizontal="left"/>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5" fillId="0" borderId="13" xfId="0" applyFont="1" applyBorder="1" applyAlignment="1">
      <alignment horizontal="center" wrapText="1"/>
    </xf>
    <xf numFmtId="0" fontId="16" fillId="0" borderId="14" xfId="0" applyFont="1" applyBorder="1" applyAlignment="1">
      <alignment horizontal="center" wrapText="1"/>
    </xf>
    <xf numFmtId="0" fontId="16" fillId="0" borderId="16" xfId="0" applyFont="1" applyBorder="1" applyAlignment="1">
      <alignment horizontal="center" wrapText="1"/>
    </xf>
    <xf numFmtId="0" fontId="16" fillId="0" borderId="0" xfId="0" applyFont="1" applyAlignment="1">
      <alignment horizontal="center" wrapText="1"/>
    </xf>
    <xf numFmtId="0" fontId="16" fillId="0" borderId="18" xfId="0" applyFont="1" applyBorder="1" applyAlignment="1">
      <alignment horizontal="center" wrapText="1"/>
    </xf>
    <xf numFmtId="0" fontId="16"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5" xfId="0" applyFont="1" applyBorder="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20"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6" fillId="0" borderId="115" xfId="0" applyFont="1" applyBorder="1" applyAlignment="1">
      <alignment horizontal="left" wrapText="1"/>
    </xf>
    <xf numFmtId="0" fontId="6" fillId="0" borderId="0" xfId="0" applyFont="1" applyAlignment="1">
      <alignment horizontal="left" wrapText="1"/>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12" fillId="0" borderId="70"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125" xfId="0" applyFont="1" applyBorder="1" applyAlignment="1">
      <alignment horizontal="center" vertical="center" wrapText="1"/>
    </xf>
    <xf numFmtId="0" fontId="13" fillId="0" borderId="63" xfId="0" applyFon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13" fillId="0" borderId="70" xfId="0" applyFont="1" applyBorder="1" applyAlignment="1">
      <alignment horizontal="center" vertical="center"/>
    </xf>
    <xf numFmtId="0" fontId="13" fillId="0" borderId="71" xfId="0" applyFont="1" applyBorder="1" applyAlignment="1">
      <alignment horizontal="center" vertical="center"/>
    </xf>
    <xf numFmtId="0" fontId="13" fillId="0" borderId="64" xfId="0" applyFont="1" applyBorder="1" applyAlignment="1">
      <alignment horizontal="center" vertical="center"/>
    </xf>
    <xf numFmtId="0" fontId="13" fillId="0" borderId="69" xfId="0" applyFont="1" applyBorder="1" applyAlignment="1">
      <alignment horizontal="center" vertical="center"/>
    </xf>
    <xf numFmtId="0" fontId="13" fillId="0" borderId="125" xfId="0" applyFont="1" applyBorder="1" applyAlignment="1">
      <alignment horizontal="center" vertical="center"/>
    </xf>
    <xf numFmtId="0" fontId="13" fillId="0" borderId="63" xfId="0" applyFont="1" applyBorder="1" applyAlignment="1">
      <alignment horizontal="center" vertical="center"/>
    </xf>
    <xf numFmtId="0" fontId="13" fillId="0" borderId="70" xfId="0" applyFont="1" applyBorder="1" applyAlignment="1">
      <alignment horizontal="center" vertical="center" wrapText="1"/>
    </xf>
    <xf numFmtId="0" fontId="14" fillId="0" borderId="70" xfId="0" applyFont="1"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3" fillId="0" borderId="72" xfId="0" applyFont="1" applyBorder="1" applyAlignment="1">
      <alignment horizontal="center" wrapText="1"/>
    </xf>
    <xf numFmtId="0" fontId="13" fillId="0" borderId="29" xfId="0" applyFont="1" applyBorder="1" applyAlignment="1">
      <alignment horizontal="center" wrapText="1"/>
    </xf>
    <xf numFmtId="0" fontId="13" fillId="0" borderId="73" xfId="0" applyFont="1" applyBorder="1" applyAlignment="1">
      <alignment horizontal="center" wrapText="1"/>
    </xf>
    <xf numFmtId="0" fontId="13" fillId="0" borderId="30" xfId="0" applyFont="1" applyBorder="1" applyAlignment="1">
      <alignment horizontal="center" wrapText="1"/>
    </xf>
    <xf numFmtId="0" fontId="13" fillId="0" borderId="64" xfId="0" applyFont="1" applyBorder="1" applyAlignment="1">
      <alignment horizontal="center" wrapText="1"/>
    </xf>
    <xf numFmtId="0" fontId="13" fillId="0" borderId="53" xfId="0" applyFont="1" applyBorder="1" applyAlignment="1">
      <alignment horizontal="center" wrapText="1"/>
    </xf>
    <xf numFmtId="0" fontId="13" fillId="0" borderId="70" xfId="0" applyFont="1" applyBorder="1" applyAlignment="1">
      <alignment horizontal="center" wrapText="1"/>
    </xf>
    <xf numFmtId="0" fontId="13" fillId="0" borderId="58" xfId="0" applyFont="1"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4" fontId="13" fillId="0" borderId="70" xfId="0" applyNumberFormat="1" applyFont="1" applyBorder="1" applyAlignment="1">
      <alignment horizontal="center" wrapText="1"/>
    </xf>
    <xf numFmtId="0" fontId="13" fillId="0" borderId="81" xfId="0" applyFont="1" applyBorder="1" applyAlignment="1">
      <alignment horizontal="center" wrapText="1"/>
    </xf>
    <xf numFmtId="0" fontId="13" fillId="0" borderId="69" xfId="0" applyFont="1" applyBorder="1" applyAlignment="1">
      <alignment horizontal="center" wrapText="1"/>
    </xf>
    <xf numFmtId="0" fontId="13" fillId="0" borderId="126" xfId="0" applyFont="1" applyBorder="1" applyAlignment="1">
      <alignment horizontal="center" wrapText="1"/>
    </xf>
    <xf numFmtId="0" fontId="13" fillId="0" borderId="70" xfId="0" applyFont="1" applyBorder="1" applyAlignment="1">
      <alignment horizontal="left" vertical="center" wrapText="1"/>
    </xf>
    <xf numFmtId="0" fontId="13" fillId="0" borderId="71" xfId="0" applyFont="1" applyBorder="1" applyAlignment="1">
      <alignment horizontal="left" vertical="center" wrapText="1"/>
    </xf>
    <xf numFmtId="0" fontId="13" fillId="0" borderId="64" xfId="0" applyFont="1" applyBorder="1" applyAlignment="1">
      <alignment horizontal="left" vertical="center" wrapText="1"/>
    </xf>
    <xf numFmtId="0" fontId="13" fillId="0" borderId="69" xfId="0" applyFont="1" applyBorder="1" applyAlignment="1">
      <alignment horizontal="left" vertical="center" wrapText="1"/>
    </xf>
    <xf numFmtId="0" fontId="13" fillId="0" borderId="125" xfId="0" applyFont="1" applyBorder="1" applyAlignment="1">
      <alignment horizontal="left" vertical="center" wrapText="1"/>
    </xf>
    <xf numFmtId="0" fontId="13" fillId="0" borderId="63" xfId="0" applyFont="1" applyBorder="1" applyAlignment="1">
      <alignment horizontal="left"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129" t="s">
        <v>0</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row>
    <row r="2" spans="1:31" x14ac:dyDescent="0.45">
      <c r="A2" s="129"/>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row>
    <row r="3" spans="1:31" ht="14.65" thickBot="1" x14ac:dyDescent="0.5">
      <c r="A3" s="129"/>
      <c r="B3" s="130"/>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row>
    <row r="4" spans="1:31" ht="23.25" x14ac:dyDescent="0.45">
      <c r="A4" s="65" t="s">
        <v>1</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23.65" thickBot="1" x14ac:dyDescent="0.5">
      <c r="A5" s="68" t="s">
        <v>2</v>
      </c>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70"/>
    </row>
    <row r="6" spans="1:31" ht="14.65" thickBot="1" x14ac:dyDescent="0.5">
      <c r="A6" s="131" t="s">
        <v>3</v>
      </c>
      <c r="B6" s="131"/>
      <c r="C6" s="131"/>
      <c r="D6" s="131"/>
      <c r="E6" s="133" t="s">
        <v>4</v>
      </c>
      <c r="F6" s="133"/>
      <c r="G6" s="133"/>
      <c r="H6" s="133"/>
      <c r="I6" s="131" t="s">
        <v>5</v>
      </c>
      <c r="J6" s="131"/>
      <c r="K6" s="131"/>
      <c r="L6" s="131"/>
      <c r="M6" s="131"/>
      <c r="N6" s="131"/>
      <c r="O6" s="131"/>
      <c r="P6" s="131"/>
      <c r="Q6" s="125" t="s">
        <v>6</v>
      </c>
      <c r="R6" s="126"/>
      <c r="S6" s="126"/>
      <c r="T6" s="126"/>
      <c r="U6" s="126"/>
      <c r="V6" s="126"/>
      <c r="W6" s="126"/>
      <c r="X6" s="126"/>
      <c r="Y6" s="126"/>
      <c r="Z6" s="126"/>
      <c r="AA6" s="126"/>
      <c r="AB6" s="126"/>
      <c r="AC6" s="126"/>
      <c r="AD6" s="126"/>
      <c r="AE6" s="127"/>
    </row>
    <row r="7" spans="1:31" ht="15" thickTop="1" thickBot="1" x14ac:dyDescent="0.5">
      <c r="A7" s="132"/>
      <c r="B7" s="132"/>
      <c r="C7" s="132"/>
      <c r="D7" s="132"/>
      <c r="E7" s="120"/>
      <c r="F7" s="120"/>
      <c r="G7" s="120"/>
      <c r="H7" s="120"/>
      <c r="I7" s="132"/>
      <c r="J7" s="132"/>
      <c r="K7" s="132"/>
      <c r="L7" s="132"/>
      <c r="M7" s="132"/>
      <c r="N7" s="132"/>
      <c r="O7" s="132"/>
      <c r="P7" s="132"/>
      <c r="Q7" s="98"/>
      <c r="R7" s="99"/>
      <c r="S7" s="99"/>
      <c r="T7" s="99"/>
      <c r="U7" s="99"/>
      <c r="V7" s="99"/>
      <c r="W7" s="99"/>
      <c r="X7" s="99"/>
      <c r="Y7" s="99"/>
      <c r="Z7" s="99"/>
      <c r="AA7" s="99"/>
      <c r="AB7" s="99"/>
      <c r="AC7" s="99"/>
      <c r="AD7" s="99"/>
      <c r="AE7" s="100"/>
    </row>
    <row r="8" spans="1:31" x14ac:dyDescent="0.45">
      <c r="A8" s="101" t="s">
        <v>7</v>
      </c>
      <c r="B8" s="102"/>
      <c r="C8" s="102"/>
      <c r="D8" s="103"/>
      <c r="E8" s="120" t="s">
        <v>8</v>
      </c>
      <c r="F8" s="120"/>
      <c r="G8" s="120"/>
      <c r="H8" s="120"/>
      <c r="I8" s="128" t="s">
        <v>9</v>
      </c>
      <c r="J8" s="128"/>
      <c r="K8" s="128"/>
      <c r="L8" s="128"/>
      <c r="M8" s="128"/>
      <c r="N8" s="128"/>
      <c r="O8" s="128"/>
      <c r="P8" s="128"/>
      <c r="Q8" s="104" t="s">
        <v>10</v>
      </c>
      <c r="R8" s="105"/>
      <c r="S8" s="105"/>
      <c r="T8" s="105"/>
      <c r="U8" s="105"/>
      <c r="V8" s="105"/>
      <c r="W8" s="105"/>
      <c r="X8" s="105"/>
      <c r="Y8" s="105"/>
      <c r="Z8" s="105"/>
      <c r="AA8" s="105"/>
      <c r="AB8" s="105"/>
      <c r="AC8" s="105"/>
      <c r="AD8" s="105"/>
      <c r="AE8" s="121"/>
    </row>
    <row r="9" spans="1:31" ht="15" thickTop="1" thickBot="1" x14ac:dyDescent="0.5">
      <c r="A9" s="122"/>
      <c r="B9" s="123"/>
      <c r="C9" s="123"/>
      <c r="D9" s="124"/>
      <c r="E9" s="120"/>
      <c r="F9" s="120"/>
      <c r="G9" s="120"/>
      <c r="H9" s="120"/>
      <c r="I9" s="128"/>
      <c r="J9" s="128"/>
      <c r="K9" s="128"/>
      <c r="L9" s="128"/>
      <c r="M9" s="128"/>
      <c r="N9" s="128"/>
      <c r="O9" s="128"/>
      <c r="P9" s="128"/>
      <c r="Q9" s="104"/>
      <c r="R9" s="105"/>
      <c r="S9" s="105"/>
      <c r="T9" s="105"/>
      <c r="U9" s="105"/>
      <c r="V9" s="105"/>
      <c r="W9" s="105"/>
      <c r="X9" s="105"/>
      <c r="Y9" s="105"/>
      <c r="Z9" s="105"/>
      <c r="AA9" s="105"/>
      <c r="AB9" s="105"/>
      <c r="AC9" s="105"/>
      <c r="AD9" s="105"/>
      <c r="AE9" s="121"/>
    </row>
    <row r="10" spans="1:31" ht="15" thickTop="1" thickBot="1" x14ac:dyDescent="0.5">
      <c r="A10" s="122"/>
      <c r="B10" s="123"/>
      <c r="C10" s="123"/>
      <c r="D10" s="124"/>
      <c r="E10" s="120" t="s">
        <v>11</v>
      </c>
      <c r="F10" s="120"/>
      <c r="G10" s="120"/>
      <c r="H10" s="120"/>
      <c r="I10" s="128"/>
      <c r="J10" s="128"/>
      <c r="K10" s="128"/>
      <c r="L10" s="128"/>
      <c r="M10" s="128"/>
      <c r="N10" s="128"/>
      <c r="O10" s="128"/>
      <c r="P10" s="128"/>
      <c r="Q10" s="104"/>
      <c r="R10" s="105"/>
      <c r="S10" s="105"/>
      <c r="T10" s="105"/>
      <c r="U10" s="105"/>
      <c r="V10" s="105"/>
      <c r="W10" s="105"/>
      <c r="X10" s="105"/>
      <c r="Y10" s="105"/>
      <c r="Z10" s="105"/>
      <c r="AA10" s="105"/>
      <c r="AB10" s="105"/>
      <c r="AC10" s="105"/>
      <c r="AD10" s="105"/>
      <c r="AE10" s="121"/>
    </row>
    <row r="11" spans="1:31" ht="15" thickTop="1" thickBot="1" x14ac:dyDescent="0.5">
      <c r="A11" s="122"/>
      <c r="B11" s="123"/>
      <c r="C11" s="123"/>
      <c r="D11" s="124"/>
      <c r="E11" s="120"/>
      <c r="F11" s="120"/>
      <c r="G11" s="120"/>
      <c r="H11" s="120"/>
      <c r="I11" s="128"/>
      <c r="J11" s="128"/>
      <c r="K11" s="128"/>
      <c r="L11" s="128"/>
      <c r="M11" s="128"/>
      <c r="N11" s="128"/>
      <c r="O11" s="128"/>
      <c r="P11" s="128"/>
      <c r="Q11" s="104"/>
      <c r="R11" s="105"/>
      <c r="S11" s="105"/>
      <c r="T11" s="105"/>
      <c r="U11" s="105"/>
      <c r="V11" s="105"/>
      <c r="W11" s="105"/>
      <c r="X11" s="105"/>
      <c r="Y11" s="105"/>
      <c r="Z11" s="105"/>
      <c r="AA11" s="105"/>
      <c r="AB11" s="105"/>
      <c r="AC11" s="105"/>
      <c r="AD11" s="105"/>
      <c r="AE11" s="121"/>
    </row>
    <row r="12" spans="1:31" ht="15" thickTop="1" thickBot="1" x14ac:dyDescent="0.5">
      <c r="A12" s="122"/>
      <c r="B12" s="123"/>
      <c r="C12" s="123"/>
      <c r="D12" s="124"/>
      <c r="E12" s="120" t="s">
        <v>12</v>
      </c>
      <c r="F12" s="120"/>
      <c r="G12" s="120"/>
      <c r="H12" s="120"/>
      <c r="I12" s="128"/>
      <c r="J12" s="128"/>
      <c r="K12" s="128"/>
      <c r="L12" s="128"/>
      <c r="M12" s="128"/>
      <c r="N12" s="128"/>
      <c r="O12" s="128"/>
      <c r="P12" s="128"/>
      <c r="Q12" s="104"/>
      <c r="R12" s="105"/>
      <c r="S12" s="105"/>
      <c r="T12" s="105"/>
      <c r="U12" s="105"/>
      <c r="V12" s="105"/>
      <c r="W12" s="105"/>
      <c r="X12" s="105"/>
      <c r="Y12" s="105"/>
      <c r="Z12" s="105"/>
      <c r="AA12" s="105"/>
      <c r="AB12" s="105"/>
      <c r="AC12" s="105"/>
      <c r="AD12" s="105"/>
      <c r="AE12" s="121"/>
    </row>
    <row r="13" spans="1:31" ht="15" thickTop="1" thickBot="1" x14ac:dyDescent="0.5">
      <c r="A13" s="125"/>
      <c r="B13" s="126"/>
      <c r="C13" s="126"/>
      <c r="D13" s="127"/>
      <c r="E13" s="120"/>
      <c r="F13" s="120"/>
      <c r="G13" s="120"/>
      <c r="H13" s="120"/>
      <c r="I13" s="128"/>
      <c r="J13" s="128"/>
      <c r="K13" s="128"/>
      <c r="L13" s="128"/>
      <c r="M13" s="128"/>
      <c r="N13" s="128"/>
      <c r="O13" s="128"/>
      <c r="P13" s="128"/>
      <c r="Q13" s="104"/>
      <c r="R13" s="105"/>
      <c r="S13" s="105"/>
      <c r="T13" s="105"/>
      <c r="U13" s="105"/>
      <c r="V13" s="105"/>
      <c r="W13" s="105"/>
      <c r="X13" s="105"/>
      <c r="Y13" s="105"/>
      <c r="Z13" s="105"/>
      <c r="AA13" s="105"/>
      <c r="AB13" s="105"/>
      <c r="AC13" s="105"/>
      <c r="AD13" s="105"/>
      <c r="AE13" s="121"/>
    </row>
    <row r="14" spans="1:31" ht="15" thickTop="1" thickBot="1" x14ac:dyDescent="0.5">
      <c r="A14" s="98" t="s">
        <v>13</v>
      </c>
      <c r="B14" s="99"/>
      <c r="C14" s="99"/>
      <c r="D14" s="99"/>
      <c r="E14" s="99"/>
      <c r="F14" s="99"/>
      <c r="G14" s="99"/>
      <c r="H14" s="99"/>
      <c r="I14" s="99"/>
      <c r="J14" s="99"/>
      <c r="K14" s="99"/>
      <c r="L14" s="99"/>
      <c r="M14" s="99"/>
      <c r="N14" s="99"/>
      <c r="O14" s="99"/>
      <c r="P14" s="100"/>
      <c r="Q14" s="104"/>
      <c r="R14" s="105"/>
      <c r="S14" s="105"/>
      <c r="T14" s="105"/>
      <c r="U14" s="105"/>
      <c r="V14" s="105"/>
      <c r="W14" s="105"/>
      <c r="X14" s="105"/>
      <c r="Y14" s="105"/>
      <c r="Z14" s="105"/>
      <c r="AA14" s="105"/>
      <c r="AB14" s="105"/>
      <c r="AC14" s="105"/>
      <c r="AD14" s="105"/>
      <c r="AE14" s="121"/>
    </row>
    <row r="15" spans="1:31" ht="15" thickTop="1" thickBot="1" x14ac:dyDescent="0.5">
      <c r="A15" s="98"/>
      <c r="B15" s="99"/>
      <c r="C15" s="99"/>
      <c r="D15" s="99"/>
      <c r="E15" s="99"/>
      <c r="F15" s="99"/>
      <c r="G15" s="99"/>
      <c r="H15" s="99"/>
      <c r="I15" s="99"/>
      <c r="J15" s="99"/>
      <c r="K15" s="99"/>
      <c r="L15" s="99"/>
      <c r="M15" s="99"/>
      <c r="N15" s="99"/>
      <c r="O15" s="99"/>
      <c r="P15" s="100"/>
      <c r="Q15" s="104"/>
      <c r="R15" s="105"/>
      <c r="S15" s="105"/>
      <c r="T15" s="105"/>
      <c r="U15" s="105"/>
      <c r="V15" s="105"/>
      <c r="W15" s="105"/>
      <c r="X15" s="105"/>
      <c r="Y15" s="105"/>
      <c r="Z15" s="105"/>
      <c r="AA15" s="105"/>
      <c r="AB15" s="105"/>
      <c r="AC15" s="105"/>
      <c r="AD15" s="105"/>
      <c r="AE15" s="121"/>
    </row>
    <row r="16" spans="1:31" x14ac:dyDescent="0.45">
      <c r="A16" s="104" t="s">
        <v>14</v>
      </c>
      <c r="B16" s="105"/>
      <c r="C16" s="105"/>
      <c r="D16" s="105"/>
      <c r="E16" s="105"/>
      <c r="F16" s="105"/>
      <c r="G16" s="105"/>
      <c r="H16" s="105"/>
      <c r="I16" s="105"/>
      <c r="J16" s="105"/>
      <c r="K16" s="105"/>
      <c r="L16" s="105"/>
      <c r="M16" s="105"/>
      <c r="N16" s="105"/>
      <c r="O16" s="105"/>
      <c r="P16" s="121"/>
      <c r="Q16" s="104"/>
      <c r="R16" s="105"/>
      <c r="S16" s="105"/>
      <c r="T16" s="105"/>
      <c r="U16" s="105"/>
      <c r="V16" s="105"/>
      <c r="W16" s="105"/>
      <c r="X16" s="105"/>
      <c r="Y16" s="105"/>
      <c r="Z16" s="105"/>
      <c r="AA16" s="105"/>
      <c r="AB16" s="105"/>
      <c r="AC16" s="105"/>
      <c r="AD16" s="105"/>
      <c r="AE16" s="121"/>
    </row>
    <row r="17" spans="1:31" ht="15" thickTop="1" thickBot="1" x14ac:dyDescent="0.5">
      <c r="A17" s="104"/>
      <c r="B17" s="105"/>
      <c r="C17" s="105"/>
      <c r="D17" s="105"/>
      <c r="E17" s="105"/>
      <c r="F17" s="105"/>
      <c r="G17" s="105"/>
      <c r="H17" s="105"/>
      <c r="I17" s="105"/>
      <c r="J17" s="105"/>
      <c r="K17" s="105"/>
      <c r="L17" s="105"/>
      <c r="M17" s="105"/>
      <c r="N17" s="105"/>
      <c r="O17" s="105"/>
      <c r="P17" s="121"/>
      <c r="Q17" s="104"/>
      <c r="R17" s="105"/>
      <c r="S17" s="105"/>
      <c r="T17" s="105"/>
      <c r="U17" s="105"/>
      <c r="V17" s="105"/>
      <c r="W17" s="105"/>
      <c r="X17" s="105"/>
      <c r="Y17" s="105"/>
      <c r="Z17" s="105"/>
      <c r="AA17" s="105"/>
      <c r="AB17" s="105"/>
      <c r="AC17" s="105"/>
      <c r="AD17" s="105"/>
      <c r="AE17" s="121"/>
    </row>
    <row r="18" spans="1:31" ht="15" thickTop="1" thickBot="1" x14ac:dyDescent="0.5">
      <c r="A18" s="104"/>
      <c r="B18" s="105"/>
      <c r="C18" s="105"/>
      <c r="D18" s="105"/>
      <c r="E18" s="105"/>
      <c r="F18" s="105"/>
      <c r="G18" s="105"/>
      <c r="H18" s="105"/>
      <c r="I18" s="105"/>
      <c r="J18" s="105"/>
      <c r="K18" s="105"/>
      <c r="L18" s="105"/>
      <c r="M18" s="105"/>
      <c r="N18" s="105"/>
      <c r="O18" s="105"/>
      <c r="P18" s="121"/>
      <c r="Q18" s="104"/>
      <c r="R18" s="105"/>
      <c r="S18" s="105"/>
      <c r="T18" s="105"/>
      <c r="U18" s="105"/>
      <c r="V18" s="105"/>
      <c r="W18" s="105"/>
      <c r="X18" s="105"/>
      <c r="Y18" s="105"/>
      <c r="Z18" s="105"/>
      <c r="AA18" s="105"/>
      <c r="AB18" s="105"/>
      <c r="AC18" s="105"/>
      <c r="AD18" s="105"/>
      <c r="AE18" s="121"/>
    </row>
    <row r="19" spans="1:31" ht="15" thickTop="1" thickBot="1" x14ac:dyDescent="0.5">
      <c r="A19" s="104"/>
      <c r="B19" s="105"/>
      <c r="C19" s="105"/>
      <c r="D19" s="105"/>
      <c r="E19" s="105"/>
      <c r="F19" s="105"/>
      <c r="G19" s="105"/>
      <c r="H19" s="105"/>
      <c r="I19" s="105"/>
      <c r="J19" s="105"/>
      <c r="K19" s="105"/>
      <c r="L19" s="105"/>
      <c r="M19" s="105"/>
      <c r="N19" s="105"/>
      <c r="O19" s="105"/>
      <c r="P19" s="121"/>
      <c r="Q19" s="104"/>
      <c r="R19" s="105"/>
      <c r="S19" s="105"/>
      <c r="T19" s="105"/>
      <c r="U19" s="105"/>
      <c r="V19" s="105"/>
      <c r="W19" s="105"/>
      <c r="X19" s="105"/>
      <c r="Y19" s="105"/>
      <c r="Z19" s="105"/>
      <c r="AA19" s="105"/>
      <c r="AB19" s="105"/>
      <c r="AC19" s="105"/>
      <c r="AD19" s="105"/>
      <c r="AE19" s="121"/>
    </row>
    <row r="20" spans="1:31" ht="15" thickTop="1" thickBot="1" x14ac:dyDescent="0.5">
      <c r="A20" s="104"/>
      <c r="B20" s="105"/>
      <c r="C20" s="105"/>
      <c r="D20" s="105"/>
      <c r="E20" s="105"/>
      <c r="F20" s="105"/>
      <c r="G20" s="105"/>
      <c r="H20" s="105"/>
      <c r="I20" s="105"/>
      <c r="J20" s="105"/>
      <c r="K20" s="105"/>
      <c r="L20" s="105"/>
      <c r="M20" s="105"/>
      <c r="N20" s="105"/>
      <c r="O20" s="105"/>
      <c r="P20" s="121"/>
      <c r="Q20" s="104"/>
      <c r="R20" s="105"/>
      <c r="S20" s="105"/>
      <c r="T20" s="105"/>
      <c r="U20" s="105"/>
      <c r="V20" s="105"/>
      <c r="W20" s="105"/>
      <c r="X20" s="105"/>
      <c r="Y20" s="105"/>
      <c r="Z20" s="105"/>
      <c r="AA20" s="105"/>
      <c r="AB20" s="105"/>
      <c r="AC20" s="105"/>
      <c r="AD20" s="105"/>
      <c r="AE20" s="121"/>
    </row>
    <row r="21" spans="1:31" ht="15" thickTop="1" thickBot="1" x14ac:dyDescent="0.5">
      <c r="A21" s="104"/>
      <c r="B21" s="105"/>
      <c r="C21" s="105"/>
      <c r="D21" s="105"/>
      <c r="E21" s="105"/>
      <c r="F21" s="105"/>
      <c r="G21" s="105"/>
      <c r="H21" s="105"/>
      <c r="I21" s="105"/>
      <c r="J21" s="105"/>
      <c r="K21" s="105"/>
      <c r="L21" s="105"/>
      <c r="M21" s="105"/>
      <c r="N21" s="105"/>
      <c r="O21" s="105"/>
      <c r="P21" s="121"/>
      <c r="Q21" s="104"/>
      <c r="R21" s="105"/>
      <c r="S21" s="105"/>
      <c r="T21" s="105"/>
      <c r="U21" s="105"/>
      <c r="V21" s="105"/>
      <c r="W21" s="105"/>
      <c r="X21" s="105"/>
      <c r="Y21" s="105"/>
      <c r="Z21" s="105"/>
      <c r="AA21" s="105"/>
      <c r="AB21" s="105"/>
      <c r="AC21" s="105"/>
      <c r="AD21" s="105"/>
      <c r="AE21" s="121"/>
    </row>
    <row r="22" spans="1:31" ht="15" thickTop="1" thickBot="1" x14ac:dyDescent="0.5">
      <c r="A22" s="104"/>
      <c r="B22" s="105"/>
      <c r="C22" s="105"/>
      <c r="D22" s="105"/>
      <c r="E22" s="105"/>
      <c r="F22" s="105"/>
      <c r="G22" s="105"/>
      <c r="H22" s="105"/>
      <c r="I22" s="105"/>
      <c r="J22" s="105"/>
      <c r="K22" s="105"/>
      <c r="L22" s="105"/>
      <c r="M22" s="105"/>
      <c r="N22" s="105"/>
      <c r="O22" s="105"/>
      <c r="P22" s="121"/>
      <c r="Q22" s="104"/>
      <c r="R22" s="105"/>
      <c r="S22" s="105"/>
      <c r="T22" s="105"/>
      <c r="U22" s="105"/>
      <c r="V22" s="105"/>
      <c r="W22" s="105"/>
      <c r="X22" s="105"/>
      <c r="Y22" s="105"/>
      <c r="Z22" s="105"/>
      <c r="AA22" s="105"/>
      <c r="AB22" s="105"/>
      <c r="AC22" s="105"/>
      <c r="AD22" s="105"/>
      <c r="AE22" s="121"/>
    </row>
    <row r="23" spans="1:31" ht="15" thickTop="1" thickBot="1" x14ac:dyDescent="0.5">
      <c r="A23" s="104"/>
      <c r="B23" s="105"/>
      <c r="C23" s="105"/>
      <c r="D23" s="105"/>
      <c r="E23" s="105"/>
      <c r="F23" s="105"/>
      <c r="G23" s="105"/>
      <c r="H23" s="105"/>
      <c r="I23" s="105"/>
      <c r="J23" s="105"/>
      <c r="K23" s="105"/>
      <c r="L23" s="105"/>
      <c r="M23" s="105"/>
      <c r="N23" s="105"/>
      <c r="O23" s="105"/>
      <c r="P23" s="121"/>
      <c r="Q23" s="104"/>
      <c r="R23" s="105"/>
      <c r="S23" s="105"/>
      <c r="T23" s="105"/>
      <c r="U23" s="105"/>
      <c r="V23" s="105"/>
      <c r="W23" s="105"/>
      <c r="X23" s="105"/>
      <c r="Y23" s="105"/>
      <c r="Z23" s="105"/>
      <c r="AA23" s="105"/>
      <c r="AB23" s="105"/>
      <c r="AC23" s="105"/>
      <c r="AD23" s="105"/>
      <c r="AE23" s="121"/>
    </row>
    <row r="24" spans="1:31" ht="15" thickTop="1" thickBot="1" x14ac:dyDescent="0.5">
      <c r="A24" s="104"/>
      <c r="B24" s="105"/>
      <c r="C24" s="105"/>
      <c r="D24" s="105"/>
      <c r="E24" s="105"/>
      <c r="F24" s="105"/>
      <c r="G24" s="105"/>
      <c r="H24" s="105"/>
      <c r="I24" s="105"/>
      <c r="J24" s="105"/>
      <c r="K24" s="105"/>
      <c r="L24" s="105"/>
      <c r="M24" s="105"/>
      <c r="N24" s="105"/>
      <c r="O24" s="105"/>
      <c r="P24" s="121"/>
      <c r="Q24" s="104"/>
      <c r="R24" s="105"/>
      <c r="S24" s="105"/>
      <c r="T24" s="105"/>
      <c r="U24" s="105"/>
      <c r="V24" s="105"/>
      <c r="W24" s="105"/>
      <c r="X24" s="105"/>
      <c r="Y24" s="105"/>
      <c r="Z24" s="105"/>
      <c r="AA24" s="105"/>
      <c r="AB24" s="105"/>
      <c r="AC24" s="105"/>
      <c r="AD24" s="105"/>
      <c r="AE24" s="121"/>
    </row>
    <row r="25" spans="1:31" ht="15" thickTop="1" thickBot="1" x14ac:dyDescent="0.5">
      <c r="A25" s="104"/>
      <c r="B25" s="105"/>
      <c r="C25" s="105"/>
      <c r="D25" s="105"/>
      <c r="E25" s="105"/>
      <c r="F25" s="105"/>
      <c r="G25" s="105"/>
      <c r="H25" s="105"/>
      <c r="I25" s="105"/>
      <c r="J25" s="105"/>
      <c r="K25" s="105"/>
      <c r="L25" s="105"/>
      <c r="M25" s="105"/>
      <c r="N25" s="105"/>
      <c r="O25" s="105"/>
      <c r="P25" s="121"/>
      <c r="Q25" s="104"/>
      <c r="R25" s="105"/>
      <c r="S25" s="105"/>
      <c r="T25" s="105"/>
      <c r="U25" s="105"/>
      <c r="V25" s="105"/>
      <c r="W25" s="105"/>
      <c r="X25" s="105"/>
      <c r="Y25" s="105"/>
      <c r="Z25" s="105"/>
      <c r="AA25" s="105"/>
      <c r="AB25" s="105"/>
      <c r="AC25" s="105"/>
      <c r="AD25" s="105"/>
      <c r="AE25" s="121"/>
    </row>
    <row r="26" spans="1:31" ht="15" thickTop="1" thickBot="1" x14ac:dyDescent="0.5">
      <c r="A26" s="98" t="s">
        <v>15</v>
      </c>
      <c r="B26" s="99"/>
      <c r="C26" s="99"/>
      <c r="D26" s="99"/>
      <c r="E26" s="99"/>
      <c r="F26" s="99"/>
      <c r="G26" s="99"/>
      <c r="H26" s="99"/>
      <c r="I26" s="99"/>
      <c r="J26" s="99"/>
      <c r="K26" s="99"/>
      <c r="L26" s="99"/>
      <c r="M26" s="99"/>
      <c r="N26" s="99"/>
      <c r="O26" s="99"/>
      <c r="P26" s="100"/>
      <c r="Q26" s="104"/>
      <c r="R26" s="105"/>
      <c r="S26" s="105"/>
      <c r="T26" s="105"/>
      <c r="U26" s="105"/>
      <c r="V26" s="105"/>
      <c r="W26" s="105"/>
      <c r="X26" s="105"/>
      <c r="Y26" s="105"/>
      <c r="Z26" s="105"/>
      <c r="AA26" s="105"/>
      <c r="AB26" s="105"/>
      <c r="AC26" s="105"/>
      <c r="AD26" s="105"/>
      <c r="AE26" s="121"/>
    </row>
    <row r="27" spans="1:31" ht="15" thickTop="1" thickBot="1" x14ac:dyDescent="0.5">
      <c r="A27" s="98"/>
      <c r="B27" s="99"/>
      <c r="C27" s="99"/>
      <c r="D27" s="99"/>
      <c r="E27" s="99"/>
      <c r="F27" s="99"/>
      <c r="G27" s="99"/>
      <c r="H27" s="99"/>
      <c r="I27" s="99"/>
      <c r="J27" s="99"/>
      <c r="K27" s="99"/>
      <c r="L27" s="99"/>
      <c r="M27" s="99"/>
      <c r="N27" s="99"/>
      <c r="O27" s="99"/>
      <c r="P27" s="100"/>
      <c r="Q27" s="104"/>
      <c r="R27" s="105"/>
      <c r="S27" s="105"/>
      <c r="T27" s="105"/>
      <c r="U27" s="105"/>
      <c r="V27" s="105"/>
      <c r="W27" s="105"/>
      <c r="X27" s="105"/>
      <c r="Y27" s="105"/>
      <c r="Z27" s="105"/>
      <c r="AA27" s="105"/>
      <c r="AB27" s="105"/>
      <c r="AC27" s="105"/>
      <c r="AD27" s="105"/>
      <c r="AE27" s="121"/>
    </row>
    <row r="28" spans="1:31" x14ac:dyDescent="0.45">
      <c r="A28" s="104" t="s">
        <v>16</v>
      </c>
      <c r="B28" s="105"/>
      <c r="C28" s="105"/>
      <c r="D28" s="105"/>
      <c r="E28" s="105"/>
      <c r="F28" s="105"/>
      <c r="G28" s="105"/>
      <c r="H28" s="105"/>
      <c r="I28" s="105"/>
      <c r="J28" s="105"/>
      <c r="K28" s="105"/>
      <c r="L28" s="105"/>
      <c r="M28" s="105"/>
      <c r="N28" s="105"/>
      <c r="O28" s="105"/>
      <c r="P28" s="121"/>
      <c r="Q28" s="104"/>
      <c r="R28" s="105"/>
      <c r="S28" s="105"/>
      <c r="T28" s="105"/>
      <c r="U28" s="105"/>
      <c r="V28" s="105"/>
      <c r="W28" s="105"/>
      <c r="X28" s="105"/>
      <c r="Y28" s="105"/>
      <c r="Z28" s="105"/>
      <c r="AA28" s="105"/>
      <c r="AB28" s="105"/>
      <c r="AC28" s="105"/>
      <c r="AD28" s="105"/>
      <c r="AE28" s="121"/>
    </row>
    <row r="29" spans="1:31" ht="15" thickTop="1" thickBot="1" x14ac:dyDescent="0.5">
      <c r="A29" s="104"/>
      <c r="B29" s="105"/>
      <c r="C29" s="105"/>
      <c r="D29" s="105"/>
      <c r="E29" s="105"/>
      <c r="F29" s="105"/>
      <c r="G29" s="105"/>
      <c r="H29" s="105"/>
      <c r="I29" s="105"/>
      <c r="J29" s="105"/>
      <c r="K29" s="105"/>
      <c r="L29" s="105"/>
      <c r="M29" s="105"/>
      <c r="N29" s="105"/>
      <c r="O29" s="105"/>
      <c r="P29" s="121"/>
      <c r="Q29" s="104"/>
      <c r="R29" s="105"/>
      <c r="S29" s="105"/>
      <c r="T29" s="105"/>
      <c r="U29" s="105"/>
      <c r="V29" s="105"/>
      <c r="W29" s="105"/>
      <c r="X29" s="105"/>
      <c r="Y29" s="105"/>
      <c r="Z29" s="105"/>
      <c r="AA29" s="105"/>
      <c r="AB29" s="105"/>
      <c r="AC29" s="105"/>
      <c r="AD29" s="105"/>
      <c r="AE29" s="121"/>
    </row>
    <row r="30" spans="1:31" ht="15" thickTop="1" thickBot="1" x14ac:dyDescent="0.5">
      <c r="A30" s="104"/>
      <c r="B30" s="105"/>
      <c r="C30" s="105"/>
      <c r="D30" s="105"/>
      <c r="E30" s="105"/>
      <c r="F30" s="105"/>
      <c r="G30" s="105"/>
      <c r="H30" s="105"/>
      <c r="I30" s="105"/>
      <c r="J30" s="105"/>
      <c r="K30" s="105"/>
      <c r="L30" s="105"/>
      <c r="M30" s="105"/>
      <c r="N30" s="105"/>
      <c r="O30" s="105"/>
      <c r="P30" s="121"/>
      <c r="Q30" s="104"/>
      <c r="R30" s="105"/>
      <c r="S30" s="105"/>
      <c r="T30" s="105"/>
      <c r="U30" s="105"/>
      <c r="V30" s="105"/>
      <c r="W30" s="105"/>
      <c r="X30" s="105"/>
      <c r="Y30" s="105"/>
      <c r="Z30" s="105"/>
      <c r="AA30" s="105"/>
      <c r="AB30" s="105"/>
      <c r="AC30" s="105"/>
      <c r="AD30" s="105"/>
      <c r="AE30" s="121"/>
    </row>
    <row r="31" spans="1:31" ht="15" thickTop="1" thickBot="1" x14ac:dyDescent="0.5">
      <c r="A31" s="104"/>
      <c r="B31" s="105"/>
      <c r="C31" s="105"/>
      <c r="D31" s="105"/>
      <c r="E31" s="105"/>
      <c r="F31" s="105"/>
      <c r="G31" s="105"/>
      <c r="H31" s="105"/>
      <c r="I31" s="105"/>
      <c r="J31" s="105"/>
      <c r="K31" s="105"/>
      <c r="L31" s="105"/>
      <c r="M31" s="105"/>
      <c r="N31" s="105"/>
      <c r="O31" s="105"/>
      <c r="P31" s="121"/>
      <c r="Q31" s="104"/>
      <c r="R31" s="105"/>
      <c r="S31" s="105"/>
      <c r="T31" s="105"/>
      <c r="U31" s="105"/>
      <c r="V31" s="105"/>
      <c r="W31" s="105"/>
      <c r="X31" s="105"/>
      <c r="Y31" s="105"/>
      <c r="Z31" s="105"/>
      <c r="AA31" s="105"/>
      <c r="AB31" s="105"/>
      <c r="AC31" s="105"/>
      <c r="AD31" s="105"/>
      <c r="AE31" s="121"/>
    </row>
    <row r="32" spans="1:31" ht="15" thickTop="1" thickBot="1" x14ac:dyDescent="0.5">
      <c r="A32" s="104"/>
      <c r="B32" s="105"/>
      <c r="C32" s="105"/>
      <c r="D32" s="105"/>
      <c r="E32" s="105"/>
      <c r="F32" s="105"/>
      <c r="G32" s="105"/>
      <c r="H32" s="105"/>
      <c r="I32" s="105"/>
      <c r="J32" s="105"/>
      <c r="K32" s="105"/>
      <c r="L32" s="105"/>
      <c r="M32" s="105"/>
      <c r="N32" s="105"/>
      <c r="O32" s="105"/>
      <c r="P32" s="121"/>
      <c r="Q32" s="104"/>
      <c r="R32" s="105"/>
      <c r="S32" s="105"/>
      <c r="T32" s="105"/>
      <c r="U32" s="105"/>
      <c r="V32" s="105"/>
      <c r="W32" s="105"/>
      <c r="X32" s="105"/>
      <c r="Y32" s="105"/>
      <c r="Z32" s="105"/>
      <c r="AA32" s="105"/>
      <c r="AB32" s="105"/>
      <c r="AC32" s="105"/>
      <c r="AD32" s="105"/>
      <c r="AE32" s="121"/>
    </row>
    <row r="33" spans="1:31" ht="15" thickTop="1" thickBot="1" x14ac:dyDescent="0.5">
      <c r="A33" s="104"/>
      <c r="B33" s="105"/>
      <c r="C33" s="105"/>
      <c r="D33" s="105"/>
      <c r="E33" s="105"/>
      <c r="F33" s="105"/>
      <c r="G33" s="105"/>
      <c r="H33" s="105"/>
      <c r="I33" s="105"/>
      <c r="J33" s="105"/>
      <c r="K33" s="105"/>
      <c r="L33" s="105"/>
      <c r="M33" s="105"/>
      <c r="N33" s="105"/>
      <c r="O33" s="105"/>
      <c r="P33" s="121"/>
      <c r="Q33" s="104"/>
      <c r="R33" s="105"/>
      <c r="S33" s="105"/>
      <c r="T33" s="105"/>
      <c r="U33" s="105"/>
      <c r="V33" s="105"/>
      <c r="W33" s="105"/>
      <c r="X33" s="105"/>
      <c r="Y33" s="105"/>
      <c r="Z33" s="105"/>
      <c r="AA33" s="105"/>
      <c r="AB33" s="105"/>
      <c r="AC33" s="105"/>
      <c r="AD33" s="105"/>
      <c r="AE33" s="121"/>
    </row>
    <row r="34" spans="1:31" ht="15" thickTop="1" thickBot="1" x14ac:dyDescent="0.5">
      <c r="A34" s="104"/>
      <c r="B34" s="105"/>
      <c r="C34" s="105"/>
      <c r="D34" s="105"/>
      <c r="E34" s="105"/>
      <c r="F34" s="105"/>
      <c r="G34" s="105"/>
      <c r="H34" s="105"/>
      <c r="I34" s="105"/>
      <c r="J34" s="105"/>
      <c r="K34" s="105"/>
      <c r="L34" s="105"/>
      <c r="M34" s="105"/>
      <c r="N34" s="105"/>
      <c r="O34" s="105"/>
      <c r="P34" s="121"/>
      <c r="Q34" s="104"/>
      <c r="R34" s="105"/>
      <c r="S34" s="105"/>
      <c r="T34" s="105"/>
      <c r="U34" s="105"/>
      <c r="V34" s="105"/>
      <c r="W34" s="105"/>
      <c r="X34" s="105"/>
      <c r="Y34" s="105"/>
      <c r="Z34" s="105"/>
      <c r="AA34" s="105"/>
      <c r="AB34" s="105"/>
      <c r="AC34" s="105"/>
      <c r="AD34" s="105"/>
      <c r="AE34" s="121"/>
    </row>
    <row r="35" spans="1:31" ht="15" thickTop="1" thickBot="1" x14ac:dyDescent="0.5">
      <c r="A35" s="98" t="s">
        <v>17</v>
      </c>
      <c r="B35" s="99"/>
      <c r="C35" s="99"/>
      <c r="D35" s="99"/>
      <c r="E35" s="99"/>
      <c r="F35" s="99"/>
      <c r="G35" s="99"/>
      <c r="H35" s="99"/>
      <c r="I35" s="99"/>
      <c r="J35" s="99"/>
      <c r="K35" s="99"/>
      <c r="L35" s="99"/>
      <c r="M35" s="99"/>
      <c r="N35" s="99"/>
      <c r="O35" s="99"/>
      <c r="P35" s="100"/>
      <c r="Q35" s="98" t="s">
        <v>18</v>
      </c>
      <c r="R35" s="99"/>
      <c r="S35" s="99"/>
      <c r="T35" s="99"/>
      <c r="U35" s="99"/>
      <c r="V35" s="99"/>
      <c r="W35" s="99"/>
      <c r="X35" s="99"/>
      <c r="Y35" s="99"/>
      <c r="Z35" s="99"/>
      <c r="AA35" s="99"/>
      <c r="AB35" s="99"/>
      <c r="AC35" s="99"/>
      <c r="AD35" s="99"/>
      <c r="AE35" s="100"/>
    </row>
    <row r="36" spans="1:31" ht="15" thickTop="1" thickBot="1" x14ac:dyDescent="0.5">
      <c r="A36" s="98"/>
      <c r="B36" s="99"/>
      <c r="C36" s="99"/>
      <c r="D36" s="99"/>
      <c r="E36" s="99"/>
      <c r="F36" s="99"/>
      <c r="G36" s="99"/>
      <c r="H36" s="99"/>
      <c r="I36" s="99"/>
      <c r="J36" s="99"/>
      <c r="K36" s="99"/>
      <c r="L36" s="99"/>
      <c r="M36" s="99"/>
      <c r="N36" s="99"/>
      <c r="O36" s="99"/>
      <c r="P36" s="100"/>
      <c r="Q36" s="101"/>
      <c r="R36" s="102"/>
      <c r="S36" s="102"/>
      <c r="T36" s="102"/>
      <c r="U36" s="102"/>
      <c r="V36" s="102"/>
      <c r="W36" s="102"/>
      <c r="X36" s="102"/>
      <c r="Y36" s="102"/>
      <c r="Z36" s="102"/>
      <c r="AA36" s="102"/>
      <c r="AB36" s="102"/>
      <c r="AC36" s="102"/>
      <c r="AD36" s="102"/>
      <c r="AE36" s="103"/>
    </row>
    <row r="37" spans="1:31" x14ac:dyDescent="0.45">
      <c r="A37" s="104" t="s">
        <v>19</v>
      </c>
      <c r="B37" s="105"/>
      <c r="C37" s="105"/>
      <c r="D37" s="105"/>
      <c r="E37" s="105"/>
      <c r="F37" s="105"/>
      <c r="G37" s="105"/>
      <c r="H37" s="105"/>
      <c r="I37" s="105"/>
      <c r="J37" s="105"/>
      <c r="K37" s="105"/>
      <c r="L37" s="105"/>
      <c r="M37" s="105"/>
      <c r="N37" s="105"/>
      <c r="O37" s="105"/>
      <c r="P37" s="105"/>
      <c r="Q37" s="108" t="s">
        <v>20</v>
      </c>
      <c r="R37" s="109"/>
      <c r="S37" s="109"/>
      <c r="T37" s="109"/>
      <c r="U37" s="109"/>
      <c r="V37" s="109"/>
      <c r="W37" s="109"/>
      <c r="X37" s="109"/>
      <c r="Y37" s="109"/>
      <c r="Z37" s="109"/>
      <c r="AA37" s="109"/>
      <c r="AB37" s="109"/>
      <c r="AC37" s="109"/>
      <c r="AD37" s="109"/>
      <c r="AE37" s="110"/>
    </row>
    <row r="38" spans="1:31" ht="15" thickTop="1" thickBot="1" x14ac:dyDescent="0.5">
      <c r="A38" s="104"/>
      <c r="B38" s="105"/>
      <c r="C38" s="105"/>
      <c r="D38" s="105"/>
      <c r="E38" s="105"/>
      <c r="F38" s="105"/>
      <c r="G38" s="105"/>
      <c r="H38" s="105"/>
      <c r="I38" s="105"/>
      <c r="J38" s="105"/>
      <c r="K38" s="105"/>
      <c r="L38" s="105"/>
      <c r="M38" s="105"/>
      <c r="N38" s="105"/>
      <c r="O38" s="105"/>
      <c r="P38" s="105"/>
      <c r="Q38" s="111"/>
      <c r="R38" s="112"/>
      <c r="S38" s="112"/>
      <c r="T38" s="112"/>
      <c r="U38" s="112"/>
      <c r="V38" s="112"/>
      <c r="W38" s="112"/>
      <c r="X38" s="112"/>
      <c r="Y38" s="112"/>
      <c r="Z38" s="112"/>
      <c r="AA38" s="112"/>
      <c r="AB38" s="112"/>
      <c r="AC38" s="112"/>
      <c r="AD38" s="112"/>
      <c r="AE38" s="113"/>
    </row>
    <row r="39" spans="1:31" ht="15" thickTop="1" thickBot="1" x14ac:dyDescent="0.5">
      <c r="A39" s="104"/>
      <c r="B39" s="105"/>
      <c r="C39" s="105"/>
      <c r="D39" s="105"/>
      <c r="E39" s="105"/>
      <c r="F39" s="105"/>
      <c r="G39" s="105"/>
      <c r="H39" s="105"/>
      <c r="I39" s="105"/>
      <c r="J39" s="105"/>
      <c r="K39" s="105"/>
      <c r="L39" s="105"/>
      <c r="M39" s="105"/>
      <c r="N39" s="105"/>
      <c r="O39" s="105"/>
      <c r="P39" s="105"/>
      <c r="Q39" s="111"/>
      <c r="R39" s="112"/>
      <c r="S39" s="112"/>
      <c r="T39" s="112"/>
      <c r="U39" s="112"/>
      <c r="V39" s="112"/>
      <c r="W39" s="112"/>
      <c r="X39" s="112"/>
      <c r="Y39" s="112"/>
      <c r="Z39" s="112"/>
      <c r="AA39" s="112"/>
      <c r="AB39" s="112"/>
      <c r="AC39" s="112"/>
      <c r="AD39" s="112"/>
      <c r="AE39" s="113"/>
    </row>
    <row r="40" spans="1:31" ht="15" thickTop="1" thickBot="1" x14ac:dyDescent="0.5">
      <c r="A40" s="104"/>
      <c r="B40" s="105"/>
      <c r="C40" s="105"/>
      <c r="D40" s="105"/>
      <c r="E40" s="105"/>
      <c r="F40" s="105"/>
      <c r="G40" s="105"/>
      <c r="H40" s="105"/>
      <c r="I40" s="105"/>
      <c r="J40" s="105"/>
      <c r="K40" s="105"/>
      <c r="L40" s="105"/>
      <c r="M40" s="105"/>
      <c r="N40" s="105"/>
      <c r="O40" s="105"/>
      <c r="P40" s="105"/>
      <c r="Q40" s="111"/>
      <c r="R40" s="112"/>
      <c r="S40" s="112"/>
      <c r="T40" s="112"/>
      <c r="U40" s="112"/>
      <c r="V40" s="112"/>
      <c r="W40" s="112"/>
      <c r="X40" s="112"/>
      <c r="Y40" s="112"/>
      <c r="Z40" s="112"/>
      <c r="AA40" s="112"/>
      <c r="AB40" s="112"/>
      <c r="AC40" s="112"/>
      <c r="AD40" s="112"/>
      <c r="AE40" s="113"/>
    </row>
    <row r="41" spans="1:31" ht="15" thickTop="1" thickBot="1" x14ac:dyDescent="0.5">
      <c r="A41" s="104"/>
      <c r="B41" s="105"/>
      <c r="C41" s="105"/>
      <c r="D41" s="105"/>
      <c r="E41" s="105"/>
      <c r="F41" s="105"/>
      <c r="G41" s="105"/>
      <c r="H41" s="105"/>
      <c r="I41" s="105"/>
      <c r="J41" s="105"/>
      <c r="K41" s="105"/>
      <c r="L41" s="105"/>
      <c r="M41" s="105"/>
      <c r="N41" s="105"/>
      <c r="O41" s="105"/>
      <c r="P41" s="105"/>
      <c r="Q41" s="111"/>
      <c r="R41" s="112"/>
      <c r="S41" s="112"/>
      <c r="T41" s="112"/>
      <c r="U41" s="112"/>
      <c r="V41" s="112"/>
      <c r="W41" s="112"/>
      <c r="X41" s="112"/>
      <c r="Y41" s="112"/>
      <c r="Z41" s="112"/>
      <c r="AA41" s="112"/>
      <c r="AB41" s="112"/>
      <c r="AC41" s="112"/>
      <c r="AD41" s="112"/>
      <c r="AE41" s="113"/>
    </row>
    <row r="42" spans="1:31" ht="15" thickTop="1" thickBot="1" x14ac:dyDescent="0.5">
      <c r="A42" s="104"/>
      <c r="B42" s="105"/>
      <c r="C42" s="105"/>
      <c r="D42" s="105"/>
      <c r="E42" s="105"/>
      <c r="F42" s="105"/>
      <c r="G42" s="105"/>
      <c r="H42" s="105"/>
      <c r="I42" s="105"/>
      <c r="J42" s="105"/>
      <c r="K42" s="105"/>
      <c r="L42" s="105"/>
      <c r="M42" s="105"/>
      <c r="N42" s="105"/>
      <c r="O42" s="105"/>
      <c r="P42" s="105"/>
      <c r="Q42" s="111"/>
      <c r="R42" s="112"/>
      <c r="S42" s="112"/>
      <c r="T42" s="112"/>
      <c r="U42" s="112"/>
      <c r="V42" s="112"/>
      <c r="W42" s="112"/>
      <c r="X42" s="112"/>
      <c r="Y42" s="112"/>
      <c r="Z42" s="112"/>
      <c r="AA42" s="112"/>
      <c r="AB42" s="112"/>
      <c r="AC42" s="112"/>
      <c r="AD42" s="112"/>
      <c r="AE42" s="113"/>
    </row>
    <row r="43" spans="1:31" ht="15" thickTop="1" thickBot="1" x14ac:dyDescent="0.5">
      <c r="A43" s="106"/>
      <c r="B43" s="107"/>
      <c r="C43" s="107"/>
      <c r="D43" s="107"/>
      <c r="E43" s="107"/>
      <c r="F43" s="107"/>
      <c r="G43" s="107"/>
      <c r="H43" s="107"/>
      <c r="I43" s="107"/>
      <c r="J43" s="107"/>
      <c r="K43" s="107"/>
      <c r="L43" s="107"/>
      <c r="M43" s="107"/>
      <c r="N43" s="107"/>
      <c r="O43" s="107"/>
      <c r="P43" s="107"/>
      <c r="Q43" s="114"/>
      <c r="R43" s="115"/>
      <c r="S43" s="115"/>
      <c r="T43" s="115"/>
      <c r="U43" s="115"/>
      <c r="V43" s="115"/>
      <c r="W43" s="115"/>
      <c r="X43" s="115"/>
      <c r="Y43" s="115"/>
      <c r="Z43" s="115"/>
      <c r="AA43" s="115"/>
      <c r="AB43" s="115"/>
      <c r="AC43" s="115"/>
      <c r="AD43" s="115"/>
      <c r="AE43" s="116"/>
    </row>
    <row r="44" spans="1:31" ht="18.399999999999999" thickBot="1" x14ac:dyDescent="0.6">
      <c r="A44" s="117" t="s">
        <v>21</v>
      </c>
      <c r="B44" s="118"/>
      <c r="C44" s="118"/>
      <c r="D44" s="118"/>
      <c r="E44" s="118"/>
      <c r="F44" s="118"/>
      <c r="G44" s="118"/>
      <c r="H44" s="118"/>
      <c r="I44" s="118"/>
      <c r="J44" s="118"/>
      <c r="K44" s="118"/>
      <c r="L44" s="118"/>
      <c r="M44" s="118"/>
      <c r="N44" s="118"/>
      <c r="O44" s="118"/>
      <c r="P44" s="119"/>
      <c r="Q44" s="1"/>
      <c r="R44" s="1"/>
      <c r="S44" s="1"/>
      <c r="T44" s="1"/>
      <c r="U44" s="1"/>
      <c r="V44" s="1"/>
      <c r="W44" s="1"/>
      <c r="X44" s="1"/>
      <c r="Y44" s="1"/>
      <c r="Z44" s="1"/>
      <c r="AA44" s="1"/>
      <c r="AB44" s="1"/>
      <c r="AC44" s="1"/>
      <c r="AD44" s="1"/>
      <c r="AE44" s="1"/>
    </row>
    <row r="45" spans="1:31" x14ac:dyDescent="0.45">
      <c r="A45" s="94" t="s">
        <v>22</v>
      </c>
      <c r="B45" s="95"/>
      <c r="C45" s="95"/>
      <c r="D45" s="95"/>
      <c r="E45" s="95"/>
      <c r="F45" s="95"/>
      <c r="G45" s="85">
        <v>4</v>
      </c>
      <c r="H45" s="86"/>
      <c r="I45" s="76" t="s">
        <v>23</v>
      </c>
      <c r="J45" s="77"/>
      <c r="K45" s="77"/>
      <c r="L45" s="77"/>
      <c r="M45" s="77"/>
      <c r="N45" s="77"/>
      <c r="O45" s="77"/>
      <c r="P45" s="78"/>
    </row>
    <row r="46" spans="1:31" x14ac:dyDescent="0.45">
      <c r="A46" s="96" t="s">
        <v>24</v>
      </c>
      <c r="B46" s="97"/>
      <c r="C46" s="97"/>
      <c r="D46" s="97"/>
      <c r="E46" s="97"/>
      <c r="F46" s="97"/>
      <c r="G46" s="87">
        <v>1.5</v>
      </c>
      <c r="H46" s="88"/>
      <c r="I46" s="79" t="s">
        <v>25</v>
      </c>
      <c r="J46" s="80"/>
      <c r="K46" s="80"/>
      <c r="L46" s="80"/>
      <c r="M46" s="80"/>
      <c r="N46" s="80"/>
      <c r="O46" s="80"/>
      <c r="P46" s="81"/>
      <c r="Q46" s="62" t="s">
        <v>227</v>
      </c>
      <c r="R46" s="2"/>
      <c r="S46" s="2"/>
      <c r="T46" s="2"/>
      <c r="U46" s="2"/>
      <c r="V46" s="2"/>
      <c r="W46" s="2"/>
      <c r="X46" s="2"/>
      <c r="Y46" s="2"/>
      <c r="Z46" s="2"/>
      <c r="AA46" s="2"/>
      <c r="AB46" s="2"/>
      <c r="AC46" s="2"/>
      <c r="AD46" s="2"/>
      <c r="AE46" s="2"/>
    </row>
    <row r="47" spans="1:31" x14ac:dyDescent="0.45">
      <c r="A47" s="96" t="s">
        <v>26</v>
      </c>
      <c r="B47" s="97"/>
      <c r="C47" s="97"/>
      <c r="D47" s="97"/>
      <c r="E47" s="97"/>
      <c r="F47" s="97"/>
      <c r="G47" s="87">
        <v>1.5</v>
      </c>
      <c r="H47" s="88"/>
      <c r="I47" s="91" t="s">
        <v>25</v>
      </c>
      <c r="J47" s="92"/>
      <c r="K47" s="92"/>
      <c r="L47" s="92"/>
      <c r="M47" s="92"/>
      <c r="N47" s="92"/>
      <c r="O47" s="92"/>
      <c r="P47" s="93"/>
      <c r="Q47" s="45" t="s">
        <v>228</v>
      </c>
    </row>
    <row r="48" spans="1:31" ht="14.65" thickBot="1" x14ac:dyDescent="0.5">
      <c r="A48" s="74" t="s">
        <v>27</v>
      </c>
      <c r="B48" s="75"/>
      <c r="C48" s="75"/>
      <c r="D48" s="75"/>
      <c r="E48" s="75"/>
      <c r="F48" s="75"/>
      <c r="G48" s="89">
        <v>2</v>
      </c>
      <c r="H48" s="90"/>
      <c r="I48" s="82" t="s">
        <v>28</v>
      </c>
      <c r="J48" s="83"/>
      <c r="K48" s="83"/>
      <c r="L48" s="83"/>
      <c r="M48" s="83"/>
      <c r="N48" s="83"/>
      <c r="O48" s="83"/>
      <c r="P48" s="84"/>
      <c r="Q48" s="2"/>
      <c r="R48" s="2"/>
      <c r="S48" s="2"/>
      <c r="T48" s="2"/>
      <c r="U48" s="2"/>
      <c r="V48" s="2"/>
      <c r="W48" s="2"/>
      <c r="X48" s="2"/>
      <c r="Y48" s="2"/>
      <c r="Z48" s="2"/>
      <c r="AA48" s="2"/>
      <c r="AB48" s="2"/>
      <c r="AC48" s="2"/>
      <c r="AD48" s="2"/>
      <c r="AE48" s="2"/>
    </row>
    <row r="49" spans="5:10" x14ac:dyDescent="0.45">
      <c r="E49" s="64" t="s">
        <v>29</v>
      </c>
      <c r="F49" s="64"/>
      <c r="G49" s="9">
        <f>SUM(G45:H48)</f>
        <v>9</v>
      </c>
      <c r="H49" s="71" t="s">
        <v>30</v>
      </c>
      <c r="I49" s="72"/>
      <c r="J49" s="73"/>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P44" sqref="P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97" t="s">
        <v>31</v>
      </c>
      <c r="B1" s="198"/>
      <c r="C1" s="198"/>
      <c r="D1" s="198"/>
      <c r="E1" s="198"/>
      <c r="F1" s="198"/>
      <c r="G1" s="198"/>
      <c r="H1" s="198"/>
      <c r="I1" s="198"/>
      <c r="J1" s="198"/>
      <c r="K1" s="198"/>
      <c r="L1" s="198"/>
      <c r="M1" s="198"/>
      <c r="N1" s="198"/>
      <c r="O1" s="199"/>
      <c r="P1" s="3"/>
      <c r="Q1" s="3"/>
      <c r="R1" s="3"/>
      <c r="S1" s="3"/>
      <c r="T1" s="3"/>
      <c r="U1" s="3"/>
      <c r="V1" s="3"/>
      <c r="W1" s="3"/>
      <c r="X1" s="3"/>
      <c r="Y1" s="3"/>
      <c r="Z1" s="3"/>
      <c r="AA1" s="3"/>
      <c r="AB1" s="3"/>
      <c r="AC1" s="3"/>
      <c r="AD1" s="3"/>
    </row>
    <row r="2" spans="1:30" ht="23.25" x14ac:dyDescent="0.45">
      <c r="A2" s="200"/>
      <c r="B2" s="130"/>
      <c r="C2" s="130"/>
      <c r="D2" s="130"/>
      <c r="E2" s="130"/>
      <c r="F2" s="130"/>
      <c r="G2" s="130"/>
      <c r="H2" s="130"/>
      <c r="I2" s="130"/>
      <c r="J2" s="130"/>
      <c r="K2" s="130"/>
      <c r="L2" s="130"/>
      <c r="M2" s="130"/>
      <c r="N2" s="130"/>
      <c r="O2" s="201"/>
      <c r="P2" s="3"/>
      <c r="Q2" s="3"/>
      <c r="R2" s="3"/>
      <c r="S2" s="3"/>
      <c r="T2" s="3"/>
      <c r="U2" s="3"/>
      <c r="V2" s="3"/>
      <c r="W2" s="3"/>
      <c r="X2" s="3"/>
      <c r="Y2" s="3"/>
      <c r="Z2" s="3"/>
      <c r="AA2" s="3"/>
      <c r="AB2" s="3"/>
      <c r="AC2" s="3"/>
      <c r="AD2" s="3"/>
    </row>
    <row r="3" spans="1:30" ht="23.65" thickBot="1" x14ac:dyDescent="0.5">
      <c r="A3" s="202"/>
      <c r="B3" s="203"/>
      <c r="C3" s="203"/>
      <c r="D3" s="203"/>
      <c r="E3" s="203"/>
      <c r="F3" s="203"/>
      <c r="G3" s="203"/>
      <c r="H3" s="203"/>
      <c r="I3" s="203"/>
      <c r="J3" s="203"/>
      <c r="K3" s="203"/>
      <c r="L3" s="203"/>
      <c r="M3" s="203"/>
      <c r="N3" s="203"/>
      <c r="O3" s="204"/>
      <c r="P3" s="3"/>
      <c r="Q3" s="3"/>
      <c r="R3" s="3"/>
      <c r="S3" s="3"/>
      <c r="T3" s="3"/>
      <c r="U3" s="3"/>
      <c r="V3" s="3"/>
      <c r="W3" s="3"/>
      <c r="X3" s="3"/>
      <c r="Y3" s="3"/>
      <c r="Z3" s="3"/>
      <c r="AA3" s="3"/>
      <c r="AB3" s="3"/>
      <c r="AC3" s="3"/>
      <c r="AD3" s="3"/>
    </row>
    <row r="4" spans="1:30" ht="52.9" customHeight="1" thickBot="1" x14ac:dyDescent="0.5">
      <c r="A4" s="205" t="s">
        <v>32</v>
      </c>
      <c r="B4" s="206"/>
      <c r="C4" s="206"/>
      <c r="D4" s="206"/>
      <c r="E4" s="206"/>
      <c r="F4" s="206"/>
      <c r="G4" s="206"/>
      <c r="H4" s="206"/>
      <c r="I4" s="206"/>
      <c r="J4" s="206"/>
      <c r="K4" s="206"/>
      <c r="L4" s="206"/>
      <c r="M4" s="206"/>
      <c r="N4" s="206"/>
      <c r="O4" s="207"/>
      <c r="P4" s="4"/>
      <c r="Q4" s="4"/>
      <c r="R4" s="4"/>
      <c r="S4" s="4"/>
      <c r="T4" s="4"/>
      <c r="U4" s="4"/>
      <c r="V4" s="4"/>
      <c r="W4" s="4"/>
      <c r="X4" s="4"/>
      <c r="Y4" s="4"/>
      <c r="Z4" s="4"/>
      <c r="AA4" s="4"/>
      <c r="AB4" s="4"/>
      <c r="AC4" s="4"/>
      <c r="AD4" s="4"/>
    </row>
    <row r="5" spans="1:30" ht="23.65" thickBot="1" x14ac:dyDescent="0.5">
      <c r="A5" s="208" t="s">
        <v>2</v>
      </c>
      <c r="B5" s="209"/>
      <c r="C5" s="209"/>
      <c r="D5" s="209"/>
      <c r="E5" s="209"/>
      <c r="F5" s="209"/>
      <c r="G5" s="209"/>
      <c r="H5" s="209"/>
      <c r="I5" s="69"/>
      <c r="J5" s="69"/>
      <c r="K5" s="69"/>
      <c r="L5" s="69"/>
      <c r="M5" s="69"/>
      <c r="N5" s="69"/>
      <c r="O5" s="70"/>
      <c r="P5" s="4"/>
      <c r="Q5" s="4"/>
      <c r="R5" s="4"/>
      <c r="S5" s="4"/>
      <c r="T5" s="4"/>
      <c r="U5" s="4"/>
      <c r="V5" s="4"/>
      <c r="W5" s="4"/>
      <c r="X5" s="4"/>
      <c r="Y5" s="4"/>
      <c r="Z5" s="4"/>
      <c r="AA5" s="4"/>
      <c r="AB5" s="4"/>
      <c r="AC5" s="4"/>
      <c r="AD5" s="4"/>
    </row>
    <row r="6" spans="1:30" ht="14.65" thickBot="1" x14ac:dyDescent="0.5">
      <c r="A6" s="210" t="s">
        <v>3</v>
      </c>
      <c r="B6" s="211"/>
      <c r="C6" s="211"/>
      <c r="D6" s="211"/>
      <c r="E6" s="214" t="s">
        <v>4</v>
      </c>
      <c r="F6" s="214"/>
      <c r="G6" s="214"/>
      <c r="H6" s="215"/>
      <c r="I6" s="218" t="s">
        <v>33</v>
      </c>
      <c r="J6" s="219"/>
      <c r="K6" s="219"/>
      <c r="L6" s="219"/>
      <c r="M6" s="219"/>
      <c r="N6" s="219"/>
      <c r="O6" s="219"/>
    </row>
    <row r="7" spans="1:30" ht="15" thickTop="1" thickBot="1" x14ac:dyDescent="0.5">
      <c r="A7" s="212"/>
      <c r="B7" s="213"/>
      <c r="C7" s="213"/>
      <c r="D7" s="213"/>
      <c r="E7" s="216"/>
      <c r="F7" s="216"/>
      <c r="G7" s="216"/>
      <c r="H7" s="217"/>
      <c r="I7" s="220"/>
      <c r="J7" s="221"/>
      <c r="K7" s="221"/>
      <c r="L7" s="221"/>
      <c r="M7" s="221"/>
      <c r="N7" s="221"/>
      <c r="O7" s="221"/>
    </row>
    <row r="8" spans="1:30" x14ac:dyDescent="0.45">
      <c r="A8" s="212" t="s">
        <v>34</v>
      </c>
      <c r="B8" s="213"/>
      <c r="C8" s="213"/>
      <c r="D8" s="213"/>
      <c r="E8" s="157" t="s">
        <v>35</v>
      </c>
      <c r="F8" s="157"/>
      <c r="G8" s="157"/>
      <c r="H8" s="222"/>
      <c r="I8" s="223" t="s">
        <v>36</v>
      </c>
      <c r="J8" s="224"/>
      <c r="K8" s="224"/>
      <c r="L8" s="224"/>
      <c r="M8" s="224"/>
      <c r="N8" s="224"/>
      <c r="O8" s="225"/>
    </row>
    <row r="9" spans="1:30" x14ac:dyDescent="0.45">
      <c r="A9" s="212"/>
      <c r="B9" s="213"/>
      <c r="C9" s="213"/>
      <c r="D9" s="213"/>
      <c r="E9" s="157"/>
      <c r="F9" s="157"/>
      <c r="G9" s="157"/>
      <c r="H9" s="222"/>
      <c r="I9" s="121"/>
      <c r="J9" s="128"/>
      <c r="K9" s="128"/>
      <c r="L9" s="128"/>
      <c r="M9" s="128"/>
      <c r="N9" s="128"/>
      <c r="O9" s="226"/>
    </row>
    <row r="10" spans="1:30" x14ac:dyDescent="0.45">
      <c r="A10" s="212"/>
      <c r="B10" s="213"/>
      <c r="C10" s="213"/>
      <c r="D10" s="213"/>
      <c r="E10" s="157"/>
      <c r="F10" s="157"/>
      <c r="G10" s="157"/>
      <c r="H10" s="222"/>
      <c r="I10" s="121"/>
      <c r="J10" s="128"/>
      <c r="K10" s="128"/>
      <c r="L10" s="128"/>
      <c r="M10" s="128"/>
      <c r="N10" s="128"/>
      <c r="O10" s="226"/>
    </row>
    <row r="11" spans="1:30" x14ac:dyDescent="0.45">
      <c r="A11" s="212"/>
      <c r="B11" s="213"/>
      <c r="C11" s="213"/>
      <c r="D11" s="213"/>
      <c r="E11" s="157"/>
      <c r="F11" s="157"/>
      <c r="G11" s="157"/>
      <c r="H11" s="222"/>
      <c r="I11" s="121"/>
      <c r="J11" s="128"/>
      <c r="K11" s="128"/>
      <c r="L11" s="128"/>
      <c r="M11" s="128"/>
      <c r="N11" s="128"/>
      <c r="O11" s="226"/>
    </row>
    <row r="12" spans="1:30" ht="15" thickTop="1" thickBot="1" x14ac:dyDescent="0.5">
      <c r="A12" s="212" t="s">
        <v>37</v>
      </c>
      <c r="B12" s="213"/>
      <c r="C12" s="213"/>
      <c r="D12" s="213"/>
      <c r="E12" s="216" t="s">
        <v>38</v>
      </c>
      <c r="F12" s="216"/>
      <c r="G12" s="216"/>
      <c r="H12" s="217"/>
      <c r="I12" s="121"/>
      <c r="J12" s="128"/>
      <c r="K12" s="128"/>
      <c r="L12" s="128"/>
      <c r="M12" s="128"/>
      <c r="N12" s="128"/>
      <c r="O12" s="226"/>
    </row>
    <row r="13" spans="1:30" ht="15" thickTop="1" thickBot="1" x14ac:dyDescent="0.5">
      <c r="A13" s="212"/>
      <c r="B13" s="213"/>
      <c r="C13" s="213"/>
      <c r="D13" s="213"/>
      <c r="E13" s="216"/>
      <c r="F13" s="216"/>
      <c r="G13" s="216"/>
      <c r="H13" s="217"/>
      <c r="I13" s="121"/>
      <c r="J13" s="128"/>
      <c r="K13" s="128"/>
      <c r="L13" s="128"/>
      <c r="M13" s="128"/>
      <c r="N13" s="128"/>
      <c r="O13" s="226"/>
    </row>
    <row r="14" spans="1:30" ht="15" thickTop="1" thickBot="1" x14ac:dyDescent="0.5">
      <c r="A14" s="212" t="s">
        <v>39</v>
      </c>
      <c r="B14" s="213"/>
      <c r="C14" s="213"/>
      <c r="D14" s="213"/>
      <c r="E14" s="216" t="s">
        <v>40</v>
      </c>
      <c r="F14" s="216"/>
      <c r="G14" s="216"/>
      <c r="H14" s="217"/>
      <c r="I14" s="121"/>
      <c r="J14" s="128"/>
      <c r="K14" s="128"/>
      <c r="L14" s="128"/>
      <c r="M14" s="128"/>
      <c r="N14" s="128"/>
      <c r="O14" s="226"/>
    </row>
    <row r="15" spans="1:30" ht="15" thickTop="1" thickBot="1" x14ac:dyDescent="0.5">
      <c r="A15" s="230"/>
      <c r="B15" s="231"/>
      <c r="C15" s="231"/>
      <c r="D15" s="231"/>
      <c r="E15" s="232"/>
      <c r="F15" s="232"/>
      <c r="G15" s="232"/>
      <c r="H15" s="233"/>
      <c r="I15" s="227"/>
      <c r="J15" s="228"/>
      <c r="K15" s="228"/>
      <c r="L15" s="228"/>
      <c r="M15" s="228"/>
      <c r="N15" s="228"/>
      <c r="O15" s="229"/>
    </row>
    <row r="16" spans="1:30" x14ac:dyDescent="0.45">
      <c r="A16" s="180" t="s">
        <v>41</v>
      </c>
      <c r="B16" s="181"/>
      <c r="C16" s="181"/>
      <c r="D16" s="181"/>
      <c r="E16" s="181"/>
      <c r="F16" s="181"/>
      <c r="G16" s="181"/>
      <c r="H16" s="181"/>
      <c r="I16" s="181"/>
      <c r="J16" s="181"/>
      <c r="K16" s="181"/>
      <c r="L16" s="181"/>
      <c r="M16" s="181"/>
      <c r="N16" s="181"/>
      <c r="O16" s="182"/>
    </row>
    <row r="17" spans="1:15" ht="14.65" thickBot="1" x14ac:dyDescent="0.5">
      <c r="A17" s="183"/>
      <c r="B17" s="184"/>
      <c r="C17" s="184"/>
      <c r="D17" s="184"/>
      <c r="E17" s="184"/>
      <c r="F17" s="184"/>
      <c r="G17" s="184"/>
      <c r="H17" s="184"/>
      <c r="I17" s="184"/>
      <c r="J17" s="184"/>
      <c r="K17" s="184"/>
      <c r="L17" s="184"/>
      <c r="M17" s="184"/>
      <c r="N17" s="184"/>
      <c r="O17" s="185"/>
    </row>
    <row r="18" spans="1:15" ht="14.65" thickBot="1" x14ac:dyDescent="0.5">
      <c r="A18" s="186" t="s">
        <v>42</v>
      </c>
      <c r="B18" s="187"/>
      <c r="C18" s="187"/>
      <c r="D18" s="187"/>
      <c r="E18" s="187"/>
      <c r="F18" s="187" t="s">
        <v>43</v>
      </c>
      <c r="G18" s="187"/>
      <c r="H18" s="187"/>
      <c r="I18" s="187"/>
      <c r="J18" s="187"/>
      <c r="K18" s="187" t="s">
        <v>44</v>
      </c>
      <c r="L18" s="187"/>
      <c r="M18" s="187"/>
      <c r="N18" s="187"/>
      <c r="O18" s="188"/>
    </row>
    <row r="19" spans="1:15" ht="28.5" x14ac:dyDescent="0.45">
      <c r="A19" s="189" t="s">
        <v>45</v>
      </c>
      <c r="B19" s="190"/>
      <c r="C19" s="24" t="s">
        <v>46</v>
      </c>
      <c r="D19" s="190" t="s">
        <v>47</v>
      </c>
      <c r="E19" s="190"/>
      <c r="F19" s="190" t="s">
        <v>45</v>
      </c>
      <c r="G19" s="190"/>
      <c r="H19" s="24" t="s">
        <v>46</v>
      </c>
      <c r="I19" s="190" t="s">
        <v>47</v>
      </c>
      <c r="J19" s="190"/>
      <c r="K19" s="190" t="s">
        <v>45</v>
      </c>
      <c r="L19" s="190"/>
      <c r="M19" s="24" t="s">
        <v>46</v>
      </c>
      <c r="N19" s="190" t="s">
        <v>47</v>
      </c>
      <c r="O19" s="191"/>
    </row>
    <row r="20" spans="1:15" x14ac:dyDescent="0.45">
      <c r="A20" s="178">
        <v>115</v>
      </c>
      <c r="B20" s="170"/>
      <c r="C20" s="170">
        <v>0.2</v>
      </c>
      <c r="D20" s="170">
        <v>115</v>
      </c>
      <c r="E20" s="170"/>
      <c r="F20" s="170">
        <v>60</v>
      </c>
      <c r="G20" s="170"/>
      <c r="H20" s="170">
        <v>0.2</v>
      </c>
      <c r="I20" s="170">
        <v>60</v>
      </c>
      <c r="J20" s="170"/>
      <c r="K20" s="170">
        <v>90</v>
      </c>
      <c r="L20" s="170"/>
      <c r="M20" s="170">
        <v>0.2</v>
      </c>
      <c r="N20" s="170">
        <v>90.12</v>
      </c>
      <c r="O20" s="172"/>
    </row>
    <row r="21" spans="1:15" ht="14.65" thickBot="1" x14ac:dyDescent="0.5">
      <c r="A21" s="179"/>
      <c r="B21" s="171"/>
      <c r="C21" s="171"/>
      <c r="D21" s="171"/>
      <c r="E21" s="171"/>
      <c r="F21" s="171"/>
      <c r="G21" s="171"/>
      <c r="H21" s="171"/>
      <c r="I21" s="171"/>
      <c r="J21" s="171"/>
      <c r="K21" s="171"/>
      <c r="L21" s="171"/>
      <c r="M21" s="171"/>
      <c r="N21" s="171"/>
      <c r="O21" s="173"/>
    </row>
    <row r="22" spans="1:15" x14ac:dyDescent="0.45">
      <c r="A22" s="174" t="s">
        <v>48</v>
      </c>
      <c r="B22" s="175"/>
      <c r="C22" s="175"/>
      <c r="D22" s="176" t="s">
        <v>229</v>
      </c>
      <c r="E22" s="177"/>
      <c r="F22" s="174" t="s">
        <v>48</v>
      </c>
      <c r="G22" s="175"/>
      <c r="H22" s="175"/>
      <c r="I22" s="176" t="s">
        <v>229</v>
      </c>
      <c r="J22" s="177"/>
      <c r="K22" s="174" t="s">
        <v>48</v>
      </c>
      <c r="L22" s="175"/>
      <c r="M22" s="175"/>
      <c r="N22" s="176" t="s">
        <v>229</v>
      </c>
      <c r="O22" s="177"/>
    </row>
    <row r="23" spans="1:15" x14ac:dyDescent="0.45">
      <c r="A23" s="140" t="s">
        <v>230</v>
      </c>
      <c r="B23" s="141"/>
      <c r="C23" s="141"/>
      <c r="D23" s="141"/>
      <c r="E23" s="142"/>
      <c r="F23" s="140" t="s">
        <v>230</v>
      </c>
      <c r="G23" s="141"/>
      <c r="H23" s="141"/>
      <c r="I23" s="141"/>
      <c r="J23" s="142"/>
      <c r="K23" s="140" t="s">
        <v>230</v>
      </c>
      <c r="L23" s="141"/>
      <c r="M23" s="141"/>
      <c r="N23" s="141"/>
      <c r="O23" s="142"/>
    </row>
    <row r="24" spans="1:15" x14ac:dyDescent="0.45">
      <c r="A24" s="143" t="s">
        <v>21</v>
      </c>
      <c r="B24" s="144"/>
      <c r="C24" s="144"/>
      <c r="D24" s="144"/>
      <c r="E24" s="145"/>
      <c r="F24" s="143" t="s">
        <v>21</v>
      </c>
      <c r="G24" s="144"/>
      <c r="H24" s="144"/>
      <c r="I24" s="144"/>
      <c r="J24" s="145"/>
      <c r="K24" s="143" t="s">
        <v>21</v>
      </c>
      <c r="L24" s="144"/>
      <c r="M24" s="144"/>
      <c r="N24" s="144"/>
      <c r="O24" s="145"/>
    </row>
    <row r="25" spans="1:15" x14ac:dyDescent="0.45">
      <c r="A25" s="146" t="s">
        <v>49</v>
      </c>
      <c r="B25" s="147"/>
      <c r="C25" s="147"/>
      <c r="D25" s="148">
        <v>1</v>
      </c>
      <c r="E25" s="149"/>
      <c r="F25" s="146" t="s">
        <v>49</v>
      </c>
      <c r="G25" s="147"/>
      <c r="H25" s="147"/>
      <c r="I25" s="148">
        <v>1</v>
      </c>
      <c r="J25" s="149"/>
      <c r="K25" s="146" t="s">
        <v>49</v>
      </c>
      <c r="L25" s="147"/>
      <c r="M25" s="147"/>
      <c r="N25" s="148">
        <v>1</v>
      </c>
      <c r="O25" s="149"/>
    </row>
    <row r="26" spans="1:15" ht="28.9" customHeight="1" thickBot="1" x14ac:dyDescent="0.5">
      <c r="A26" s="136" t="s">
        <v>50</v>
      </c>
      <c r="B26" s="137"/>
      <c r="C26" s="137"/>
      <c r="D26" s="89">
        <v>1</v>
      </c>
      <c r="E26" s="192"/>
      <c r="F26" s="136" t="s">
        <v>50</v>
      </c>
      <c r="G26" s="137"/>
      <c r="H26" s="137"/>
      <c r="I26" s="89">
        <v>1</v>
      </c>
      <c r="J26" s="192"/>
      <c r="K26" s="136" t="s">
        <v>50</v>
      </c>
      <c r="L26" s="137"/>
      <c r="M26" s="137"/>
      <c r="N26" s="89">
        <v>1</v>
      </c>
      <c r="O26" s="192"/>
    </row>
    <row r="27" spans="1:15" x14ac:dyDescent="0.45">
      <c r="A27" s="180" t="s">
        <v>51</v>
      </c>
      <c r="B27" s="181"/>
      <c r="C27" s="181"/>
      <c r="D27" s="181"/>
      <c r="E27" s="181"/>
      <c r="F27" s="181"/>
      <c r="G27" s="181"/>
      <c r="H27" s="181"/>
      <c r="I27" s="181"/>
      <c r="J27" s="181"/>
      <c r="K27" s="181"/>
      <c r="L27" s="181"/>
      <c r="M27" s="181"/>
      <c r="N27" s="181"/>
      <c r="O27" s="182"/>
    </row>
    <row r="28" spans="1:15" ht="14.65" thickBot="1" x14ac:dyDescent="0.5">
      <c r="A28" s="183"/>
      <c r="B28" s="184"/>
      <c r="C28" s="184"/>
      <c r="D28" s="184"/>
      <c r="E28" s="184"/>
      <c r="F28" s="184"/>
      <c r="G28" s="184"/>
      <c r="H28" s="184"/>
      <c r="I28" s="184"/>
      <c r="J28" s="184"/>
      <c r="K28" s="184"/>
      <c r="L28" s="184"/>
      <c r="M28" s="184"/>
      <c r="N28" s="184"/>
      <c r="O28" s="185"/>
    </row>
    <row r="29" spans="1:15" ht="14.65" thickBot="1" x14ac:dyDescent="0.5">
      <c r="A29" s="186" t="s">
        <v>42</v>
      </c>
      <c r="B29" s="187"/>
      <c r="C29" s="187"/>
      <c r="D29" s="187"/>
      <c r="E29" s="187"/>
      <c r="F29" s="187" t="s">
        <v>43</v>
      </c>
      <c r="G29" s="187"/>
      <c r="H29" s="187"/>
      <c r="I29" s="187"/>
      <c r="J29" s="187"/>
      <c r="K29" s="187" t="s">
        <v>44</v>
      </c>
      <c r="L29" s="187"/>
      <c r="M29" s="187"/>
      <c r="N29" s="187"/>
      <c r="O29" s="188"/>
    </row>
    <row r="30" spans="1:15" ht="28.5" x14ac:dyDescent="0.45">
      <c r="A30" s="189" t="s">
        <v>45</v>
      </c>
      <c r="B30" s="190"/>
      <c r="C30" s="24" t="s">
        <v>46</v>
      </c>
      <c r="D30" s="190" t="s">
        <v>47</v>
      </c>
      <c r="E30" s="190"/>
      <c r="F30" s="190" t="s">
        <v>45</v>
      </c>
      <c r="G30" s="190"/>
      <c r="H30" s="24" t="s">
        <v>46</v>
      </c>
      <c r="I30" s="190" t="s">
        <v>47</v>
      </c>
      <c r="J30" s="190"/>
      <c r="K30" s="190" t="s">
        <v>45</v>
      </c>
      <c r="L30" s="190"/>
      <c r="M30" s="24" t="s">
        <v>46</v>
      </c>
      <c r="N30" s="190" t="s">
        <v>47</v>
      </c>
      <c r="O30" s="191"/>
    </row>
    <row r="31" spans="1:15" x14ac:dyDescent="0.45">
      <c r="A31" s="178" t="s">
        <v>52</v>
      </c>
      <c r="B31" s="170"/>
      <c r="C31" s="170" t="s">
        <v>53</v>
      </c>
      <c r="D31" s="170" t="s">
        <v>52</v>
      </c>
      <c r="E31" s="170"/>
      <c r="F31" s="170" t="s">
        <v>54</v>
      </c>
      <c r="G31" s="170"/>
      <c r="H31" s="170" t="s">
        <v>53</v>
      </c>
      <c r="I31" s="170" t="s">
        <v>55</v>
      </c>
      <c r="J31" s="170"/>
      <c r="K31" s="170" t="s">
        <v>56</v>
      </c>
      <c r="L31" s="170"/>
      <c r="M31" s="170" t="s">
        <v>57</v>
      </c>
      <c r="N31" s="170" t="s">
        <v>58</v>
      </c>
      <c r="O31" s="172"/>
    </row>
    <row r="32" spans="1:15" ht="14.65" thickBot="1" x14ac:dyDescent="0.5">
      <c r="A32" s="179"/>
      <c r="B32" s="171"/>
      <c r="C32" s="171"/>
      <c r="D32" s="171"/>
      <c r="E32" s="171"/>
      <c r="F32" s="171"/>
      <c r="G32" s="171"/>
      <c r="H32" s="171"/>
      <c r="I32" s="171"/>
      <c r="J32" s="171"/>
      <c r="K32" s="171"/>
      <c r="L32" s="171"/>
      <c r="M32" s="171"/>
      <c r="N32" s="171"/>
      <c r="O32" s="173"/>
    </row>
    <row r="33" spans="1:21" x14ac:dyDescent="0.45">
      <c r="A33" s="174" t="s">
        <v>48</v>
      </c>
      <c r="B33" s="175"/>
      <c r="C33" s="175"/>
      <c r="D33" s="176" t="s">
        <v>229</v>
      </c>
      <c r="E33" s="177"/>
      <c r="F33" s="174" t="s">
        <v>48</v>
      </c>
      <c r="G33" s="175"/>
      <c r="H33" s="175"/>
      <c r="I33" s="176" t="s">
        <v>229</v>
      </c>
      <c r="J33" s="177"/>
      <c r="K33" s="174" t="s">
        <v>48</v>
      </c>
      <c r="L33" s="175"/>
      <c r="M33" s="175"/>
      <c r="N33" s="176" t="s">
        <v>229</v>
      </c>
      <c r="O33" s="177"/>
    </row>
    <row r="34" spans="1:21" x14ac:dyDescent="0.45">
      <c r="A34" s="140" t="s">
        <v>230</v>
      </c>
      <c r="B34" s="141"/>
      <c r="C34" s="141"/>
      <c r="D34" s="141"/>
      <c r="E34" s="142"/>
      <c r="F34" s="140" t="s">
        <v>230</v>
      </c>
      <c r="G34" s="141"/>
      <c r="H34" s="141"/>
      <c r="I34" s="141"/>
      <c r="J34" s="142"/>
      <c r="K34" s="140" t="s">
        <v>230</v>
      </c>
      <c r="L34" s="141"/>
      <c r="M34" s="141"/>
      <c r="N34" s="141"/>
      <c r="O34" s="142"/>
    </row>
    <row r="35" spans="1:21" x14ac:dyDescent="0.45">
      <c r="A35" s="143" t="s">
        <v>21</v>
      </c>
      <c r="B35" s="144"/>
      <c r="C35" s="144"/>
      <c r="D35" s="144"/>
      <c r="E35" s="145"/>
      <c r="F35" s="143" t="s">
        <v>21</v>
      </c>
      <c r="G35" s="144"/>
      <c r="H35" s="144"/>
      <c r="I35" s="144"/>
      <c r="J35" s="145"/>
      <c r="K35" s="143" t="s">
        <v>21</v>
      </c>
      <c r="L35" s="144"/>
      <c r="M35" s="144"/>
      <c r="N35" s="144"/>
      <c r="O35" s="145"/>
    </row>
    <row r="36" spans="1:21" x14ac:dyDescent="0.45">
      <c r="A36" s="146" t="s">
        <v>49</v>
      </c>
      <c r="B36" s="147"/>
      <c r="C36" s="147"/>
      <c r="D36" s="148">
        <v>1</v>
      </c>
      <c r="E36" s="149"/>
      <c r="F36" s="146" t="s">
        <v>49</v>
      </c>
      <c r="G36" s="147"/>
      <c r="H36" s="147"/>
      <c r="I36" s="148">
        <v>1</v>
      </c>
      <c r="J36" s="149"/>
      <c r="K36" s="146" t="s">
        <v>49</v>
      </c>
      <c r="L36" s="147"/>
      <c r="M36" s="147"/>
      <c r="N36" s="148">
        <v>1</v>
      </c>
      <c r="O36" s="149"/>
    </row>
    <row r="37" spans="1:21" ht="28.9" customHeight="1" thickBot="1" x14ac:dyDescent="0.5">
      <c r="A37" s="136" t="s">
        <v>50</v>
      </c>
      <c r="B37" s="137"/>
      <c r="C37" s="137"/>
      <c r="D37" s="138">
        <v>1</v>
      </c>
      <c r="E37" s="139"/>
      <c r="F37" s="136" t="s">
        <v>50</v>
      </c>
      <c r="G37" s="137"/>
      <c r="H37" s="137"/>
      <c r="I37" s="138">
        <v>1</v>
      </c>
      <c r="J37" s="139"/>
      <c r="K37" s="136" t="s">
        <v>50</v>
      </c>
      <c r="L37" s="137"/>
      <c r="M37" s="137"/>
      <c r="N37" s="138">
        <v>1</v>
      </c>
      <c r="O37" s="139"/>
    </row>
    <row r="38" spans="1:21" ht="14.25" customHeight="1" x14ac:dyDescent="0.45">
      <c r="A38" s="150" t="s">
        <v>59</v>
      </c>
      <c r="B38" s="151"/>
      <c r="C38" s="151"/>
      <c r="D38" s="151"/>
      <c r="E38" s="151"/>
      <c r="F38" s="151"/>
      <c r="G38" s="156" t="s">
        <v>60</v>
      </c>
      <c r="H38" s="156"/>
      <c r="I38" s="156"/>
      <c r="J38" s="156"/>
      <c r="K38" s="156"/>
      <c r="L38" s="156"/>
      <c r="M38" s="156"/>
      <c r="N38" s="159" t="s">
        <v>21</v>
      </c>
      <c r="O38" s="160"/>
    </row>
    <row r="39" spans="1:21" x14ac:dyDescent="0.45">
      <c r="A39" s="152"/>
      <c r="B39" s="153"/>
      <c r="C39" s="153"/>
      <c r="D39" s="153"/>
      <c r="E39" s="153"/>
      <c r="F39" s="153"/>
      <c r="G39" s="157"/>
      <c r="H39" s="157"/>
      <c r="I39" s="157"/>
      <c r="J39" s="157"/>
      <c r="K39" s="157"/>
      <c r="L39" s="157"/>
      <c r="M39" s="157"/>
      <c r="N39" s="148">
        <v>3</v>
      </c>
      <c r="O39" s="145" t="s">
        <v>61</v>
      </c>
    </row>
    <row r="40" spans="1:21" ht="59.65" customHeight="1" thickBot="1" x14ac:dyDescent="0.5">
      <c r="A40" s="154"/>
      <c r="B40" s="155"/>
      <c r="C40" s="155"/>
      <c r="D40" s="155"/>
      <c r="E40" s="155"/>
      <c r="F40" s="155"/>
      <c r="G40" s="158"/>
      <c r="H40" s="158"/>
      <c r="I40" s="158"/>
      <c r="J40" s="158"/>
      <c r="K40" s="158"/>
      <c r="L40" s="158"/>
      <c r="M40" s="158"/>
      <c r="N40" s="193"/>
      <c r="O40" s="194"/>
      <c r="P40" s="45" t="s">
        <v>231</v>
      </c>
    </row>
    <row r="41" spans="1:21" x14ac:dyDescent="0.45">
      <c r="A41" s="161" t="s">
        <v>62</v>
      </c>
      <c r="B41" s="162"/>
      <c r="C41" s="162"/>
      <c r="D41" s="162"/>
      <c r="E41" s="162"/>
      <c r="F41" s="162"/>
      <c r="G41" s="167" t="s">
        <v>63</v>
      </c>
      <c r="H41" s="167"/>
      <c r="I41" s="167"/>
      <c r="J41" s="167"/>
      <c r="K41" s="167"/>
      <c r="L41" s="167"/>
      <c r="M41" s="167"/>
      <c r="N41" s="195"/>
      <c r="O41" s="196"/>
    </row>
    <row r="42" spans="1:21" x14ac:dyDescent="0.45">
      <c r="A42" s="163"/>
      <c r="B42" s="164"/>
      <c r="C42" s="164"/>
      <c r="D42" s="164"/>
      <c r="E42" s="164"/>
      <c r="F42" s="164"/>
      <c r="G42" s="168"/>
      <c r="H42" s="168"/>
      <c r="I42" s="168"/>
      <c r="J42" s="168"/>
      <c r="K42" s="168"/>
      <c r="L42" s="168"/>
      <c r="M42" s="168"/>
      <c r="N42" s="148">
        <v>3</v>
      </c>
      <c r="O42" s="145" t="s">
        <v>61</v>
      </c>
    </row>
    <row r="43" spans="1:21" ht="72.75" customHeight="1" x14ac:dyDescent="0.45">
      <c r="A43" s="165"/>
      <c r="B43" s="166"/>
      <c r="C43" s="166"/>
      <c r="D43" s="166"/>
      <c r="E43" s="166"/>
      <c r="F43" s="166"/>
      <c r="G43" s="169"/>
      <c r="H43" s="169"/>
      <c r="I43" s="169"/>
      <c r="J43" s="169"/>
      <c r="K43" s="169"/>
      <c r="L43" s="169"/>
      <c r="M43" s="169"/>
      <c r="N43" s="193"/>
      <c r="O43" s="194"/>
      <c r="P43" s="45" t="s">
        <v>232</v>
      </c>
    </row>
    <row r="44" spans="1:21" x14ac:dyDescent="0.45">
      <c r="J44" s="134" t="s">
        <v>64</v>
      </c>
      <c r="K44" s="135"/>
      <c r="L44" s="135"/>
      <c r="M44" s="135"/>
      <c r="N44" s="22">
        <f>D25+D26+I25+I26+N25+N26+N36+N37+I37+I36+D37+D36+N42+N39</f>
        <v>18</v>
      </c>
      <c r="O44" s="30" t="s">
        <v>65</v>
      </c>
      <c r="U44" s="61"/>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1" zoomScale="70" zoomScaleNormal="70" workbookViewId="0">
      <selection activeCell="R37" sqref="R37"/>
    </sheetView>
  </sheetViews>
  <sheetFormatPr defaultRowHeight="14.25" x14ac:dyDescent="0.45"/>
  <cols>
    <col min="15" max="15" width="17.265625" customWidth="1"/>
    <col min="16" max="16" width="10" customWidth="1"/>
    <col min="17" max="17" width="10.265625" customWidth="1"/>
  </cols>
  <sheetData>
    <row r="1" spans="1:17" x14ac:dyDescent="0.45">
      <c r="A1" s="197" t="s">
        <v>66</v>
      </c>
      <c r="B1" s="198"/>
      <c r="C1" s="198"/>
      <c r="D1" s="198"/>
      <c r="E1" s="198"/>
      <c r="F1" s="198"/>
      <c r="G1" s="198"/>
      <c r="H1" s="198"/>
      <c r="I1" s="198"/>
      <c r="J1" s="198"/>
      <c r="K1" s="198"/>
      <c r="L1" s="198"/>
      <c r="M1" s="198"/>
      <c r="N1" s="199"/>
      <c r="O1" s="234" t="s">
        <v>67</v>
      </c>
      <c r="P1" s="235"/>
      <c r="Q1" s="236"/>
    </row>
    <row r="2" spans="1:17" ht="14.65" thickBot="1" x14ac:dyDescent="0.5">
      <c r="A2" s="200"/>
      <c r="B2" s="130"/>
      <c r="C2" s="130"/>
      <c r="D2" s="130"/>
      <c r="E2" s="130"/>
      <c r="F2" s="130"/>
      <c r="G2" s="130"/>
      <c r="H2" s="130"/>
      <c r="I2" s="130"/>
      <c r="J2" s="130"/>
      <c r="K2" s="130"/>
      <c r="L2" s="130"/>
      <c r="M2" s="130"/>
      <c r="N2" s="201"/>
      <c r="O2" s="237"/>
      <c r="P2" s="238"/>
      <c r="Q2" s="239"/>
    </row>
    <row r="3" spans="1:17" ht="14.65" thickBot="1" x14ac:dyDescent="0.5">
      <c r="A3" s="202"/>
      <c r="B3" s="203"/>
      <c r="C3" s="203"/>
      <c r="D3" s="203"/>
      <c r="E3" s="203"/>
      <c r="F3" s="203"/>
      <c r="G3" s="203"/>
      <c r="H3" s="203"/>
      <c r="I3" s="203"/>
      <c r="J3" s="203"/>
      <c r="K3" s="203"/>
      <c r="L3" s="203"/>
      <c r="M3" s="203"/>
      <c r="N3" s="204"/>
      <c r="O3" s="240" t="s">
        <v>68</v>
      </c>
      <c r="P3" s="241"/>
      <c r="Q3" s="242"/>
    </row>
    <row r="4" spans="1:17" ht="23.65" thickBot="1" x14ac:dyDescent="0.5">
      <c r="A4" s="342" t="s">
        <v>1</v>
      </c>
      <c r="B4" s="343"/>
      <c r="C4" s="343"/>
      <c r="D4" s="343"/>
      <c r="E4" s="343"/>
      <c r="F4" s="343"/>
      <c r="G4" s="343"/>
      <c r="H4" s="343"/>
      <c r="I4" s="343"/>
      <c r="J4" s="343"/>
      <c r="K4" s="343"/>
      <c r="L4" s="343"/>
      <c r="M4" s="343"/>
      <c r="N4" s="344"/>
      <c r="O4" s="243"/>
      <c r="P4" s="244"/>
      <c r="Q4" s="245"/>
    </row>
    <row r="5" spans="1:17" ht="23.65" thickBot="1" x14ac:dyDescent="0.5">
      <c r="A5" s="345" t="s">
        <v>2</v>
      </c>
      <c r="B5" s="346"/>
      <c r="C5" s="346"/>
      <c r="D5" s="346"/>
      <c r="E5" s="346"/>
      <c r="F5" s="346"/>
      <c r="G5" s="346"/>
      <c r="H5" s="346"/>
      <c r="I5" s="346"/>
      <c r="J5" s="346"/>
      <c r="K5" s="346"/>
      <c r="L5" s="346"/>
      <c r="M5" s="346"/>
      <c r="N5" s="346"/>
      <c r="O5" s="246" t="s">
        <v>21</v>
      </c>
      <c r="P5" s="247"/>
      <c r="Q5" s="248"/>
    </row>
    <row r="6" spans="1:17" ht="23.65" thickBot="1" x14ac:dyDescent="0.75">
      <c r="A6" s="347" t="s">
        <v>69</v>
      </c>
      <c r="B6" s="348"/>
      <c r="C6" s="348"/>
      <c r="D6" s="348"/>
      <c r="E6" s="348"/>
      <c r="F6" s="349"/>
      <c r="G6" s="350" t="s">
        <v>70</v>
      </c>
      <c r="H6" s="348"/>
      <c r="I6" s="348"/>
      <c r="J6" s="348"/>
      <c r="K6" s="348"/>
      <c r="L6" s="348"/>
      <c r="M6" s="348"/>
      <c r="N6" s="351"/>
      <c r="O6" s="249"/>
      <c r="P6" s="250"/>
      <c r="Q6" s="251"/>
    </row>
    <row r="7" spans="1:17" ht="23.65" thickBot="1" x14ac:dyDescent="0.75">
      <c r="A7" s="297" t="s">
        <v>71</v>
      </c>
      <c r="B7" s="298"/>
      <c r="C7" s="298"/>
      <c r="D7" s="298"/>
      <c r="E7" s="298"/>
      <c r="F7" s="299"/>
      <c r="G7" s="340">
        <v>78.349999999999994</v>
      </c>
      <c r="H7" s="341"/>
      <c r="I7" s="301">
        <v>78.34</v>
      </c>
      <c r="J7" s="301"/>
      <c r="K7" s="301">
        <v>78.34</v>
      </c>
      <c r="L7" s="301"/>
      <c r="M7" s="301">
        <v>78.349999999999994</v>
      </c>
      <c r="N7" s="302"/>
      <c r="O7" s="257">
        <v>1</v>
      </c>
      <c r="P7" s="258"/>
      <c r="Q7" s="11" t="s">
        <v>72</v>
      </c>
    </row>
    <row r="8" spans="1:17" ht="23.65" thickBot="1" x14ac:dyDescent="0.75">
      <c r="A8" s="327" t="s">
        <v>73</v>
      </c>
      <c r="B8" s="328"/>
      <c r="C8" s="328"/>
      <c r="D8" s="328"/>
      <c r="E8" s="328"/>
      <c r="F8" s="329"/>
      <c r="G8" s="330">
        <v>78.95</v>
      </c>
      <c r="H8" s="331"/>
      <c r="I8" s="331">
        <v>79</v>
      </c>
      <c r="J8" s="331"/>
      <c r="K8" s="331">
        <v>79</v>
      </c>
      <c r="L8" s="331"/>
      <c r="M8" s="331">
        <v>78.95</v>
      </c>
      <c r="N8" s="332"/>
      <c r="O8" s="259">
        <v>1</v>
      </c>
      <c r="P8" s="148"/>
      <c r="Q8" s="12" t="s">
        <v>72</v>
      </c>
    </row>
    <row r="9" spans="1:17" ht="23.25" customHeight="1" x14ac:dyDescent="0.7">
      <c r="A9" s="312" t="s">
        <v>74</v>
      </c>
      <c r="B9" s="313"/>
      <c r="C9" s="313"/>
      <c r="D9" s="313"/>
      <c r="E9" s="313"/>
      <c r="F9" s="314"/>
      <c r="G9" s="318">
        <v>47.98</v>
      </c>
      <c r="H9" s="319"/>
      <c r="I9" s="319">
        <v>47.98</v>
      </c>
      <c r="J9" s="319"/>
      <c r="K9" s="319">
        <v>47.98</v>
      </c>
      <c r="L9" s="319"/>
      <c r="M9" s="319">
        <v>47.98</v>
      </c>
      <c r="N9" s="320"/>
      <c r="O9" s="259">
        <v>1</v>
      </c>
      <c r="P9" s="148"/>
      <c r="Q9" s="256" t="s">
        <v>72</v>
      </c>
    </row>
    <row r="10" spans="1:17" ht="23.65" thickBot="1" x14ac:dyDescent="0.75">
      <c r="A10" s="333"/>
      <c r="B10" s="334"/>
      <c r="C10" s="334"/>
      <c r="D10" s="334"/>
      <c r="E10" s="334"/>
      <c r="F10" s="335"/>
      <c r="G10" s="336">
        <v>47.97</v>
      </c>
      <c r="H10" s="337"/>
      <c r="I10" s="338"/>
      <c r="J10" s="338"/>
      <c r="K10" s="338"/>
      <c r="L10" s="338"/>
      <c r="M10" s="338"/>
      <c r="N10" s="339"/>
      <c r="O10" s="259"/>
      <c r="P10" s="148"/>
      <c r="Q10" s="256"/>
    </row>
    <row r="11" spans="1:17" ht="23.65" thickBot="1" x14ac:dyDescent="0.75">
      <c r="A11" s="327" t="s">
        <v>75</v>
      </c>
      <c r="B11" s="328"/>
      <c r="C11" s="328"/>
      <c r="D11" s="328"/>
      <c r="E11" s="328"/>
      <c r="F11" s="329"/>
      <c r="G11" s="330">
        <v>43.98</v>
      </c>
      <c r="H11" s="331"/>
      <c r="I11" s="331">
        <v>43.99</v>
      </c>
      <c r="J11" s="331"/>
      <c r="K11" s="331">
        <v>43.98</v>
      </c>
      <c r="L11" s="331"/>
      <c r="M11" s="331">
        <v>43.98</v>
      </c>
      <c r="N11" s="332"/>
      <c r="O11" s="259">
        <v>1</v>
      </c>
      <c r="P11" s="148"/>
      <c r="Q11" s="12" t="s">
        <v>72</v>
      </c>
    </row>
    <row r="12" spans="1:17" ht="23.65" thickBot="1" x14ac:dyDescent="0.75">
      <c r="A12" s="297" t="s">
        <v>76</v>
      </c>
      <c r="B12" s="298"/>
      <c r="C12" s="298"/>
      <c r="D12" s="298"/>
      <c r="E12" s="298"/>
      <c r="F12" s="299"/>
      <c r="G12" s="300">
        <v>0.24</v>
      </c>
      <c r="H12" s="301"/>
      <c r="I12" s="301"/>
      <c r="J12" s="301"/>
      <c r="K12" s="301" t="s">
        <v>77</v>
      </c>
      <c r="L12" s="301"/>
      <c r="M12" s="301"/>
      <c r="N12" s="302"/>
      <c r="O12" s="259">
        <v>2</v>
      </c>
      <c r="P12" s="148"/>
      <c r="Q12" s="12" t="s">
        <v>78</v>
      </c>
    </row>
    <row r="13" spans="1:17" ht="23.65" thickBot="1" x14ac:dyDescent="0.75">
      <c r="A13" s="327" t="s">
        <v>79</v>
      </c>
      <c r="B13" s="328"/>
      <c r="C13" s="328"/>
      <c r="D13" s="328"/>
      <c r="E13" s="328"/>
      <c r="F13" s="329"/>
      <c r="G13" s="330">
        <v>79.05</v>
      </c>
      <c r="H13" s="331"/>
      <c r="I13" s="331">
        <v>79.03</v>
      </c>
      <c r="J13" s="331"/>
      <c r="K13" s="331">
        <v>79.05</v>
      </c>
      <c r="L13" s="331"/>
      <c r="M13" s="331">
        <v>79.03</v>
      </c>
      <c r="N13" s="332"/>
      <c r="O13" s="259">
        <v>1</v>
      </c>
      <c r="P13" s="148"/>
      <c r="Q13" s="12" t="s">
        <v>72</v>
      </c>
    </row>
    <row r="14" spans="1:17" ht="23.65" thickBot="1" x14ac:dyDescent="0.75">
      <c r="A14" s="297" t="s">
        <v>80</v>
      </c>
      <c r="B14" s="298"/>
      <c r="C14" s="298"/>
      <c r="D14" s="298"/>
      <c r="E14" s="298"/>
      <c r="F14" s="299"/>
      <c r="G14" s="300">
        <v>81.63</v>
      </c>
      <c r="H14" s="301"/>
      <c r="I14" s="301"/>
      <c r="J14" s="301"/>
      <c r="K14" s="301"/>
      <c r="L14" s="301"/>
      <c r="M14" s="301"/>
      <c r="N14" s="302"/>
      <c r="O14" s="259">
        <v>1</v>
      </c>
      <c r="P14" s="148"/>
      <c r="Q14" s="12" t="s">
        <v>72</v>
      </c>
    </row>
    <row r="15" spans="1:17" ht="23.25" x14ac:dyDescent="0.7">
      <c r="A15" s="321" t="s">
        <v>81</v>
      </c>
      <c r="B15" s="322"/>
      <c r="C15" s="322"/>
      <c r="D15" s="322"/>
      <c r="E15" s="322"/>
      <c r="F15" s="323"/>
      <c r="G15" s="324">
        <v>3.03</v>
      </c>
      <c r="H15" s="325"/>
      <c r="I15" s="325">
        <v>3.02</v>
      </c>
      <c r="J15" s="325"/>
      <c r="K15" s="325">
        <v>3.02</v>
      </c>
      <c r="L15" s="325"/>
      <c r="M15" s="325">
        <v>3.06</v>
      </c>
      <c r="N15" s="326"/>
      <c r="O15" s="259">
        <v>1</v>
      </c>
      <c r="P15" s="148"/>
      <c r="Q15" s="256" t="s">
        <v>72</v>
      </c>
    </row>
    <row r="16" spans="1:17" ht="23.65" thickBot="1" x14ac:dyDescent="0.75">
      <c r="A16" s="315"/>
      <c r="B16" s="316"/>
      <c r="C16" s="316"/>
      <c r="D16" s="316"/>
      <c r="E16" s="316"/>
      <c r="F16" s="317"/>
      <c r="G16" s="311">
        <v>3.06</v>
      </c>
      <c r="H16" s="309"/>
      <c r="I16" s="309">
        <v>3.05</v>
      </c>
      <c r="J16" s="309"/>
      <c r="K16" s="309">
        <v>3.05</v>
      </c>
      <c r="L16" s="309"/>
      <c r="M16" s="309">
        <v>3.05</v>
      </c>
      <c r="N16" s="310"/>
      <c r="O16" s="259"/>
      <c r="P16" s="148"/>
      <c r="Q16" s="256"/>
    </row>
    <row r="17" spans="1:17" ht="23.25" x14ac:dyDescent="0.7">
      <c r="A17" s="312" t="s">
        <v>82</v>
      </c>
      <c r="B17" s="313"/>
      <c r="C17" s="313"/>
      <c r="D17" s="313"/>
      <c r="E17" s="313"/>
      <c r="F17" s="314"/>
      <c r="G17" s="318">
        <v>1.59</v>
      </c>
      <c r="H17" s="319"/>
      <c r="I17" s="319">
        <v>1.59</v>
      </c>
      <c r="J17" s="319"/>
      <c r="K17" s="319">
        <v>1.59</v>
      </c>
      <c r="L17" s="319"/>
      <c r="M17" s="319">
        <v>1.58</v>
      </c>
      <c r="N17" s="320"/>
      <c r="O17" s="259">
        <v>1</v>
      </c>
      <c r="P17" s="148"/>
      <c r="Q17" s="256" t="s">
        <v>72</v>
      </c>
    </row>
    <row r="18" spans="1:17" ht="23.65" thickBot="1" x14ac:dyDescent="0.75">
      <c r="A18" s="315"/>
      <c r="B18" s="316"/>
      <c r="C18" s="316"/>
      <c r="D18" s="316"/>
      <c r="E18" s="316"/>
      <c r="F18" s="317"/>
      <c r="G18" s="311">
        <v>1.59</v>
      </c>
      <c r="H18" s="309"/>
      <c r="I18" s="309">
        <v>1.59</v>
      </c>
      <c r="J18" s="309"/>
      <c r="K18" s="309">
        <v>1.57</v>
      </c>
      <c r="L18" s="309"/>
      <c r="M18" s="309">
        <v>1.58</v>
      </c>
      <c r="N18" s="310"/>
      <c r="O18" s="259"/>
      <c r="P18" s="148"/>
      <c r="Q18" s="256"/>
    </row>
    <row r="19" spans="1:17" ht="23.65" thickBot="1" x14ac:dyDescent="0.75">
      <c r="A19" s="297" t="s">
        <v>83</v>
      </c>
      <c r="B19" s="298"/>
      <c r="C19" s="298"/>
      <c r="D19" s="298"/>
      <c r="E19" s="298"/>
      <c r="F19" s="299"/>
      <c r="G19" s="300" t="s">
        <v>84</v>
      </c>
      <c r="H19" s="301"/>
      <c r="I19" s="301"/>
      <c r="J19" s="301"/>
      <c r="K19" s="301"/>
      <c r="L19" s="301"/>
      <c r="M19" s="301"/>
      <c r="N19" s="302"/>
      <c r="O19" s="259">
        <v>1</v>
      </c>
      <c r="P19" s="148"/>
      <c r="Q19" s="12" t="s">
        <v>72</v>
      </c>
    </row>
    <row r="20" spans="1:17" ht="23.65" thickBot="1" x14ac:dyDescent="0.75">
      <c r="A20" s="297" t="s">
        <v>85</v>
      </c>
      <c r="B20" s="298"/>
      <c r="C20" s="298"/>
      <c r="D20" s="298"/>
      <c r="E20" s="298"/>
      <c r="F20" s="299"/>
      <c r="G20" s="300" t="s">
        <v>86</v>
      </c>
      <c r="H20" s="301"/>
      <c r="I20" s="301"/>
      <c r="J20" s="301"/>
      <c r="K20" s="301"/>
      <c r="L20" s="301"/>
      <c r="M20" s="301"/>
      <c r="N20" s="302"/>
      <c r="O20" s="259">
        <v>1</v>
      </c>
      <c r="P20" s="148"/>
      <c r="Q20" s="12" t="s">
        <v>72</v>
      </c>
    </row>
    <row r="21" spans="1:17" ht="23.65" thickBot="1" x14ac:dyDescent="0.75">
      <c r="A21" s="297" t="s">
        <v>87</v>
      </c>
      <c r="B21" s="298"/>
      <c r="C21" s="298"/>
      <c r="D21" s="298"/>
      <c r="E21" s="298"/>
      <c r="F21" s="299"/>
      <c r="G21" s="300" t="s">
        <v>88</v>
      </c>
      <c r="H21" s="301"/>
      <c r="I21" s="301"/>
      <c r="J21" s="301"/>
      <c r="K21" s="301"/>
      <c r="L21" s="301"/>
      <c r="M21" s="301"/>
      <c r="N21" s="302"/>
      <c r="O21" s="260">
        <v>1</v>
      </c>
      <c r="P21" s="261"/>
      <c r="Q21" s="13" t="s">
        <v>72</v>
      </c>
    </row>
    <row r="22" spans="1:17" x14ac:dyDescent="0.45">
      <c r="A22" s="303" t="s">
        <v>89</v>
      </c>
      <c r="B22" s="304"/>
      <c r="C22" s="304"/>
      <c r="D22" s="304"/>
      <c r="E22" s="304"/>
      <c r="F22" s="304"/>
      <c r="G22" s="304"/>
      <c r="H22" s="304"/>
      <c r="I22" s="304"/>
      <c r="J22" s="304"/>
      <c r="K22" s="304"/>
      <c r="L22" s="304"/>
      <c r="M22" s="304"/>
      <c r="N22" s="305"/>
      <c r="O22" s="268"/>
      <c r="P22" s="269"/>
      <c r="Q22" s="270"/>
    </row>
    <row r="23" spans="1:17" ht="34.5" customHeight="1" thickBot="1" x14ac:dyDescent="0.5">
      <c r="A23" s="306"/>
      <c r="B23" s="307"/>
      <c r="C23" s="307"/>
      <c r="D23" s="307"/>
      <c r="E23" s="307"/>
      <c r="F23" s="307"/>
      <c r="G23" s="307"/>
      <c r="H23" s="307"/>
      <c r="I23" s="307"/>
      <c r="J23" s="307"/>
      <c r="K23" s="307"/>
      <c r="L23" s="307"/>
      <c r="M23" s="307"/>
      <c r="N23" s="308"/>
      <c r="O23" s="271"/>
      <c r="P23" s="272"/>
      <c r="Q23" s="273"/>
    </row>
    <row r="24" spans="1:17" ht="21" customHeight="1" x14ac:dyDescent="0.65">
      <c r="A24" s="289" t="s">
        <v>90</v>
      </c>
      <c r="B24" s="290"/>
      <c r="C24" s="290"/>
      <c r="D24" s="290"/>
      <c r="E24" s="290"/>
      <c r="F24" s="290"/>
      <c r="G24" s="290"/>
      <c r="H24" s="290"/>
      <c r="I24" s="290"/>
      <c r="J24" s="290"/>
      <c r="K24" s="290"/>
      <c r="L24" s="290"/>
      <c r="M24" s="290"/>
      <c r="N24" s="291"/>
      <c r="O24" s="14" t="s">
        <v>91</v>
      </c>
      <c r="P24" s="58">
        <v>2</v>
      </c>
      <c r="Q24" s="15" t="s">
        <v>78</v>
      </c>
    </row>
    <row r="25" spans="1:17" ht="21.75" customHeight="1" thickBot="1" x14ac:dyDescent="0.7">
      <c r="A25" s="292"/>
      <c r="B25" s="293"/>
      <c r="C25" s="293"/>
      <c r="D25" s="293"/>
      <c r="E25" s="293"/>
      <c r="F25" s="293"/>
      <c r="G25" s="293"/>
      <c r="H25" s="293"/>
      <c r="I25" s="293"/>
      <c r="J25" s="293"/>
      <c r="K25" s="293"/>
      <c r="L25" s="293"/>
      <c r="M25" s="293"/>
      <c r="N25" s="294"/>
      <c r="O25" s="16" t="s">
        <v>92</v>
      </c>
      <c r="P25" s="59">
        <v>1</v>
      </c>
      <c r="Q25" s="13" t="s">
        <v>72</v>
      </c>
    </row>
    <row r="26" spans="1:17" x14ac:dyDescent="0.45">
      <c r="A26" s="283" t="s">
        <v>93</v>
      </c>
      <c r="B26" s="284"/>
      <c r="C26" s="284"/>
      <c r="D26" s="284"/>
      <c r="E26" s="284"/>
      <c r="F26" s="284"/>
      <c r="G26" s="284"/>
      <c r="H26" s="284"/>
      <c r="I26" s="284"/>
      <c r="J26" s="284"/>
      <c r="K26" s="284"/>
      <c r="L26" s="284"/>
      <c r="M26" s="284"/>
      <c r="N26" s="285"/>
      <c r="O26" s="268"/>
      <c r="P26" s="269"/>
      <c r="Q26" s="270"/>
    </row>
    <row r="27" spans="1:17" ht="33" customHeight="1" thickBot="1" x14ac:dyDescent="0.5">
      <c r="A27" s="286"/>
      <c r="B27" s="287"/>
      <c r="C27" s="287"/>
      <c r="D27" s="287"/>
      <c r="E27" s="287"/>
      <c r="F27" s="287"/>
      <c r="G27" s="287"/>
      <c r="H27" s="287"/>
      <c r="I27" s="287"/>
      <c r="J27" s="287"/>
      <c r="K27" s="287"/>
      <c r="L27" s="287"/>
      <c r="M27" s="287"/>
      <c r="N27" s="288"/>
      <c r="O27" s="271"/>
      <c r="P27" s="272"/>
      <c r="Q27" s="273"/>
    </row>
    <row r="28" spans="1:17" x14ac:dyDescent="0.45">
      <c r="A28" s="295" t="s">
        <v>94</v>
      </c>
      <c r="B28" s="296"/>
      <c r="C28" s="296"/>
      <c r="D28" s="296"/>
      <c r="E28" s="296"/>
      <c r="F28" s="296"/>
      <c r="G28" s="296"/>
      <c r="H28" s="296"/>
      <c r="I28" s="296"/>
      <c r="J28" s="296"/>
      <c r="K28" s="296"/>
      <c r="L28" s="296"/>
      <c r="M28" s="296"/>
      <c r="N28" s="296"/>
      <c r="O28" s="252" t="s">
        <v>95</v>
      </c>
      <c r="P28" s="254">
        <v>2</v>
      </c>
      <c r="Q28" s="255" t="s">
        <v>78</v>
      </c>
    </row>
    <row r="29" spans="1:17" ht="19.5" customHeight="1" x14ac:dyDescent="0.45">
      <c r="A29" s="295"/>
      <c r="B29" s="296"/>
      <c r="C29" s="296"/>
      <c r="D29" s="296"/>
      <c r="E29" s="296"/>
      <c r="F29" s="296"/>
      <c r="G29" s="296"/>
      <c r="H29" s="296"/>
      <c r="I29" s="296"/>
      <c r="J29" s="296"/>
      <c r="K29" s="296"/>
      <c r="L29" s="296"/>
      <c r="M29" s="296"/>
      <c r="N29" s="296"/>
      <c r="O29" s="253"/>
      <c r="P29" s="148"/>
      <c r="Q29" s="256"/>
    </row>
    <row r="30" spans="1:17" ht="18" x14ac:dyDescent="0.55000000000000004">
      <c r="A30" s="295"/>
      <c r="B30" s="296"/>
      <c r="C30" s="296"/>
      <c r="D30" s="296"/>
      <c r="E30" s="296"/>
      <c r="F30" s="296"/>
      <c r="G30" s="296"/>
      <c r="H30" s="296"/>
      <c r="I30" s="296"/>
      <c r="J30" s="296"/>
      <c r="K30" s="296"/>
      <c r="L30" s="296"/>
      <c r="M30" s="296"/>
      <c r="N30" s="296"/>
      <c r="O30" s="17" t="s">
        <v>96</v>
      </c>
      <c r="P30" s="57">
        <v>1</v>
      </c>
      <c r="Q30" s="12" t="s">
        <v>72</v>
      </c>
    </row>
    <row r="31" spans="1:17" ht="60.75" customHeight="1" thickBot="1" x14ac:dyDescent="0.6">
      <c r="A31" s="292"/>
      <c r="B31" s="293"/>
      <c r="C31" s="293"/>
      <c r="D31" s="293"/>
      <c r="E31" s="293"/>
      <c r="F31" s="293"/>
      <c r="G31" s="293"/>
      <c r="H31" s="293"/>
      <c r="I31" s="293"/>
      <c r="J31" s="293"/>
      <c r="K31" s="293"/>
      <c r="L31" s="293"/>
      <c r="M31" s="293"/>
      <c r="N31" s="293"/>
      <c r="O31" s="18" t="s">
        <v>97</v>
      </c>
      <c r="P31" s="59">
        <v>1</v>
      </c>
      <c r="Q31" s="13" t="s">
        <v>72</v>
      </c>
    </row>
    <row r="32" spans="1:17" x14ac:dyDescent="0.45">
      <c r="A32" s="283" t="s">
        <v>98</v>
      </c>
      <c r="B32" s="284"/>
      <c r="C32" s="284"/>
      <c r="D32" s="284"/>
      <c r="E32" s="284"/>
      <c r="F32" s="284"/>
      <c r="G32" s="284"/>
      <c r="H32" s="284"/>
      <c r="I32" s="284"/>
      <c r="J32" s="284"/>
      <c r="K32" s="284"/>
      <c r="L32" s="284"/>
      <c r="M32" s="284"/>
      <c r="N32" s="285"/>
      <c r="O32" s="274"/>
      <c r="P32" s="275"/>
      <c r="Q32" s="276"/>
    </row>
    <row r="33" spans="1:18" ht="36" customHeight="1" thickBot="1" x14ac:dyDescent="0.5">
      <c r="A33" s="286"/>
      <c r="B33" s="287"/>
      <c r="C33" s="287"/>
      <c r="D33" s="287"/>
      <c r="E33" s="287"/>
      <c r="F33" s="287"/>
      <c r="G33" s="287"/>
      <c r="H33" s="287"/>
      <c r="I33" s="287"/>
      <c r="J33" s="287"/>
      <c r="K33" s="287"/>
      <c r="L33" s="287"/>
      <c r="M33" s="287"/>
      <c r="N33" s="288"/>
      <c r="O33" s="277"/>
      <c r="P33" s="278"/>
      <c r="Q33" s="279"/>
    </row>
    <row r="34" spans="1:18" x14ac:dyDescent="0.45">
      <c r="A34" s="262" t="s">
        <v>99</v>
      </c>
      <c r="B34" s="263"/>
      <c r="C34" s="263"/>
      <c r="D34" s="263"/>
      <c r="E34" s="263"/>
      <c r="F34" s="263"/>
      <c r="G34" s="263"/>
      <c r="H34" s="263"/>
      <c r="I34" s="263"/>
      <c r="J34" s="263"/>
      <c r="K34" s="263"/>
      <c r="L34" s="263"/>
      <c r="M34" s="263"/>
      <c r="N34" s="263"/>
      <c r="O34" s="281">
        <v>2.5</v>
      </c>
      <c r="P34" s="254"/>
      <c r="Q34" s="255" t="s">
        <v>100</v>
      </c>
    </row>
    <row r="35" spans="1:18" x14ac:dyDescent="0.45">
      <c r="A35" s="264"/>
      <c r="B35" s="265"/>
      <c r="C35" s="265"/>
      <c r="D35" s="265"/>
      <c r="E35" s="265"/>
      <c r="F35" s="265"/>
      <c r="G35" s="265"/>
      <c r="H35" s="265"/>
      <c r="I35" s="265"/>
      <c r="J35" s="265"/>
      <c r="K35" s="265"/>
      <c r="L35" s="265"/>
      <c r="M35" s="265"/>
      <c r="N35" s="265"/>
      <c r="O35" s="259"/>
      <c r="P35" s="148"/>
      <c r="Q35" s="256"/>
      <c r="R35" s="45" t="s">
        <v>233</v>
      </c>
    </row>
    <row r="36" spans="1:18" x14ac:dyDescent="0.45">
      <c r="A36" s="264"/>
      <c r="B36" s="265"/>
      <c r="C36" s="265"/>
      <c r="D36" s="265"/>
      <c r="E36" s="265"/>
      <c r="F36" s="265"/>
      <c r="G36" s="265"/>
      <c r="H36" s="265"/>
      <c r="I36" s="265"/>
      <c r="J36" s="265"/>
      <c r="K36" s="265"/>
      <c r="L36" s="265"/>
      <c r="M36" s="265"/>
      <c r="N36" s="265"/>
      <c r="O36" s="259"/>
      <c r="P36" s="148"/>
      <c r="Q36" s="256"/>
      <c r="R36" s="45" t="s">
        <v>234</v>
      </c>
    </row>
    <row r="37" spans="1:18" ht="37.5" customHeight="1" x14ac:dyDescent="0.45">
      <c r="A37" s="266"/>
      <c r="B37" s="267"/>
      <c r="C37" s="267"/>
      <c r="D37" s="267"/>
      <c r="E37" s="267"/>
      <c r="F37" s="267"/>
      <c r="G37" s="267"/>
      <c r="H37" s="267"/>
      <c r="I37" s="267"/>
      <c r="J37" s="267"/>
      <c r="K37" s="267"/>
      <c r="L37" s="267"/>
      <c r="M37" s="267"/>
      <c r="N37" s="267"/>
      <c r="O37" s="282"/>
      <c r="P37" s="193"/>
      <c r="Q37" s="280"/>
    </row>
    <row r="38" spans="1:18" ht="18.399999999999999" thickBot="1" x14ac:dyDescent="0.6">
      <c r="O38" s="6" t="s">
        <v>29</v>
      </c>
      <c r="P38" s="7">
        <f>O34+P31+P30+P28+P25+P24+SUM(O7:P21)</f>
        <v>22.5</v>
      </c>
      <c r="Q38" s="8" t="s">
        <v>101</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AA23"/>
  <sheetViews>
    <sheetView workbookViewId="0">
      <selection activeCell="O19" sqref="O19:P22"/>
    </sheetView>
  </sheetViews>
  <sheetFormatPr defaultRowHeight="14.25" x14ac:dyDescent="0.45"/>
  <cols>
    <col min="6" max="6" width="10" customWidth="1"/>
    <col min="7" max="7" width="10.59765625" customWidth="1"/>
    <col min="8" max="8" width="11.73046875" bestFit="1" customWidth="1"/>
  </cols>
  <sheetData>
    <row r="1" spans="1:27" x14ac:dyDescent="0.45">
      <c r="A1" s="197" t="s">
        <v>102</v>
      </c>
      <c r="B1" s="198"/>
      <c r="C1" s="198"/>
      <c r="D1" s="198"/>
      <c r="E1" s="198"/>
      <c r="F1" s="198"/>
      <c r="G1" s="198"/>
      <c r="H1" s="198"/>
      <c r="I1" s="198"/>
      <c r="J1" s="198"/>
      <c r="K1" s="198"/>
      <c r="L1" s="198"/>
      <c r="M1" s="198"/>
      <c r="N1" s="199"/>
    </row>
    <row r="2" spans="1:27" x14ac:dyDescent="0.45">
      <c r="A2" s="200"/>
      <c r="B2" s="130"/>
      <c r="C2" s="130"/>
      <c r="D2" s="130"/>
      <c r="E2" s="130"/>
      <c r="F2" s="130"/>
      <c r="G2" s="130"/>
      <c r="H2" s="130"/>
      <c r="I2" s="130"/>
      <c r="J2" s="130"/>
      <c r="K2" s="130"/>
      <c r="L2" s="130"/>
      <c r="M2" s="130"/>
      <c r="N2" s="201"/>
    </row>
    <row r="3" spans="1:27" ht="14.65" thickBot="1" x14ac:dyDescent="0.5">
      <c r="A3" s="202"/>
      <c r="B3" s="203"/>
      <c r="C3" s="203"/>
      <c r="D3" s="203"/>
      <c r="E3" s="203"/>
      <c r="F3" s="203"/>
      <c r="G3" s="203"/>
      <c r="H3" s="203"/>
      <c r="I3" s="203"/>
      <c r="J3" s="203"/>
      <c r="K3" s="203"/>
      <c r="L3" s="203"/>
      <c r="M3" s="203"/>
      <c r="N3" s="204"/>
    </row>
    <row r="4" spans="1:27" ht="23.25" x14ac:dyDescent="0.45">
      <c r="A4" s="342" t="s">
        <v>1</v>
      </c>
      <c r="B4" s="343"/>
      <c r="C4" s="343"/>
      <c r="D4" s="343"/>
      <c r="E4" s="343"/>
      <c r="F4" s="343"/>
      <c r="G4" s="343"/>
      <c r="H4" s="343"/>
      <c r="I4" s="343"/>
      <c r="J4" s="343"/>
      <c r="K4" s="343"/>
      <c r="L4" s="343"/>
      <c r="M4" s="343"/>
      <c r="N4" s="344"/>
    </row>
    <row r="5" spans="1:27" ht="23.25" x14ac:dyDescent="0.45">
      <c r="A5" s="376" t="s">
        <v>2</v>
      </c>
      <c r="B5" s="377"/>
      <c r="C5" s="377"/>
      <c r="D5" s="377"/>
      <c r="E5" s="377"/>
      <c r="F5" s="377"/>
      <c r="G5" s="377"/>
      <c r="H5" s="377"/>
      <c r="I5" s="377"/>
      <c r="J5" s="377"/>
      <c r="K5" s="377"/>
      <c r="L5" s="377"/>
      <c r="M5" s="377"/>
      <c r="N5" s="377"/>
      <c r="O5" s="394" t="s">
        <v>21</v>
      </c>
      <c r="P5" s="395"/>
    </row>
    <row r="6" spans="1:27" x14ac:dyDescent="0.45">
      <c r="A6" s="384" t="s">
        <v>103</v>
      </c>
      <c r="B6" s="385"/>
      <c r="C6" s="385"/>
      <c r="D6" s="385"/>
      <c r="E6" s="385"/>
      <c r="F6" s="385"/>
      <c r="G6" s="385"/>
      <c r="H6" s="385"/>
      <c r="I6" s="385"/>
      <c r="J6" s="385"/>
      <c r="K6" s="385"/>
      <c r="L6" s="385"/>
      <c r="M6" s="385"/>
      <c r="N6" s="386"/>
      <c r="O6" s="396"/>
      <c r="P6" s="397"/>
    </row>
    <row r="7" spans="1:27" ht="14.25" customHeight="1" x14ac:dyDescent="0.45">
      <c r="A7" s="378" t="s">
        <v>104</v>
      </c>
      <c r="B7" s="379"/>
      <c r="C7" s="379"/>
      <c r="D7" s="379"/>
      <c r="E7" s="380"/>
      <c r="F7" s="387" t="s">
        <v>105</v>
      </c>
      <c r="G7" s="387"/>
      <c r="H7" s="47" t="s">
        <v>106</v>
      </c>
      <c r="I7" s="47">
        <v>-159.87</v>
      </c>
      <c r="J7" s="47" t="s">
        <v>107</v>
      </c>
      <c r="K7" s="47">
        <v>179.44</v>
      </c>
      <c r="L7" s="47" t="s">
        <v>108</v>
      </c>
      <c r="M7" s="48">
        <v>301.76</v>
      </c>
      <c r="N7" s="389"/>
      <c r="O7" s="51">
        <v>1.5</v>
      </c>
      <c r="P7" s="52" t="s">
        <v>109</v>
      </c>
    </row>
    <row r="8" spans="1:27" ht="14.65" customHeight="1" x14ac:dyDescent="0.45">
      <c r="A8" s="381"/>
      <c r="B8" s="382"/>
      <c r="C8" s="382"/>
      <c r="D8" s="382"/>
      <c r="E8" s="383"/>
      <c r="F8" s="388" t="s">
        <v>110</v>
      </c>
      <c r="G8" s="388"/>
      <c r="H8" s="49" t="s">
        <v>106</v>
      </c>
      <c r="I8" s="49">
        <v>-64.02</v>
      </c>
      <c r="J8" s="49" t="s">
        <v>107</v>
      </c>
      <c r="K8" s="49">
        <v>733.76</v>
      </c>
      <c r="L8" s="49" t="s">
        <v>108</v>
      </c>
      <c r="M8" s="50">
        <v>354.82</v>
      </c>
      <c r="N8" s="390"/>
      <c r="O8" s="51">
        <v>1.5</v>
      </c>
      <c r="P8" s="52" t="s">
        <v>109</v>
      </c>
    </row>
    <row r="9" spans="1:27" x14ac:dyDescent="0.45">
      <c r="A9" s="416" t="s">
        <v>111</v>
      </c>
      <c r="B9" s="417"/>
      <c r="C9" s="417"/>
      <c r="D9" s="417"/>
      <c r="E9" s="417"/>
      <c r="F9" s="418"/>
      <c r="G9" s="418"/>
      <c r="H9" s="418"/>
      <c r="I9" s="418"/>
      <c r="J9" s="418"/>
      <c r="K9" s="418"/>
      <c r="L9" s="418"/>
      <c r="M9" s="418"/>
      <c r="N9" s="419"/>
      <c r="O9" s="404"/>
      <c r="P9" s="405"/>
    </row>
    <row r="10" spans="1:27" ht="26.25" customHeight="1" x14ac:dyDescent="0.45">
      <c r="A10" s="161" t="s">
        <v>112</v>
      </c>
      <c r="B10" s="162"/>
      <c r="C10" s="162"/>
      <c r="D10" s="162"/>
      <c r="E10" s="420"/>
      <c r="F10" s="370" t="s">
        <v>113</v>
      </c>
      <c r="G10" s="362" t="s">
        <v>114</v>
      </c>
      <c r="H10" s="362"/>
      <c r="I10" s="362"/>
      <c r="J10" s="362"/>
      <c r="K10" s="362"/>
      <c r="L10" s="362"/>
      <c r="M10" s="362"/>
      <c r="N10" s="363"/>
      <c r="O10" s="408">
        <v>3</v>
      </c>
      <c r="P10" s="406" t="s">
        <v>61</v>
      </c>
      <c r="Q10" s="45" t="s">
        <v>236</v>
      </c>
    </row>
    <row r="11" spans="1:27" ht="26.25" customHeight="1" x14ac:dyDescent="0.45">
      <c r="A11" s="163"/>
      <c r="B11" s="164"/>
      <c r="C11" s="164"/>
      <c r="D11" s="164"/>
      <c r="E11" s="421"/>
      <c r="F11" s="371"/>
      <c r="G11" s="216" t="s">
        <v>115</v>
      </c>
      <c r="H11" s="216"/>
      <c r="I11" s="216"/>
      <c r="J11" s="216"/>
      <c r="K11" s="216"/>
      <c r="L11" s="216"/>
      <c r="M11" s="216"/>
      <c r="N11" s="372"/>
      <c r="O11" s="409"/>
      <c r="P11" s="407"/>
      <c r="Q11" s="45" t="s">
        <v>235</v>
      </c>
    </row>
    <row r="12" spans="1:27" ht="21.75" customHeight="1" thickBot="1" x14ac:dyDescent="0.5">
      <c r="A12" s="165"/>
      <c r="B12" s="166"/>
      <c r="C12" s="166"/>
      <c r="D12" s="166"/>
      <c r="E12" s="422"/>
      <c r="F12" s="32" t="s">
        <v>116</v>
      </c>
      <c r="G12" s="232" t="s">
        <v>117</v>
      </c>
      <c r="H12" s="232"/>
      <c r="I12" s="232"/>
      <c r="J12" s="232"/>
      <c r="K12" s="232"/>
      <c r="L12" s="232"/>
      <c r="M12" s="232"/>
      <c r="N12" s="364"/>
      <c r="O12" s="63">
        <v>1.5</v>
      </c>
      <c r="P12" s="52" t="s">
        <v>118</v>
      </c>
      <c r="Q12" s="45" t="s">
        <v>237</v>
      </c>
    </row>
    <row r="13" spans="1:27" ht="14.65" thickBot="1" x14ac:dyDescent="0.5">
      <c r="A13" s="423" t="s">
        <v>119</v>
      </c>
      <c r="B13" s="424"/>
      <c r="C13" s="424"/>
      <c r="D13" s="424"/>
      <c r="E13" s="424"/>
      <c r="F13" s="424"/>
      <c r="G13" s="424"/>
      <c r="H13" s="424"/>
      <c r="I13" s="424"/>
      <c r="J13" s="424"/>
      <c r="K13" s="424"/>
      <c r="L13" s="424"/>
      <c r="M13" s="424"/>
      <c r="N13" s="424"/>
      <c r="O13" s="398"/>
      <c r="P13" s="399"/>
    </row>
    <row r="14" spans="1:27" ht="14.25" customHeight="1" x14ac:dyDescent="0.45">
      <c r="A14" s="356" t="s">
        <v>120</v>
      </c>
      <c r="B14" s="357"/>
      <c r="C14" s="357"/>
      <c r="D14" s="357"/>
      <c r="E14" s="358"/>
      <c r="F14" s="354" t="s">
        <v>121</v>
      </c>
      <c r="G14" s="355"/>
      <c r="H14" s="355" t="s">
        <v>122</v>
      </c>
      <c r="I14" s="355"/>
      <c r="J14" s="26" t="s">
        <v>123</v>
      </c>
      <c r="K14" s="365" t="s">
        <v>124</v>
      </c>
      <c r="L14" s="366"/>
      <c r="M14" s="365" t="s">
        <v>125</v>
      </c>
      <c r="N14" s="367"/>
      <c r="O14" s="400"/>
      <c r="P14" s="401"/>
    </row>
    <row r="15" spans="1:27" x14ac:dyDescent="0.45">
      <c r="A15" s="359"/>
      <c r="B15" s="360"/>
      <c r="C15" s="360"/>
      <c r="D15" s="360"/>
      <c r="E15" s="361"/>
      <c r="F15" s="27" t="s">
        <v>126</v>
      </c>
      <c r="G15" s="25" t="s">
        <v>127</v>
      </c>
      <c r="H15" s="25" t="s">
        <v>126</v>
      </c>
      <c r="I15" s="25" t="s">
        <v>127</v>
      </c>
      <c r="J15" s="368" t="s">
        <v>128</v>
      </c>
      <c r="K15" s="25" t="s">
        <v>126</v>
      </c>
      <c r="L15" s="25" t="s">
        <v>127</v>
      </c>
      <c r="M15" s="25" t="s">
        <v>126</v>
      </c>
      <c r="N15" s="46" t="s">
        <v>127</v>
      </c>
      <c r="O15" s="402"/>
      <c r="P15" s="403"/>
    </row>
    <row r="16" spans="1:27" x14ac:dyDescent="0.45">
      <c r="A16" s="359"/>
      <c r="B16" s="360"/>
      <c r="C16" s="360"/>
      <c r="D16" s="360"/>
      <c r="E16" s="361"/>
      <c r="F16" s="28" t="s">
        <v>129</v>
      </c>
      <c r="G16" s="23" t="s">
        <v>130</v>
      </c>
      <c r="H16" s="23" t="s">
        <v>131</v>
      </c>
      <c r="I16" s="23">
        <v>-62.6</v>
      </c>
      <c r="J16" s="369"/>
      <c r="K16" s="23" t="s">
        <v>131</v>
      </c>
      <c r="L16" s="23" t="s">
        <v>132</v>
      </c>
      <c r="M16" s="23" t="s">
        <v>129</v>
      </c>
      <c r="N16" s="53" t="s">
        <v>133</v>
      </c>
      <c r="O16" s="51">
        <v>2.5</v>
      </c>
      <c r="P16" s="52" t="s">
        <v>61</v>
      </c>
      <c r="Q16" s="352" t="s">
        <v>238</v>
      </c>
      <c r="R16" s="353"/>
      <c r="S16" s="353"/>
      <c r="T16" s="353"/>
      <c r="U16" s="353"/>
      <c r="V16" s="353"/>
      <c r="W16" s="353"/>
      <c r="X16" s="353"/>
      <c r="Y16" s="353"/>
      <c r="Z16" s="353"/>
      <c r="AA16" s="353"/>
    </row>
    <row r="17" spans="1:27" x14ac:dyDescent="0.45">
      <c r="A17" s="359"/>
      <c r="B17" s="360"/>
      <c r="C17" s="360"/>
      <c r="D17" s="360"/>
      <c r="E17" s="361"/>
      <c r="F17" s="414" t="s">
        <v>134</v>
      </c>
      <c r="G17" s="375"/>
      <c r="H17" s="374" t="s">
        <v>135</v>
      </c>
      <c r="I17" s="375"/>
      <c r="J17" s="373" t="s">
        <v>136</v>
      </c>
      <c r="K17" s="373"/>
      <c r="L17" s="373" t="s">
        <v>137</v>
      </c>
      <c r="M17" s="373"/>
      <c r="N17" s="412"/>
      <c r="O17" s="404"/>
      <c r="P17" s="405"/>
      <c r="Q17" s="352"/>
      <c r="R17" s="353"/>
      <c r="S17" s="353"/>
      <c r="T17" s="353"/>
      <c r="U17" s="353"/>
      <c r="V17" s="353"/>
      <c r="W17" s="353"/>
      <c r="X17" s="353"/>
      <c r="Y17" s="353"/>
      <c r="Z17" s="353"/>
      <c r="AA17" s="353"/>
    </row>
    <row r="18" spans="1:27" ht="14.65" thickBot="1" x14ac:dyDescent="0.5">
      <c r="A18" s="359"/>
      <c r="B18" s="360"/>
      <c r="C18" s="360"/>
      <c r="D18" s="360"/>
      <c r="E18" s="361"/>
      <c r="F18" s="60" t="s">
        <v>138</v>
      </c>
      <c r="G18" s="19"/>
      <c r="H18" s="20" t="s">
        <v>139</v>
      </c>
      <c r="I18" s="19"/>
      <c r="J18" s="232" t="s">
        <v>140</v>
      </c>
      <c r="K18" s="232"/>
      <c r="L18" s="232">
        <v>6.74</v>
      </c>
      <c r="M18" s="232"/>
      <c r="N18" s="413"/>
      <c r="O18" s="63">
        <v>1.5</v>
      </c>
      <c r="P18" s="52" t="s">
        <v>61</v>
      </c>
      <c r="Q18" s="45" t="s">
        <v>239</v>
      </c>
    </row>
    <row r="19" spans="1:27" x14ac:dyDescent="0.45">
      <c r="A19" s="354" t="s">
        <v>141</v>
      </c>
      <c r="B19" s="355"/>
      <c r="C19" s="355"/>
      <c r="D19" s="355"/>
      <c r="E19" s="355"/>
      <c r="F19" s="355"/>
      <c r="G19" s="355"/>
      <c r="H19" s="355"/>
      <c r="I19" s="355"/>
      <c r="J19" s="355"/>
      <c r="K19" s="355"/>
      <c r="L19" s="355"/>
      <c r="M19" s="355"/>
      <c r="N19" s="365"/>
      <c r="O19" s="398"/>
      <c r="P19" s="399"/>
      <c r="Q19" s="45" t="s">
        <v>240</v>
      </c>
    </row>
    <row r="20" spans="1:27" x14ac:dyDescent="0.45">
      <c r="A20" s="415" t="s">
        <v>142</v>
      </c>
      <c r="B20" s="373"/>
      <c r="C20" s="373"/>
      <c r="D20" s="373"/>
      <c r="E20" s="373"/>
      <c r="F20" s="373"/>
      <c r="G20" s="373"/>
      <c r="H20" s="373"/>
      <c r="I20" s="373"/>
      <c r="J20" s="373"/>
      <c r="K20" s="373"/>
      <c r="L20" s="373"/>
      <c r="M20" s="373"/>
      <c r="N20" s="374"/>
      <c r="O20" s="400"/>
      <c r="P20" s="401"/>
    </row>
    <row r="21" spans="1:27" x14ac:dyDescent="0.45">
      <c r="A21" s="415" t="s">
        <v>143</v>
      </c>
      <c r="B21" s="373"/>
      <c r="C21" s="373"/>
      <c r="D21" s="373"/>
      <c r="E21" s="373"/>
      <c r="F21" s="373"/>
      <c r="G21" s="373"/>
      <c r="H21" s="373"/>
      <c r="I21" s="373"/>
      <c r="J21" s="373"/>
      <c r="K21" s="373"/>
      <c r="L21" s="373"/>
      <c r="M21" s="373"/>
      <c r="N21" s="374"/>
      <c r="O21" s="400"/>
      <c r="P21" s="401"/>
    </row>
    <row r="22" spans="1:27" x14ac:dyDescent="0.45">
      <c r="A22" s="391" t="s">
        <v>144</v>
      </c>
      <c r="B22" s="392"/>
      <c r="C22" s="392"/>
      <c r="D22" s="392"/>
      <c r="E22" s="392"/>
      <c r="F22" s="392"/>
      <c r="G22" s="392"/>
      <c r="H22" s="392"/>
      <c r="I22" s="392"/>
      <c r="J22" s="392"/>
      <c r="K22" s="392"/>
      <c r="L22" s="392"/>
      <c r="M22" s="392"/>
      <c r="N22" s="393"/>
      <c r="O22" s="410"/>
      <c r="P22" s="411"/>
    </row>
    <row r="23" spans="1:27" x14ac:dyDescent="0.45">
      <c r="N23" s="29" t="s">
        <v>29</v>
      </c>
      <c r="O23" s="22">
        <f>O18+O16+O12+O10+O8+O7</f>
        <v>11.5</v>
      </c>
      <c r="P23" s="30" t="s">
        <v>145</v>
      </c>
    </row>
  </sheetData>
  <mergeCells count="40">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Q16:AA17"/>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9"/>
  <sheetViews>
    <sheetView workbookViewId="0">
      <selection activeCell="R22" sqref="R22"/>
    </sheetView>
  </sheetViews>
  <sheetFormatPr defaultRowHeight="14.25" x14ac:dyDescent="0.45"/>
  <sheetData>
    <row r="1" spans="1:18" x14ac:dyDescent="0.45">
      <c r="A1" s="197" t="s">
        <v>146</v>
      </c>
      <c r="B1" s="198"/>
      <c r="C1" s="198"/>
      <c r="D1" s="198"/>
      <c r="E1" s="198"/>
      <c r="F1" s="198"/>
      <c r="G1" s="198"/>
      <c r="H1" s="198"/>
      <c r="I1" s="198"/>
      <c r="J1" s="198"/>
      <c r="K1" s="198"/>
      <c r="L1" s="198"/>
      <c r="M1" s="198"/>
      <c r="N1" s="199"/>
    </row>
    <row r="2" spans="1:18" x14ac:dyDescent="0.45">
      <c r="A2" s="200"/>
      <c r="B2" s="130"/>
      <c r="C2" s="130"/>
      <c r="D2" s="130"/>
      <c r="E2" s="130"/>
      <c r="F2" s="130"/>
      <c r="G2" s="130"/>
      <c r="H2" s="130"/>
      <c r="I2" s="130"/>
      <c r="J2" s="130"/>
      <c r="K2" s="130"/>
      <c r="L2" s="130"/>
      <c r="M2" s="130"/>
      <c r="N2" s="201"/>
    </row>
    <row r="3" spans="1:18" ht="14.65" thickBot="1" x14ac:dyDescent="0.5">
      <c r="A3" s="202"/>
      <c r="B3" s="203"/>
      <c r="C3" s="203"/>
      <c r="D3" s="203"/>
      <c r="E3" s="203"/>
      <c r="F3" s="203"/>
      <c r="G3" s="203"/>
      <c r="H3" s="203"/>
      <c r="I3" s="203"/>
      <c r="J3" s="203"/>
      <c r="K3" s="203"/>
      <c r="L3" s="203"/>
      <c r="M3" s="203"/>
      <c r="N3" s="204"/>
    </row>
    <row r="4" spans="1:18" ht="23.65" thickBot="1" x14ac:dyDescent="0.5">
      <c r="A4" s="342" t="s">
        <v>1</v>
      </c>
      <c r="B4" s="343"/>
      <c r="C4" s="343"/>
      <c r="D4" s="343"/>
      <c r="E4" s="343"/>
      <c r="F4" s="343"/>
      <c r="G4" s="343"/>
      <c r="H4" s="343"/>
      <c r="I4" s="343"/>
      <c r="J4" s="343"/>
      <c r="K4" s="343"/>
      <c r="L4" s="343"/>
      <c r="M4" s="343"/>
      <c r="N4" s="344"/>
      <c r="O4" s="246" t="s">
        <v>21</v>
      </c>
      <c r="P4" s="247"/>
      <c r="Q4" s="248"/>
    </row>
    <row r="5" spans="1:18" ht="23.65" thickBot="1" x14ac:dyDescent="0.5">
      <c r="A5" s="376" t="s">
        <v>2</v>
      </c>
      <c r="B5" s="377"/>
      <c r="C5" s="377"/>
      <c r="D5" s="377"/>
      <c r="E5" s="377"/>
      <c r="F5" s="377"/>
      <c r="G5" s="377"/>
      <c r="H5" s="377"/>
      <c r="I5" s="377"/>
      <c r="J5" s="377"/>
      <c r="K5" s="377"/>
      <c r="L5" s="377"/>
      <c r="M5" s="377"/>
      <c r="N5" s="377"/>
      <c r="O5" s="441"/>
      <c r="P5" s="442"/>
      <c r="Q5" s="443"/>
    </row>
    <row r="6" spans="1:18" x14ac:dyDescent="0.45">
      <c r="A6" s="425" t="s">
        <v>147</v>
      </c>
      <c r="B6" s="426"/>
      <c r="C6" s="426"/>
      <c r="D6" s="426"/>
      <c r="E6" s="426"/>
      <c r="F6" s="427"/>
      <c r="G6" s="431" t="s">
        <v>148</v>
      </c>
      <c r="H6" s="432"/>
      <c r="I6" s="432"/>
      <c r="J6" s="432"/>
      <c r="K6" s="432"/>
      <c r="L6" s="432"/>
      <c r="M6" s="432"/>
      <c r="N6" s="433"/>
      <c r="O6" s="257">
        <v>1.5</v>
      </c>
      <c r="P6" s="258"/>
      <c r="Q6" s="444" t="s">
        <v>118</v>
      </c>
    </row>
    <row r="7" spans="1:18" x14ac:dyDescent="0.45">
      <c r="A7" s="428"/>
      <c r="B7" s="429"/>
      <c r="C7" s="429"/>
      <c r="D7" s="429"/>
      <c r="E7" s="429"/>
      <c r="F7" s="430"/>
      <c r="G7" s="434"/>
      <c r="H7" s="435"/>
      <c r="I7" s="435"/>
      <c r="J7" s="435"/>
      <c r="K7" s="435"/>
      <c r="L7" s="435"/>
      <c r="M7" s="435"/>
      <c r="N7" s="436"/>
      <c r="O7" s="259"/>
      <c r="P7" s="148"/>
      <c r="Q7" s="149"/>
      <c r="R7" s="45" t="s">
        <v>241</v>
      </c>
    </row>
    <row r="8" spans="1:18" x14ac:dyDescent="0.45">
      <c r="A8" s="428" t="s">
        <v>149</v>
      </c>
      <c r="B8" s="429"/>
      <c r="C8" s="429"/>
      <c r="D8" s="429"/>
      <c r="E8" s="429"/>
      <c r="F8" s="430"/>
      <c r="G8" s="434" t="s">
        <v>150</v>
      </c>
      <c r="H8" s="435"/>
      <c r="I8" s="435"/>
      <c r="J8" s="435"/>
      <c r="K8" s="435"/>
      <c r="L8" s="435"/>
      <c r="M8" s="435"/>
      <c r="N8" s="436"/>
      <c r="O8" s="259">
        <v>3.5</v>
      </c>
      <c r="P8" s="148"/>
      <c r="Q8" s="149" t="s">
        <v>61</v>
      </c>
    </row>
    <row r="9" spans="1:18" x14ac:dyDescent="0.45">
      <c r="A9" s="428"/>
      <c r="B9" s="429"/>
      <c r="C9" s="429"/>
      <c r="D9" s="429"/>
      <c r="E9" s="429"/>
      <c r="F9" s="430"/>
      <c r="G9" s="434"/>
      <c r="H9" s="435"/>
      <c r="I9" s="435"/>
      <c r="J9" s="435"/>
      <c r="K9" s="435"/>
      <c r="L9" s="435"/>
      <c r="M9" s="435"/>
      <c r="N9" s="436"/>
      <c r="O9" s="259"/>
      <c r="P9" s="148"/>
      <c r="Q9" s="149"/>
    </row>
    <row r="10" spans="1:18" x14ac:dyDescent="0.45">
      <c r="A10" s="428"/>
      <c r="B10" s="429"/>
      <c r="C10" s="429"/>
      <c r="D10" s="429"/>
      <c r="E10" s="429"/>
      <c r="F10" s="430"/>
      <c r="G10" s="434"/>
      <c r="H10" s="435"/>
      <c r="I10" s="435"/>
      <c r="J10" s="435"/>
      <c r="K10" s="435"/>
      <c r="L10" s="435"/>
      <c r="M10" s="435"/>
      <c r="N10" s="436"/>
      <c r="O10" s="259"/>
      <c r="P10" s="148"/>
      <c r="Q10" s="149"/>
    </row>
    <row r="11" spans="1:18" x14ac:dyDescent="0.45">
      <c r="A11" s="428"/>
      <c r="B11" s="429"/>
      <c r="C11" s="429"/>
      <c r="D11" s="429"/>
      <c r="E11" s="429"/>
      <c r="F11" s="430"/>
      <c r="G11" s="434"/>
      <c r="H11" s="435"/>
      <c r="I11" s="435"/>
      <c r="J11" s="435"/>
      <c r="K11" s="435"/>
      <c r="L11" s="435"/>
      <c r="M11" s="435"/>
      <c r="N11" s="436"/>
      <c r="O11" s="259"/>
      <c r="P11" s="148"/>
      <c r="Q11" s="149"/>
      <c r="R11" s="45" t="s">
        <v>242</v>
      </c>
    </row>
    <row r="12" spans="1:18" x14ac:dyDescent="0.45">
      <c r="A12" s="428"/>
      <c r="B12" s="429"/>
      <c r="C12" s="429"/>
      <c r="D12" s="429"/>
      <c r="E12" s="429"/>
      <c r="F12" s="430"/>
      <c r="G12" s="434"/>
      <c r="H12" s="435"/>
      <c r="I12" s="435"/>
      <c r="J12" s="435"/>
      <c r="K12" s="435"/>
      <c r="L12" s="435"/>
      <c r="M12" s="435"/>
      <c r="N12" s="436"/>
      <c r="O12" s="259"/>
      <c r="P12" s="148"/>
      <c r="Q12" s="149"/>
    </row>
    <row r="13" spans="1:18" x14ac:dyDescent="0.45">
      <c r="A13" s="428"/>
      <c r="B13" s="429"/>
      <c r="C13" s="429"/>
      <c r="D13" s="429"/>
      <c r="E13" s="429"/>
      <c r="F13" s="430"/>
      <c r="G13" s="434"/>
      <c r="H13" s="435"/>
      <c r="I13" s="435"/>
      <c r="J13" s="435"/>
      <c r="K13" s="435"/>
      <c r="L13" s="435"/>
      <c r="M13" s="435"/>
      <c r="N13" s="436"/>
      <c r="O13" s="259"/>
      <c r="P13" s="148"/>
      <c r="Q13" s="149"/>
    </row>
    <row r="14" spans="1:18" x14ac:dyDescent="0.45">
      <c r="A14" s="428"/>
      <c r="B14" s="429"/>
      <c r="C14" s="429"/>
      <c r="D14" s="429"/>
      <c r="E14" s="429"/>
      <c r="F14" s="430"/>
      <c r="G14" s="434"/>
      <c r="H14" s="435"/>
      <c r="I14" s="435"/>
      <c r="J14" s="435"/>
      <c r="K14" s="435"/>
      <c r="L14" s="435"/>
      <c r="M14" s="435"/>
      <c r="N14" s="436"/>
      <c r="O14" s="259"/>
      <c r="P14" s="148"/>
      <c r="Q14" s="149"/>
    </row>
    <row r="15" spans="1:18" x14ac:dyDescent="0.45">
      <c r="A15" s="428"/>
      <c r="B15" s="429"/>
      <c r="C15" s="429"/>
      <c r="D15" s="429"/>
      <c r="E15" s="429"/>
      <c r="F15" s="430"/>
      <c r="G15" s="434"/>
      <c r="H15" s="435"/>
      <c r="I15" s="435"/>
      <c r="J15" s="435"/>
      <c r="K15" s="435"/>
      <c r="L15" s="435"/>
      <c r="M15" s="435"/>
      <c r="N15" s="436"/>
      <c r="O15" s="259"/>
      <c r="P15" s="148"/>
      <c r="Q15" s="149"/>
    </row>
    <row r="16" spans="1:18" x14ac:dyDescent="0.45">
      <c r="A16" s="437" t="s">
        <v>151</v>
      </c>
      <c r="B16" s="438"/>
      <c r="C16" s="438"/>
      <c r="D16" s="438"/>
      <c r="E16" s="438"/>
      <c r="F16" s="439"/>
      <c r="G16" s="440" t="s">
        <v>152</v>
      </c>
      <c r="H16" s="157"/>
      <c r="I16" s="157"/>
      <c r="J16" s="157"/>
      <c r="K16" s="157"/>
      <c r="L16" s="157"/>
      <c r="M16" s="157"/>
      <c r="N16" s="222"/>
      <c r="O16" s="259">
        <v>1</v>
      </c>
      <c r="P16" s="148"/>
      <c r="Q16" s="149" t="s">
        <v>153</v>
      </c>
    </row>
    <row r="17" spans="1:18" x14ac:dyDescent="0.45">
      <c r="A17" s="437"/>
      <c r="B17" s="438"/>
      <c r="C17" s="438"/>
      <c r="D17" s="438"/>
      <c r="E17" s="438"/>
      <c r="F17" s="439"/>
      <c r="G17" s="440"/>
      <c r="H17" s="157"/>
      <c r="I17" s="157"/>
      <c r="J17" s="157"/>
      <c r="K17" s="157"/>
      <c r="L17" s="157"/>
      <c r="M17" s="157"/>
      <c r="N17" s="222"/>
      <c r="O17" s="259"/>
      <c r="P17" s="148"/>
      <c r="Q17" s="149"/>
    </row>
    <row r="18" spans="1:18" x14ac:dyDescent="0.45">
      <c r="A18" s="428" t="s">
        <v>154</v>
      </c>
      <c r="B18" s="429"/>
      <c r="C18" s="429"/>
      <c r="D18" s="429"/>
      <c r="E18" s="429"/>
      <c r="F18" s="430"/>
      <c r="G18" s="440" t="s">
        <v>155</v>
      </c>
      <c r="H18" s="157"/>
      <c r="I18" s="157"/>
      <c r="J18" s="157"/>
      <c r="K18" s="157"/>
      <c r="L18" s="157"/>
      <c r="M18" s="157"/>
      <c r="N18" s="222"/>
      <c r="O18" s="259">
        <v>2</v>
      </c>
      <c r="P18" s="148"/>
      <c r="Q18" s="149" t="s">
        <v>118</v>
      </c>
    </row>
    <row r="19" spans="1:18" x14ac:dyDescent="0.45">
      <c r="A19" s="428"/>
      <c r="B19" s="429"/>
      <c r="C19" s="429"/>
      <c r="D19" s="429"/>
      <c r="E19" s="429"/>
      <c r="F19" s="430"/>
      <c r="G19" s="440"/>
      <c r="H19" s="157"/>
      <c r="I19" s="157"/>
      <c r="J19" s="157"/>
      <c r="K19" s="157"/>
      <c r="L19" s="157"/>
      <c r="M19" s="157"/>
      <c r="N19" s="222"/>
      <c r="O19" s="259"/>
      <c r="P19" s="148"/>
      <c r="Q19" s="149"/>
    </row>
    <row r="20" spans="1:18" x14ac:dyDescent="0.45">
      <c r="A20" s="437" t="s">
        <v>156</v>
      </c>
      <c r="B20" s="438"/>
      <c r="C20" s="438"/>
      <c r="D20" s="438"/>
      <c r="E20" s="438"/>
      <c r="F20" s="439"/>
      <c r="G20" s="440" t="s">
        <v>157</v>
      </c>
      <c r="H20" s="157"/>
      <c r="I20" s="157"/>
      <c r="J20" s="157"/>
      <c r="K20" s="157"/>
      <c r="L20" s="157"/>
      <c r="M20" s="157"/>
      <c r="N20" s="222"/>
      <c r="O20" s="259">
        <v>1.5</v>
      </c>
      <c r="P20" s="148"/>
      <c r="Q20" s="149" t="s">
        <v>158</v>
      </c>
    </row>
    <row r="21" spans="1:18" ht="52.5" customHeight="1" x14ac:dyDescent="0.45">
      <c r="A21" s="445"/>
      <c r="B21" s="446"/>
      <c r="C21" s="446"/>
      <c r="D21" s="446"/>
      <c r="E21" s="446"/>
      <c r="F21" s="447"/>
      <c r="G21" s="448"/>
      <c r="H21" s="158"/>
      <c r="I21" s="158"/>
      <c r="J21" s="158"/>
      <c r="K21" s="158"/>
      <c r="L21" s="158"/>
      <c r="M21" s="158"/>
      <c r="N21" s="449"/>
      <c r="O21" s="282"/>
      <c r="P21" s="193"/>
      <c r="Q21" s="450"/>
      <c r="R21" s="45" t="s">
        <v>243</v>
      </c>
    </row>
    <row r="22" spans="1:18" ht="14.65" thickBot="1" x14ac:dyDescent="0.5">
      <c r="O22" s="21" t="s">
        <v>29</v>
      </c>
      <c r="P22" s="22">
        <f>SUM(O6:P21)</f>
        <v>9.5</v>
      </c>
      <c r="Q22" s="30" t="s">
        <v>159</v>
      </c>
    </row>
    <row r="29" spans="1:18" ht="22.9" x14ac:dyDescent="0.65">
      <c r="I29" s="56"/>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S23" sqref="S23"/>
    </sheetView>
  </sheetViews>
  <sheetFormatPr defaultRowHeight="14.25" x14ac:dyDescent="0.45"/>
  <sheetData>
    <row r="1" spans="1:18" x14ac:dyDescent="0.45">
      <c r="A1" s="197" t="s">
        <v>160</v>
      </c>
      <c r="B1" s="198"/>
      <c r="C1" s="198"/>
      <c r="D1" s="198"/>
      <c r="E1" s="198"/>
      <c r="F1" s="198"/>
      <c r="G1" s="198"/>
      <c r="H1" s="198"/>
      <c r="I1" s="198"/>
      <c r="J1" s="198"/>
      <c r="K1" s="198"/>
      <c r="L1" s="198"/>
      <c r="M1" s="198"/>
      <c r="N1" s="199"/>
    </row>
    <row r="2" spans="1:18" x14ac:dyDescent="0.45">
      <c r="A2" s="200"/>
      <c r="B2" s="130"/>
      <c r="C2" s="130"/>
      <c r="D2" s="130"/>
      <c r="E2" s="130"/>
      <c r="F2" s="130"/>
      <c r="G2" s="130"/>
      <c r="H2" s="130"/>
      <c r="I2" s="130"/>
      <c r="J2" s="130"/>
      <c r="K2" s="130"/>
      <c r="L2" s="130"/>
      <c r="M2" s="130"/>
      <c r="N2" s="201"/>
    </row>
    <row r="3" spans="1:18" ht="14.65" thickBot="1" x14ac:dyDescent="0.5">
      <c r="A3" s="202"/>
      <c r="B3" s="203"/>
      <c r="C3" s="203"/>
      <c r="D3" s="203"/>
      <c r="E3" s="203"/>
      <c r="F3" s="203"/>
      <c r="G3" s="203"/>
      <c r="H3" s="203"/>
      <c r="I3" s="203"/>
      <c r="J3" s="203"/>
      <c r="K3" s="203"/>
      <c r="L3" s="203"/>
      <c r="M3" s="203"/>
      <c r="N3" s="204"/>
    </row>
    <row r="4" spans="1:18" ht="23.65" thickBot="1" x14ac:dyDescent="0.5">
      <c r="A4" s="342" t="s">
        <v>1</v>
      </c>
      <c r="B4" s="343"/>
      <c r="C4" s="343"/>
      <c r="D4" s="343"/>
      <c r="E4" s="343"/>
      <c r="F4" s="343"/>
      <c r="G4" s="343"/>
      <c r="H4" s="343"/>
      <c r="I4" s="343"/>
      <c r="J4" s="343"/>
      <c r="K4" s="343"/>
      <c r="L4" s="343"/>
      <c r="M4" s="343"/>
      <c r="N4" s="344"/>
      <c r="O4" s="246" t="s">
        <v>21</v>
      </c>
      <c r="P4" s="247"/>
      <c r="Q4" s="248"/>
    </row>
    <row r="5" spans="1:18" ht="23.65" thickBot="1" x14ac:dyDescent="0.5">
      <c r="A5" s="345" t="s">
        <v>2</v>
      </c>
      <c r="B5" s="346"/>
      <c r="C5" s="346"/>
      <c r="D5" s="346"/>
      <c r="E5" s="346"/>
      <c r="F5" s="346"/>
      <c r="G5" s="346"/>
      <c r="H5" s="346"/>
      <c r="I5" s="346"/>
      <c r="J5" s="346"/>
      <c r="K5" s="346"/>
      <c r="L5" s="346"/>
      <c r="M5" s="346"/>
      <c r="N5" s="465"/>
      <c r="O5" s="441"/>
      <c r="P5" s="442"/>
      <c r="Q5" s="443"/>
    </row>
    <row r="6" spans="1:18" ht="14.65" customHeight="1" x14ac:dyDescent="0.45">
      <c r="A6" s="425" t="s">
        <v>161</v>
      </c>
      <c r="B6" s="426"/>
      <c r="C6" s="426"/>
      <c r="D6" s="426"/>
      <c r="E6" s="426"/>
      <c r="F6" s="427"/>
      <c r="G6" s="461" t="s">
        <v>162</v>
      </c>
      <c r="H6" s="462"/>
      <c r="I6" s="462"/>
      <c r="J6" s="462"/>
      <c r="K6" s="462"/>
      <c r="L6" s="462"/>
      <c r="M6" s="462"/>
      <c r="N6" s="463"/>
      <c r="O6" s="257">
        <v>1.5</v>
      </c>
      <c r="P6" s="258"/>
      <c r="Q6" s="458" t="s">
        <v>78</v>
      </c>
      <c r="R6" s="45" t="s">
        <v>244</v>
      </c>
    </row>
    <row r="7" spans="1:18" x14ac:dyDescent="0.45">
      <c r="A7" s="428"/>
      <c r="B7" s="429"/>
      <c r="C7" s="429"/>
      <c r="D7" s="429"/>
      <c r="E7" s="429"/>
      <c r="F7" s="430"/>
      <c r="G7" s="434"/>
      <c r="H7" s="435"/>
      <c r="I7" s="435"/>
      <c r="J7" s="435"/>
      <c r="K7" s="435"/>
      <c r="L7" s="435"/>
      <c r="M7" s="435"/>
      <c r="N7" s="464"/>
      <c r="O7" s="259"/>
      <c r="P7" s="148"/>
      <c r="Q7" s="451"/>
    </row>
    <row r="8" spans="1:18" x14ac:dyDescent="0.45">
      <c r="A8" s="428" t="s">
        <v>163</v>
      </c>
      <c r="B8" s="429"/>
      <c r="C8" s="429"/>
      <c r="D8" s="429"/>
      <c r="E8" s="429"/>
      <c r="F8" s="430"/>
      <c r="G8" s="434" t="s">
        <v>164</v>
      </c>
      <c r="H8" s="435"/>
      <c r="I8" s="435"/>
      <c r="J8" s="435"/>
      <c r="K8" s="435"/>
      <c r="L8" s="435"/>
      <c r="M8" s="435"/>
      <c r="N8" s="464"/>
      <c r="O8" s="459">
        <v>2</v>
      </c>
      <c r="P8" s="460"/>
      <c r="Q8" s="451" t="s">
        <v>165</v>
      </c>
    </row>
    <row r="9" spans="1:18" x14ac:dyDescent="0.45">
      <c r="A9" s="428"/>
      <c r="B9" s="429"/>
      <c r="C9" s="429"/>
      <c r="D9" s="429"/>
      <c r="E9" s="429"/>
      <c r="F9" s="430"/>
      <c r="G9" s="434"/>
      <c r="H9" s="435"/>
      <c r="I9" s="435"/>
      <c r="J9" s="435"/>
      <c r="K9" s="435"/>
      <c r="L9" s="435"/>
      <c r="M9" s="435"/>
      <c r="N9" s="464"/>
      <c r="O9" s="459"/>
      <c r="P9" s="460"/>
      <c r="Q9" s="451"/>
    </row>
    <row r="10" spans="1:18" x14ac:dyDescent="0.45">
      <c r="A10" s="428"/>
      <c r="B10" s="429"/>
      <c r="C10" s="429"/>
      <c r="D10" s="429"/>
      <c r="E10" s="429"/>
      <c r="F10" s="430"/>
      <c r="G10" s="434"/>
      <c r="H10" s="435"/>
      <c r="I10" s="435"/>
      <c r="J10" s="435"/>
      <c r="K10" s="435"/>
      <c r="L10" s="435"/>
      <c r="M10" s="435"/>
      <c r="N10" s="464"/>
      <c r="O10" s="459"/>
      <c r="P10" s="460"/>
      <c r="Q10" s="451"/>
    </row>
    <row r="11" spans="1:18" x14ac:dyDescent="0.45">
      <c r="A11" s="428"/>
      <c r="B11" s="429"/>
      <c r="C11" s="429"/>
      <c r="D11" s="429"/>
      <c r="E11" s="429"/>
      <c r="F11" s="430"/>
      <c r="G11" s="434"/>
      <c r="H11" s="435"/>
      <c r="I11" s="435"/>
      <c r="J11" s="435"/>
      <c r="K11" s="435"/>
      <c r="L11" s="435"/>
      <c r="M11" s="435"/>
      <c r="N11" s="464"/>
      <c r="O11" s="459"/>
      <c r="P11" s="460"/>
      <c r="Q11" s="451"/>
    </row>
    <row r="12" spans="1:18" x14ac:dyDescent="0.45">
      <c r="A12" s="428"/>
      <c r="B12" s="429"/>
      <c r="C12" s="429"/>
      <c r="D12" s="429"/>
      <c r="E12" s="429"/>
      <c r="F12" s="430"/>
      <c r="G12" s="434"/>
      <c r="H12" s="435"/>
      <c r="I12" s="435"/>
      <c r="J12" s="435"/>
      <c r="K12" s="435"/>
      <c r="L12" s="435"/>
      <c r="M12" s="435"/>
      <c r="N12" s="464"/>
      <c r="O12" s="459"/>
      <c r="P12" s="460"/>
      <c r="Q12" s="451"/>
    </row>
    <row r="13" spans="1:18" x14ac:dyDescent="0.45">
      <c r="A13" s="428"/>
      <c r="B13" s="429"/>
      <c r="C13" s="429"/>
      <c r="D13" s="429"/>
      <c r="E13" s="429"/>
      <c r="F13" s="430"/>
      <c r="G13" s="434"/>
      <c r="H13" s="435"/>
      <c r="I13" s="435"/>
      <c r="J13" s="435"/>
      <c r="K13" s="435"/>
      <c r="L13" s="435"/>
      <c r="M13" s="435"/>
      <c r="N13" s="464"/>
      <c r="O13" s="459"/>
      <c r="P13" s="460"/>
      <c r="Q13" s="451"/>
      <c r="R13" s="45" t="s">
        <v>245</v>
      </c>
    </row>
    <row r="14" spans="1:18" x14ac:dyDescent="0.45">
      <c r="A14" s="428"/>
      <c r="B14" s="429"/>
      <c r="C14" s="429"/>
      <c r="D14" s="429"/>
      <c r="E14" s="429"/>
      <c r="F14" s="430"/>
      <c r="G14" s="434"/>
      <c r="H14" s="435"/>
      <c r="I14" s="435"/>
      <c r="J14" s="435"/>
      <c r="K14" s="435"/>
      <c r="L14" s="435"/>
      <c r="M14" s="435"/>
      <c r="N14" s="464"/>
      <c r="O14" s="459"/>
      <c r="P14" s="460"/>
      <c r="Q14" s="451"/>
    </row>
    <row r="15" spans="1:18" x14ac:dyDescent="0.45">
      <c r="A15" s="428"/>
      <c r="B15" s="429"/>
      <c r="C15" s="429"/>
      <c r="D15" s="429"/>
      <c r="E15" s="429"/>
      <c r="F15" s="430"/>
      <c r="G15" s="434"/>
      <c r="H15" s="435"/>
      <c r="I15" s="435"/>
      <c r="J15" s="435"/>
      <c r="K15" s="435"/>
      <c r="L15" s="435"/>
      <c r="M15" s="435"/>
      <c r="N15" s="464"/>
      <c r="O15" s="459"/>
      <c r="P15" s="460"/>
      <c r="Q15" s="451"/>
    </row>
    <row r="16" spans="1:18" x14ac:dyDescent="0.45">
      <c r="A16" s="428"/>
      <c r="B16" s="429"/>
      <c r="C16" s="429"/>
      <c r="D16" s="429"/>
      <c r="E16" s="429"/>
      <c r="F16" s="430"/>
      <c r="G16" s="434"/>
      <c r="H16" s="435"/>
      <c r="I16" s="435"/>
      <c r="J16" s="435"/>
      <c r="K16" s="435"/>
      <c r="L16" s="435"/>
      <c r="M16" s="435"/>
      <c r="N16" s="464"/>
      <c r="O16" s="459"/>
      <c r="P16" s="460"/>
      <c r="Q16" s="451"/>
    </row>
    <row r="17" spans="1:17" x14ac:dyDescent="0.45">
      <c r="A17" s="428"/>
      <c r="B17" s="429"/>
      <c r="C17" s="429"/>
      <c r="D17" s="429"/>
      <c r="E17" s="429"/>
      <c r="F17" s="430"/>
      <c r="G17" s="434"/>
      <c r="H17" s="435"/>
      <c r="I17" s="435"/>
      <c r="J17" s="435"/>
      <c r="K17" s="435"/>
      <c r="L17" s="435"/>
      <c r="M17" s="435"/>
      <c r="N17" s="464"/>
      <c r="O17" s="459"/>
      <c r="P17" s="460"/>
      <c r="Q17" s="451"/>
    </row>
    <row r="18" spans="1:17" x14ac:dyDescent="0.45">
      <c r="A18" s="428"/>
      <c r="B18" s="429"/>
      <c r="C18" s="429"/>
      <c r="D18" s="429"/>
      <c r="E18" s="429"/>
      <c r="F18" s="430"/>
      <c r="G18" s="434"/>
      <c r="H18" s="435"/>
      <c r="I18" s="435"/>
      <c r="J18" s="435"/>
      <c r="K18" s="435"/>
      <c r="L18" s="435"/>
      <c r="M18" s="435"/>
      <c r="N18" s="464"/>
      <c r="O18" s="459"/>
      <c r="P18" s="460"/>
      <c r="Q18" s="451"/>
    </row>
    <row r="19" spans="1:17" x14ac:dyDescent="0.45">
      <c r="A19" s="428"/>
      <c r="B19" s="429"/>
      <c r="C19" s="429"/>
      <c r="D19" s="429"/>
      <c r="E19" s="429"/>
      <c r="F19" s="430"/>
      <c r="G19" s="434"/>
      <c r="H19" s="435"/>
      <c r="I19" s="435"/>
      <c r="J19" s="435"/>
      <c r="K19" s="435"/>
      <c r="L19" s="435"/>
      <c r="M19" s="435"/>
      <c r="N19" s="464"/>
      <c r="O19" s="459"/>
      <c r="P19" s="460"/>
      <c r="Q19" s="451"/>
    </row>
    <row r="20" spans="1:17" x14ac:dyDescent="0.45">
      <c r="A20" s="428" t="s">
        <v>166</v>
      </c>
      <c r="B20" s="429"/>
      <c r="C20" s="429"/>
      <c r="D20" s="429"/>
      <c r="E20" s="429"/>
      <c r="F20" s="430"/>
      <c r="G20" s="440" t="s">
        <v>167</v>
      </c>
      <c r="H20" s="157"/>
      <c r="I20" s="157"/>
      <c r="J20" s="157"/>
      <c r="K20" s="157"/>
      <c r="L20" s="157"/>
      <c r="M20" s="157"/>
      <c r="N20" s="453"/>
      <c r="O20" s="259">
        <v>2</v>
      </c>
      <c r="P20" s="148"/>
      <c r="Q20" s="451" t="s">
        <v>78</v>
      </c>
    </row>
    <row r="21" spans="1:17" ht="55.5" customHeight="1" x14ac:dyDescent="0.45">
      <c r="A21" s="428"/>
      <c r="B21" s="429"/>
      <c r="C21" s="429"/>
      <c r="D21" s="429"/>
      <c r="E21" s="429"/>
      <c r="F21" s="430"/>
      <c r="G21" s="440"/>
      <c r="H21" s="157"/>
      <c r="I21" s="157"/>
      <c r="J21" s="157"/>
      <c r="K21" s="157"/>
      <c r="L21" s="157"/>
      <c r="M21" s="157"/>
      <c r="N21" s="453"/>
      <c r="O21" s="259"/>
      <c r="P21" s="148"/>
      <c r="Q21" s="451"/>
    </row>
    <row r="22" spans="1:17" x14ac:dyDescent="0.45">
      <c r="A22" s="428" t="s">
        <v>168</v>
      </c>
      <c r="B22" s="429"/>
      <c r="C22" s="429"/>
      <c r="D22" s="429"/>
      <c r="E22" s="429"/>
      <c r="F22" s="430"/>
      <c r="G22" s="440" t="s">
        <v>169</v>
      </c>
      <c r="H22" s="157"/>
      <c r="I22" s="157"/>
      <c r="J22" s="157"/>
      <c r="K22" s="157"/>
      <c r="L22" s="157"/>
      <c r="M22" s="157"/>
      <c r="N22" s="453"/>
      <c r="O22" s="259">
        <v>2</v>
      </c>
      <c r="P22" s="148"/>
      <c r="Q22" s="451" t="s">
        <v>78</v>
      </c>
    </row>
    <row r="23" spans="1:17" ht="49.5" customHeight="1" x14ac:dyDescent="0.45">
      <c r="A23" s="454"/>
      <c r="B23" s="455"/>
      <c r="C23" s="455"/>
      <c r="D23" s="455"/>
      <c r="E23" s="455"/>
      <c r="F23" s="456"/>
      <c r="G23" s="448"/>
      <c r="H23" s="158"/>
      <c r="I23" s="158"/>
      <c r="J23" s="158"/>
      <c r="K23" s="158"/>
      <c r="L23" s="158"/>
      <c r="M23" s="158"/>
      <c r="N23" s="457"/>
      <c r="O23" s="282"/>
      <c r="P23" s="193"/>
      <c r="Q23" s="452"/>
    </row>
    <row r="24" spans="1:17" ht="14.65" thickBot="1" x14ac:dyDescent="0.5">
      <c r="O24" s="21" t="s">
        <v>29</v>
      </c>
      <c r="P24" s="22">
        <f>SUM(O6:P23)</f>
        <v>7.5</v>
      </c>
      <c r="Q24" s="30" t="s">
        <v>170</v>
      </c>
    </row>
    <row r="31" spans="1:17" x14ac:dyDescent="0.45">
      <c r="J31" s="45"/>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2" workbookViewId="0">
      <selection activeCell="G26" sqref="G26"/>
    </sheetView>
  </sheetViews>
  <sheetFormatPr defaultRowHeight="14.25" x14ac:dyDescent="0.45"/>
  <cols>
    <col min="1" max="1" width="5.3984375" customWidth="1"/>
  </cols>
  <sheetData>
    <row r="1" spans="1:15" x14ac:dyDescent="0.45">
      <c r="A1" s="197" t="s">
        <v>171</v>
      </c>
      <c r="B1" s="198"/>
      <c r="C1" s="198"/>
      <c r="D1" s="198"/>
      <c r="E1" s="198"/>
      <c r="F1" s="198"/>
      <c r="G1" s="198"/>
      <c r="H1" s="198"/>
      <c r="I1" s="198"/>
      <c r="J1" s="198"/>
      <c r="K1" s="198"/>
      <c r="L1" s="198"/>
      <c r="M1" s="198"/>
      <c r="N1" s="198"/>
      <c r="O1" s="199"/>
    </row>
    <row r="2" spans="1:15" x14ac:dyDescent="0.45">
      <c r="A2" s="200"/>
      <c r="B2" s="130"/>
      <c r="C2" s="130"/>
      <c r="D2" s="130"/>
      <c r="E2" s="130"/>
      <c r="F2" s="130"/>
      <c r="G2" s="130"/>
      <c r="H2" s="130"/>
      <c r="I2" s="130"/>
      <c r="J2" s="130"/>
      <c r="K2" s="130"/>
      <c r="L2" s="130"/>
      <c r="M2" s="130"/>
      <c r="N2" s="130"/>
      <c r="O2" s="201"/>
    </row>
    <row r="3" spans="1:15" ht="14.65" thickBot="1" x14ac:dyDescent="0.5">
      <c r="A3" s="202"/>
      <c r="B3" s="203"/>
      <c r="C3" s="203"/>
      <c r="D3" s="203"/>
      <c r="E3" s="203"/>
      <c r="F3" s="203"/>
      <c r="G3" s="203"/>
      <c r="H3" s="203"/>
      <c r="I3" s="203"/>
      <c r="J3" s="203"/>
      <c r="K3" s="203"/>
      <c r="L3" s="203"/>
      <c r="M3" s="203"/>
      <c r="N3" s="203"/>
      <c r="O3" s="204"/>
    </row>
    <row r="4" spans="1:15" ht="23.65" thickBot="1" x14ac:dyDescent="0.5">
      <c r="A4" s="342" t="s">
        <v>1</v>
      </c>
      <c r="B4" s="343"/>
      <c r="C4" s="343"/>
      <c r="D4" s="343"/>
      <c r="E4" s="343"/>
      <c r="F4" s="343"/>
      <c r="G4" s="343"/>
      <c r="H4" s="343"/>
      <c r="I4" s="343"/>
      <c r="J4" s="343"/>
      <c r="K4" s="343"/>
      <c r="L4" s="343"/>
      <c r="M4" s="343"/>
      <c r="N4" s="343"/>
      <c r="O4" s="344"/>
    </row>
    <row r="5" spans="1:15" ht="23.65" thickBot="1" x14ac:dyDescent="0.5">
      <c r="A5" s="345" t="s">
        <v>2</v>
      </c>
      <c r="B5" s="346"/>
      <c r="C5" s="346"/>
      <c r="D5" s="346"/>
      <c r="E5" s="346"/>
      <c r="F5" s="346"/>
      <c r="G5" s="377"/>
      <c r="H5" s="377"/>
      <c r="I5" s="377"/>
      <c r="J5" s="377"/>
      <c r="K5" s="377"/>
      <c r="L5" s="377"/>
      <c r="M5" s="377"/>
      <c r="N5" s="377"/>
      <c r="O5" s="523"/>
    </row>
    <row r="6" spans="1:15" x14ac:dyDescent="0.45">
      <c r="A6" s="425" t="s">
        <v>172</v>
      </c>
      <c r="B6" s="426"/>
      <c r="C6" s="426"/>
      <c r="D6" s="426"/>
      <c r="E6" s="426"/>
      <c r="F6" s="524"/>
      <c r="G6" s="435" t="s">
        <v>173</v>
      </c>
      <c r="H6" s="435"/>
      <c r="I6" s="435"/>
      <c r="J6" s="435"/>
      <c r="K6" s="435"/>
      <c r="L6" s="435"/>
      <c r="M6" s="435"/>
      <c r="N6" s="435"/>
      <c r="O6" s="436"/>
    </row>
    <row r="7" spans="1:15" ht="31.15" customHeight="1" x14ac:dyDescent="0.45">
      <c r="A7" s="428"/>
      <c r="B7" s="429"/>
      <c r="C7" s="429"/>
      <c r="D7" s="429"/>
      <c r="E7" s="429"/>
      <c r="F7" s="525"/>
      <c r="G7" s="435"/>
      <c r="H7" s="435"/>
      <c r="I7" s="435"/>
      <c r="J7" s="435"/>
      <c r="K7" s="435"/>
      <c r="L7" s="435"/>
      <c r="M7" s="435"/>
      <c r="N7" s="435"/>
      <c r="O7" s="436"/>
    </row>
    <row r="8" spans="1:15" x14ac:dyDescent="0.45">
      <c r="A8" s="494" t="s">
        <v>174</v>
      </c>
      <c r="B8" s="495"/>
      <c r="C8" s="495"/>
      <c r="D8" s="495"/>
      <c r="E8" s="495"/>
      <c r="F8" s="495"/>
      <c r="G8" s="498" t="s">
        <v>175</v>
      </c>
      <c r="H8" s="499"/>
      <c r="I8" s="499"/>
      <c r="J8" s="499"/>
      <c r="K8" s="499"/>
      <c r="L8" s="499"/>
      <c r="M8" s="499"/>
      <c r="N8" s="499"/>
      <c r="O8" s="500"/>
    </row>
    <row r="9" spans="1:15" ht="39.75" customHeight="1" x14ac:dyDescent="0.45">
      <c r="A9" s="496"/>
      <c r="B9" s="497"/>
      <c r="C9" s="497"/>
      <c r="D9" s="497"/>
      <c r="E9" s="497"/>
      <c r="F9" s="497"/>
      <c r="G9" s="501"/>
      <c r="H9" s="502"/>
      <c r="I9" s="502"/>
      <c r="J9" s="502"/>
      <c r="K9" s="502"/>
      <c r="L9" s="502"/>
      <c r="M9" s="502"/>
      <c r="N9" s="502"/>
      <c r="O9" s="503"/>
    </row>
    <row r="10" spans="1:15" x14ac:dyDescent="0.45">
      <c r="A10" s="54"/>
      <c r="B10" s="504" t="s">
        <v>176</v>
      </c>
      <c r="C10" s="504"/>
      <c r="D10" s="505"/>
      <c r="E10" s="508" t="s">
        <v>177</v>
      </c>
      <c r="F10" s="504"/>
      <c r="G10" s="505"/>
      <c r="H10" s="508" t="s">
        <v>178</v>
      </c>
      <c r="I10" s="504"/>
      <c r="J10" s="505"/>
      <c r="K10" s="508" t="s">
        <v>179</v>
      </c>
      <c r="L10" s="504"/>
      <c r="M10" s="505"/>
      <c r="N10" s="508" t="s">
        <v>180</v>
      </c>
      <c r="O10" s="510"/>
    </row>
    <row r="11" spans="1:15" x14ac:dyDescent="0.45">
      <c r="A11" s="55"/>
      <c r="B11" s="506"/>
      <c r="C11" s="506"/>
      <c r="D11" s="507"/>
      <c r="E11" s="509"/>
      <c r="F11" s="506"/>
      <c r="G11" s="507"/>
      <c r="H11" s="509"/>
      <c r="I11" s="506"/>
      <c r="J11" s="507"/>
      <c r="K11" s="509"/>
      <c r="L11" s="506"/>
      <c r="M11" s="507"/>
      <c r="N11" s="509"/>
      <c r="O11" s="511"/>
    </row>
    <row r="12" spans="1:15" ht="15" customHeight="1" x14ac:dyDescent="0.45">
      <c r="A12" s="512">
        <v>1</v>
      </c>
      <c r="B12" s="481" t="s">
        <v>181</v>
      </c>
      <c r="C12" s="467"/>
      <c r="D12" s="468"/>
      <c r="E12" s="466" t="s">
        <v>182</v>
      </c>
      <c r="F12" s="467"/>
      <c r="G12" s="468"/>
      <c r="H12" s="481" t="s">
        <v>183</v>
      </c>
      <c r="I12" s="467"/>
      <c r="J12" s="468"/>
      <c r="K12" s="475" t="s">
        <v>184</v>
      </c>
      <c r="L12" s="476"/>
      <c r="M12" s="477"/>
      <c r="N12" s="513">
        <v>46396</v>
      </c>
      <c r="O12" s="514"/>
    </row>
    <row r="13" spans="1:15" x14ac:dyDescent="0.45">
      <c r="A13" s="370"/>
      <c r="B13" s="469"/>
      <c r="C13" s="470"/>
      <c r="D13" s="471"/>
      <c r="E13" s="469"/>
      <c r="F13" s="470"/>
      <c r="G13" s="471"/>
      <c r="H13" s="469"/>
      <c r="I13" s="470"/>
      <c r="J13" s="471"/>
      <c r="K13" s="478"/>
      <c r="L13" s="479"/>
      <c r="M13" s="480"/>
      <c r="N13" s="515"/>
      <c r="O13" s="516"/>
    </row>
    <row r="14" spans="1:15" x14ac:dyDescent="0.45">
      <c r="A14" s="512">
        <v>2</v>
      </c>
      <c r="B14" s="482" t="s">
        <v>185</v>
      </c>
      <c r="C14" s="467"/>
      <c r="D14" s="468"/>
      <c r="E14" s="481" t="s">
        <v>186</v>
      </c>
      <c r="F14" s="467"/>
      <c r="G14" s="468"/>
      <c r="H14" s="481" t="s">
        <v>187</v>
      </c>
      <c r="I14" s="467"/>
      <c r="J14" s="468"/>
      <c r="K14" s="481" t="s">
        <v>188</v>
      </c>
      <c r="L14" s="467"/>
      <c r="M14" s="468"/>
      <c r="N14" s="513">
        <v>46761</v>
      </c>
      <c r="O14" s="514"/>
    </row>
    <row r="15" spans="1:15" x14ac:dyDescent="0.45">
      <c r="A15" s="370"/>
      <c r="B15" s="469"/>
      <c r="C15" s="470"/>
      <c r="D15" s="471"/>
      <c r="E15" s="469"/>
      <c r="F15" s="470"/>
      <c r="G15" s="471"/>
      <c r="H15" s="469"/>
      <c r="I15" s="470"/>
      <c r="J15" s="471"/>
      <c r="K15" s="469"/>
      <c r="L15" s="470"/>
      <c r="M15" s="471"/>
      <c r="N15" s="515"/>
      <c r="O15" s="516"/>
    </row>
    <row r="16" spans="1:15" x14ac:dyDescent="0.45">
      <c r="A16" s="512">
        <v>3</v>
      </c>
      <c r="B16" s="481" t="s">
        <v>189</v>
      </c>
      <c r="C16" s="467"/>
      <c r="D16" s="468"/>
      <c r="E16" s="481" t="s">
        <v>190</v>
      </c>
      <c r="F16" s="467"/>
      <c r="G16" s="468"/>
      <c r="H16" s="517" t="s">
        <v>191</v>
      </c>
      <c r="I16" s="518"/>
      <c r="J16" s="519"/>
      <c r="K16" s="481" t="s">
        <v>192</v>
      </c>
      <c r="L16" s="467"/>
      <c r="M16" s="468"/>
      <c r="N16" s="492" t="s">
        <v>193</v>
      </c>
      <c r="O16" s="514"/>
    </row>
    <row r="17" spans="1:16" x14ac:dyDescent="0.45">
      <c r="A17" s="370"/>
      <c r="B17" s="469"/>
      <c r="C17" s="470"/>
      <c r="D17" s="471"/>
      <c r="E17" s="469"/>
      <c r="F17" s="470"/>
      <c r="G17" s="471"/>
      <c r="H17" s="520"/>
      <c r="I17" s="521"/>
      <c r="J17" s="522"/>
      <c r="K17" s="469"/>
      <c r="L17" s="470"/>
      <c r="M17" s="471"/>
      <c r="N17" s="515"/>
      <c r="O17" s="516"/>
    </row>
    <row r="18" spans="1:16" x14ac:dyDescent="0.45">
      <c r="A18" s="512">
        <v>4</v>
      </c>
      <c r="B18" s="481" t="s">
        <v>194</v>
      </c>
      <c r="C18" s="467"/>
      <c r="D18" s="468"/>
      <c r="E18" s="481" t="s">
        <v>195</v>
      </c>
      <c r="F18" s="467"/>
      <c r="G18" s="468"/>
      <c r="H18" s="475" t="s">
        <v>196</v>
      </c>
      <c r="I18" s="476"/>
      <c r="J18" s="477"/>
      <c r="K18" s="481" t="s">
        <v>197</v>
      </c>
      <c r="L18" s="467"/>
      <c r="M18" s="468"/>
      <c r="N18" s="492" t="s">
        <v>198</v>
      </c>
      <c r="O18" s="514"/>
    </row>
    <row r="19" spans="1:16" x14ac:dyDescent="0.45">
      <c r="A19" s="370"/>
      <c r="B19" s="469"/>
      <c r="C19" s="470"/>
      <c r="D19" s="471"/>
      <c r="E19" s="469"/>
      <c r="F19" s="470"/>
      <c r="G19" s="471"/>
      <c r="H19" s="478"/>
      <c r="I19" s="479"/>
      <c r="J19" s="480"/>
      <c r="K19" s="469"/>
      <c r="L19" s="470"/>
      <c r="M19" s="471"/>
      <c r="N19" s="515"/>
      <c r="O19" s="516"/>
    </row>
    <row r="20" spans="1:16" x14ac:dyDescent="0.45">
      <c r="A20" s="437" t="s">
        <v>199</v>
      </c>
      <c r="B20" s="438"/>
      <c r="C20" s="438"/>
      <c r="D20" s="438"/>
      <c r="E20" s="438"/>
      <c r="F20" s="439"/>
      <c r="G20" s="486" t="s">
        <v>200</v>
      </c>
      <c r="H20" s="487"/>
      <c r="I20" s="487"/>
      <c r="J20" s="487"/>
      <c r="K20" s="487"/>
      <c r="L20" s="487"/>
      <c r="M20" s="487"/>
      <c r="N20" s="488"/>
      <c r="O20" s="489"/>
    </row>
    <row r="21" spans="1:16" ht="31.15" customHeight="1" x14ac:dyDescent="0.45">
      <c r="A21" s="437"/>
      <c r="B21" s="438"/>
      <c r="C21" s="438"/>
      <c r="D21" s="438"/>
      <c r="E21" s="438"/>
      <c r="F21" s="439"/>
      <c r="G21" s="486"/>
      <c r="H21" s="487"/>
      <c r="I21" s="487"/>
      <c r="J21" s="487"/>
      <c r="K21" s="487"/>
      <c r="L21" s="487"/>
      <c r="M21" s="487"/>
      <c r="N21" s="488"/>
      <c r="O21" s="489"/>
    </row>
    <row r="22" spans="1:16" x14ac:dyDescent="0.45">
      <c r="A22" s="428" t="s">
        <v>201</v>
      </c>
      <c r="B22" s="429"/>
      <c r="C22" s="429"/>
      <c r="D22" s="429"/>
      <c r="E22" s="429"/>
      <c r="F22" s="430"/>
      <c r="G22" s="486" t="s">
        <v>202</v>
      </c>
      <c r="H22" s="487"/>
      <c r="I22" s="487"/>
      <c r="J22" s="487"/>
      <c r="K22" s="487"/>
      <c r="L22" s="487"/>
      <c r="M22" s="487"/>
      <c r="N22" s="488"/>
      <c r="O22" s="489"/>
    </row>
    <row r="23" spans="1:16" ht="30" customHeight="1" x14ac:dyDescent="0.45">
      <c r="A23" s="483"/>
      <c r="B23" s="484"/>
      <c r="C23" s="484"/>
      <c r="D23" s="484"/>
      <c r="E23" s="484"/>
      <c r="F23" s="485"/>
      <c r="G23" s="490"/>
      <c r="H23" s="491"/>
      <c r="I23" s="491"/>
      <c r="J23" s="491"/>
      <c r="K23" s="491"/>
      <c r="L23" s="491"/>
      <c r="M23" s="491"/>
      <c r="N23" s="492"/>
      <c r="O23" s="493"/>
    </row>
    <row r="24" spans="1:16" ht="18" x14ac:dyDescent="0.55000000000000004">
      <c r="A24" s="474" t="s">
        <v>21</v>
      </c>
      <c r="B24" s="474"/>
      <c r="C24" s="474"/>
      <c r="D24" s="474"/>
      <c r="E24" s="474"/>
      <c r="F24" s="474"/>
      <c r="G24" s="474"/>
      <c r="H24" s="474"/>
      <c r="I24" s="474"/>
      <c r="J24" s="474"/>
      <c r="K24" s="474"/>
      <c r="L24" s="474"/>
      <c r="M24" s="474"/>
      <c r="N24" s="474"/>
      <c r="O24" s="474"/>
      <c r="P24" s="1"/>
    </row>
    <row r="25" spans="1:16" x14ac:dyDescent="0.45">
      <c r="A25" s="472" t="s">
        <v>203</v>
      </c>
      <c r="B25" s="473"/>
      <c r="C25" s="473"/>
      <c r="D25" s="473"/>
      <c r="E25" s="473"/>
      <c r="F25" s="473"/>
      <c r="G25" s="254" t="s">
        <v>246</v>
      </c>
      <c r="H25" s="254"/>
      <c r="I25" s="254"/>
      <c r="J25" s="254"/>
      <c r="K25" s="254"/>
      <c r="L25" s="254"/>
      <c r="M25" s="254"/>
      <c r="N25" s="254"/>
      <c r="O25" s="254"/>
      <c r="P25" s="33"/>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29" t="s">
        <v>204</v>
      </c>
      <c r="B1" s="130"/>
      <c r="C1" s="130"/>
      <c r="D1" s="130"/>
      <c r="E1" s="130"/>
      <c r="F1" s="130"/>
      <c r="G1" s="130"/>
      <c r="H1" s="130"/>
      <c r="I1" s="130"/>
      <c r="J1" s="130"/>
      <c r="K1" s="130"/>
      <c r="L1" s="130"/>
      <c r="M1" s="130"/>
      <c r="N1" s="130"/>
      <c r="O1" s="130"/>
      <c r="P1" s="130"/>
    </row>
    <row r="2" spans="1:18" ht="15.6" customHeight="1" x14ac:dyDescent="0.45">
      <c r="A2" s="129"/>
      <c r="B2" s="130"/>
      <c r="C2" s="130"/>
      <c r="D2" s="130"/>
      <c r="E2" s="130"/>
      <c r="F2" s="130"/>
      <c r="G2" s="130"/>
      <c r="H2" s="130"/>
      <c r="I2" s="130"/>
      <c r="J2" s="130"/>
      <c r="K2" s="130"/>
      <c r="L2" s="130"/>
      <c r="M2" s="130"/>
      <c r="N2" s="130"/>
      <c r="O2" s="130"/>
      <c r="P2" s="130"/>
    </row>
    <row r="3" spans="1:18" ht="14.65" customHeight="1" thickBot="1" x14ac:dyDescent="0.5">
      <c r="A3" s="129"/>
      <c r="B3" s="130"/>
      <c r="C3" s="130"/>
      <c r="D3" s="130"/>
      <c r="E3" s="130"/>
      <c r="F3" s="130"/>
      <c r="G3" s="130"/>
      <c r="H3" s="130"/>
      <c r="I3" s="130"/>
      <c r="J3" s="130"/>
      <c r="K3" s="130"/>
      <c r="L3" s="130"/>
      <c r="M3" s="130"/>
      <c r="N3" s="130"/>
      <c r="O3" s="130"/>
      <c r="P3" s="130"/>
    </row>
    <row r="4" spans="1:18" ht="23.65" thickBot="1" x14ac:dyDescent="0.5">
      <c r="A4" s="342" t="s">
        <v>1</v>
      </c>
      <c r="B4" s="343"/>
      <c r="C4" s="343"/>
      <c r="D4" s="343"/>
      <c r="E4" s="343"/>
      <c r="F4" s="343"/>
      <c r="G4" s="343"/>
      <c r="H4" s="343"/>
      <c r="I4" s="343"/>
      <c r="J4" s="343"/>
      <c r="K4" s="343"/>
      <c r="L4" s="343"/>
      <c r="M4" s="343"/>
      <c r="N4" s="343"/>
      <c r="O4" s="343"/>
      <c r="P4" s="344"/>
    </row>
    <row r="5" spans="1:18" ht="23.65" thickBot="1" x14ac:dyDescent="0.5">
      <c r="A5" s="68" t="s">
        <v>2</v>
      </c>
      <c r="B5" s="69"/>
      <c r="C5" s="69"/>
      <c r="D5" s="69"/>
      <c r="E5" s="69"/>
      <c r="F5" s="69"/>
      <c r="G5" s="69"/>
      <c r="H5" s="69"/>
      <c r="I5" s="69"/>
      <c r="J5" s="69"/>
      <c r="K5" s="69"/>
      <c r="L5" s="69"/>
      <c r="M5" s="69"/>
      <c r="N5" s="69"/>
      <c r="O5" s="69"/>
      <c r="P5" s="70"/>
    </row>
    <row r="6" spans="1:18" ht="15" thickTop="1" thickBot="1" x14ac:dyDescent="0.5">
      <c r="A6" s="534" t="s">
        <v>205</v>
      </c>
      <c r="B6" s="535"/>
      <c r="C6" s="535"/>
      <c r="D6" s="535"/>
      <c r="E6" s="535"/>
      <c r="F6" s="535"/>
      <c r="G6" s="535"/>
      <c r="H6" s="535"/>
      <c r="I6" s="535"/>
      <c r="J6" s="535"/>
      <c r="K6" s="535"/>
      <c r="L6" s="535"/>
      <c r="M6" s="535"/>
      <c r="N6" s="535"/>
      <c r="O6" s="535"/>
      <c r="P6" s="535"/>
      <c r="Q6" s="246" t="s">
        <v>21</v>
      </c>
      <c r="R6" s="248"/>
    </row>
    <row r="7" spans="1:18" ht="15" thickTop="1" thickBot="1" x14ac:dyDescent="0.5">
      <c r="A7" s="534"/>
      <c r="B7" s="535"/>
      <c r="C7" s="535"/>
      <c r="D7" s="535"/>
      <c r="E7" s="535"/>
      <c r="F7" s="535"/>
      <c r="G7" s="535"/>
      <c r="H7" s="535"/>
      <c r="I7" s="535"/>
      <c r="J7" s="535"/>
      <c r="K7" s="535"/>
      <c r="L7" s="535"/>
      <c r="M7" s="535"/>
      <c r="N7" s="535"/>
      <c r="O7" s="535"/>
      <c r="P7" s="535"/>
      <c r="Q7" s="249"/>
      <c r="R7" s="251"/>
    </row>
    <row r="8" spans="1:18" x14ac:dyDescent="0.45">
      <c r="A8" s="104" t="s">
        <v>206</v>
      </c>
      <c r="B8" s="105"/>
      <c r="C8" s="105"/>
      <c r="D8" s="105"/>
      <c r="E8" s="105"/>
      <c r="F8" s="105"/>
      <c r="G8" s="105"/>
      <c r="H8" s="105"/>
      <c r="I8" s="105"/>
      <c r="J8" s="105"/>
      <c r="K8" s="105"/>
      <c r="L8" s="105"/>
      <c r="M8" s="105"/>
      <c r="N8" s="105"/>
      <c r="O8" s="105"/>
      <c r="P8" s="105"/>
      <c r="Q8" s="257">
        <v>3</v>
      </c>
      <c r="R8" s="548" t="s">
        <v>158</v>
      </c>
    </row>
    <row r="9" spans="1:18" ht="15" thickTop="1" thickBot="1" x14ac:dyDescent="0.5">
      <c r="A9" s="104"/>
      <c r="B9" s="105"/>
      <c r="C9" s="105"/>
      <c r="D9" s="105"/>
      <c r="E9" s="105"/>
      <c r="F9" s="105"/>
      <c r="G9" s="105"/>
      <c r="H9" s="105"/>
      <c r="I9" s="105"/>
      <c r="J9" s="105"/>
      <c r="K9" s="105"/>
      <c r="L9" s="105"/>
      <c r="M9" s="105"/>
      <c r="N9" s="105"/>
      <c r="O9" s="105"/>
      <c r="P9" s="105"/>
      <c r="Q9" s="259"/>
      <c r="R9" s="549"/>
    </row>
    <row r="10" spans="1:18" ht="15" thickTop="1" thickBot="1" x14ac:dyDescent="0.5">
      <c r="A10" s="104"/>
      <c r="B10" s="105"/>
      <c r="C10" s="105"/>
      <c r="D10" s="105"/>
      <c r="E10" s="105"/>
      <c r="F10" s="105"/>
      <c r="G10" s="105"/>
      <c r="H10" s="105"/>
      <c r="I10" s="105"/>
      <c r="J10" s="105"/>
      <c r="K10" s="105"/>
      <c r="L10" s="105"/>
      <c r="M10" s="105"/>
      <c r="N10" s="105"/>
      <c r="O10" s="105"/>
      <c r="P10" s="105"/>
      <c r="Q10" s="259"/>
      <c r="R10" s="549"/>
    </row>
    <row r="11" spans="1:18" ht="15" thickTop="1" thickBot="1" x14ac:dyDescent="0.5">
      <c r="A11" s="104"/>
      <c r="B11" s="105"/>
      <c r="C11" s="105"/>
      <c r="D11" s="105"/>
      <c r="E11" s="105"/>
      <c r="F11" s="105"/>
      <c r="G11" s="105"/>
      <c r="H11" s="105"/>
      <c r="I11" s="105"/>
      <c r="J11" s="105"/>
      <c r="K11" s="105"/>
      <c r="L11" s="105"/>
      <c r="M11" s="105"/>
      <c r="N11" s="105"/>
      <c r="O11" s="105"/>
      <c r="P11" s="105"/>
      <c r="Q11" s="259"/>
      <c r="R11" s="549"/>
    </row>
    <row r="12" spans="1:18" ht="15" thickTop="1" thickBot="1" x14ac:dyDescent="0.5">
      <c r="A12" s="104"/>
      <c r="B12" s="105"/>
      <c r="C12" s="105"/>
      <c r="D12" s="105"/>
      <c r="E12" s="105"/>
      <c r="F12" s="105"/>
      <c r="G12" s="105"/>
      <c r="H12" s="105"/>
      <c r="I12" s="105"/>
      <c r="J12" s="105"/>
      <c r="K12" s="105"/>
      <c r="L12" s="105"/>
      <c r="M12" s="105"/>
      <c r="N12" s="105"/>
      <c r="O12" s="105"/>
      <c r="P12" s="105"/>
      <c r="Q12" s="259"/>
      <c r="R12" s="549"/>
    </row>
    <row r="13" spans="1:18" ht="15" thickTop="1" thickBot="1" x14ac:dyDescent="0.5">
      <c r="A13" s="104"/>
      <c r="B13" s="105"/>
      <c r="C13" s="105"/>
      <c r="D13" s="105"/>
      <c r="E13" s="105"/>
      <c r="F13" s="105"/>
      <c r="G13" s="105"/>
      <c r="H13" s="105"/>
      <c r="I13" s="105"/>
      <c r="J13" s="105"/>
      <c r="K13" s="105"/>
      <c r="L13" s="105"/>
      <c r="M13" s="105"/>
      <c r="N13" s="105"/>
      <c r="O13" s="105"/>
      <c r="P13" s="105"/>
      <c r="Q13" s="259"/>
      <c r="R13" s="549"/>
    </row>
    <row r="14" spans="1:18" ht="15" thickTop="1" thickBot="1" x14ac:dyDescent="0.5">
      <c r="A14" s="104"/>
      <c r="B14" s="105"/>
      <c r="C14" s="105"/>
      <c r="D14" s="105"/>
      <c r="E14" s="105"/>
      <c r="F14" s="105"/>
      <c r="G14" s="105"/>
      <c r="H14" s="105"/>
      <c r="I14" s="105"/>
      <c r="J14" s="105"/>
      <c r="K14" s="105"/>
      <c r="L14" s="105"/>
      <c r="M14" s="105"/>
      <c r="N14" s="105"/>
      <c r="O14" s="105"/>
      <c r="P14" s="105"/>
      <c r="Q14" s="259"/>
      <c r="R14" s="549"/>
    </row>
    <row r="15" spans="1:18" ht="15" thickTop="1" thickBot="1" x14ac:dyDescent="0.5">
      <c r="A15" s="104"/>
      <c r="B15" s="105"/>
      <c r="C15" s="105"/>
      <c r="D15" s="105"/>
      <c r="E15" s="105"/>
      <c r="F15" s="105"/>
      <c r="G15" s="105"/>
      <c r="H15" s="105"/>
      <c r="I15" s="105"/>
      <c r="J15" s="105"/>
      <c r="K15" s="105"/>
      <c r="L15" s="105"/>
      <c r="M15" s="105"/>
      <c r="N15" s="105"/>
      <c r="O15" s="105"/>
      <c r="P15" s="105"/>
      <c r="Q15" s="259"/>
      <c r="R15" s="549"/>
    </row>
    <row r="16" spans="1:18" ht="15" thickTop="1" thickBot="1" x14ac:dyDescent="0.5">
      <c r="A16" s="104"/>
      <c r="B16" s="105"/>
      <c r="C16" s="105"/>
      <c r="D16" s="105"/>
      <c r="E16" s="105"/>
      <c r="F16" s="105"/>
      <c r="G16" s="105"/>
      <c r="H16" s="105"/>
      <c r="I16" s="105"/>
      <c r="J16" s="105"/>
      <c r="K16" s="105"/>
      <c r="L16" s="105"/>
      <c r="M16" s="105"/>
      <c r="N16" s="105"/>
      <c r="O16" s="105"/>
      <c r="P16" s="105"/>
      <c r="Q16" s="259"/>
      <c r="R16" s="549"/>
    </row>
    <row r="17" spans="1:18" ht="15" thickTop="1" thickBot="1" x14ac:dyDescent="0.5">
      <c r="A17" s="104"/>
      <c r="B17" s="105"/>
      <c r="C17" s="105"/>
      <c r="D17" s="105"/>
      <c r="E17" s="105"/>
      <c r="F17" s="105"/>
      <c r="G17" s="105"/>
      <c r="H17" s="105"/>
      <c r="I17" s="105"/>
      <c r="J17" s="105"/>
      <c r="K17" s="105"/>
      <c r="L17" s="105"/>
      <c r="M17" s="105"/>
      <c r="N17" s="105"/>
      <c r="O17" s="105"/>
      <c r="P17" s="105"/>
      <c r="Q17" s="282"/>
      <c r="R17" s="550"/>
    </row>
    <row r="18" spans="1:18" ht="18" customHeight="1" thickTop="1" thickBot="1" x14ac:dyDescent="0.5">
      <c r="A18" s="527" t="s">
        <v>207</v>
      </c>
      <c r="B18" s="528"/>
      <c r="C18" s="528"/>
      <c r="D18" s="528"/>
      <c r="E18" s="528"/>
      <c r="F18" s="528"/>
      <c r="G18" s="528"/>
      <c r="H18" s="528"/>
      <c r="I18" s="528"/>
      <c r="J18" s="528"/>
      <c r="K18" s="528"/>
      <c r="L18" s="528"/>
      <c r="M18" s="528"/>
      <c r="N18" s="528"/>
      <c r="O18" s="528"/>
      <c r="P18" s="528"/>
      <c r="Q18" s="544"/>
      <c r="R18" s="545"/>
    </row>
    <row r="19" spans="1:18" ht="18.75" customHeight="1" thickTop="1" thickBot="1" x14ac:dyDescent="0.5">
      <c r="A19" s="527"/>
      <c r="B19" s="528"/>
      <c r="C19" s="528"/>
      <c r="D19" s="528"/>
      <c r="E19" s="528"/>
      <c r="F19" s="528"/>
      <c r="G19" s="528"/>
      <c r="H19" s="528"/>
      <c r="I19" s="528"/>
      <c r="J19" s="528"/>
      <c r="K19" s="528"/>
      <c r="L19" s="528"/>
      <c r="M19" s="528"/>
      <c r="N19" s="528"/>
      <c r="O19" s="528"/>
      <c r="P19" s="528"/>
      <c r="Q19" s="546"/>
      <c r="R19" s="547"/>
    </row>
    <row r="20" spans="1:18" x14ac:dyDescent="0.45">
      <c r="A20" s="106" t="s">
        <v>208</v>
      </c>
      <c r="B20" s="107"/>
      <c r="C20" s="107"/>
      <c r="D20" s="107"/>
      <c r="E20" s="107"/>
      <c r="F20" s="107"/>
      <c r="G20" s="107"/>
      <c r="H20" s="107"/>
      <c r="I20" s="107"/>
      <c r="J20" s="107"/>
      <c r="K20" s="107"/>
      <c r="L20" s="107"/>
      <c r="M20" s="107"/>
      <c r="N20" s="107"/>
      <c r="O20" s="107"/>
      <c r="P20" s="529"/>
      <c r="Q20" s="257">
        <v>1</v>
      </c>
      <c r="R20" s="548" t="s">
        <v>153</v>
      </c>
    </row>
    <row r="21" spans="1:18" x14ac:dyDescent="0.45">
      <c r="A21" s="530"/>
      <c r="B21" s="112"/>
      <c r="C21" s="112"/>
      <c r="D21" s="112"/>
      <c r="E21" s="112"/>
      <c r="F21" s="112"/>
      <c r="G21" s="112"/>
      <c r="H21" s="112"/>
      <c r="I21" s="112"/>
      <c r="J21" s="112"/>
      <c r="K21" s="112"/>
      <c r="L21" s="112"/>
      <c r="M21" s="112"/>
      <c r="N21" s="112"/>
      <c r="O21" s="112"/>
      <c r="P21" s="113"/>
      <c r="Q21" s="259"/>
      <c r="R21" s="549"/>
    </row>
    <row r="22" spans="1:18" x14ac:dyDescent="0.45">
      <c r="A22" s="530"/>
      <c r="B22" s="112"/>
      <c r="C22" s="112"/>
      <c r="D22" s="112"/>
      <c r="E22" s="112"/>
      <c r="F22" s="112"/>
      <c r="G22" s="112"/>
      <c r="H22" s="112"/>
      <c r="I22" s="112"/>
      <c r="J22" s="112"/>
      <c r="K22" s="112"/>
      <c r="L22" s="112"/>
      <c r="M22" s="112"/>
      <c r="N22" s="112"/>
      <c r="O22" s="112"/>
      <c r="P22" s="113"/>
      <c r="Q22" s="259"/>
      <c r="R22" s="549"/>
    </row>
    <row r="23" spans="1:18" x14ac:dyDescent="0.45">
      <c r="A23" s="530"/>
      <c r="B23" s="112"/>
      <c r="C23" s="112"/>
      <c r="D23" s="112"/>
      <c r="E23" s="112"/>
      <c r="F23" s="112"/>
      <c r="G23" s="112"/>
      <c r="H23" s="112"/>
      <c r="I23" s="112"/>
      <c r="J23" s="112"/>
      <c r="K23" s="112"/>
      <c r="L23" s="112"/>
      <c r="M23" s="112"/>
      <c r="N23" s="112"/>
      <c r="O23" s="112"/>
      <c r="P23" s="113"/>
      <c r="Q23" s="259"/>
      <c r="R23" s="549"/>
    </row>
    <row r="24" spans="1:18" x14ac:dyDescent="0.45">
      <c r="A24" s="530"/>
      <c r="B24" s="112"/>
      <c r="C24" s="112"/>
      <c r="D24" s="112"/>
      <c r="E24" s="112"/>
      <c r="F24" s="112"/>
      <c r="G24" s="112"/>
      <c r="H24" s="112"/>
      <c r="I24" s="112"/>
      <c r="J24" s="112"/>
      <c r="K24" s="112"/>
      <c r="L24" s="112"/>
      <c r="M24" s="112"/>
      <c r="N24" s="112"/>
      <c r="O24" s="112"/>
      <c r="P24" s="113"/>
      <c r="Q24" s="259"/>
      <c r="R24" s="549"/>
    </row>
    <row r="25" spans="1:18" x14ac:dyDescent="0.45">
      <c r="A25" s="530"/>
      <c r="B25" s="112"/>
      <c r="C25" s="112"/>
      <c r="D25" s="112"/>
      <c r="E25" s="112"/>
      <c r="F25" s="112"/>
      <c r="G25" s="112"/>
      <c r="H25" s="112"/>
      <c r="I25" s="112"/>
      <c r="J25" s="112"/>
      <c r="K25" s="112"/>
      <c r="L25" s="112"/>
      <c r="M25" s="112"/>
      <c r="N25" s="112"/>
      <c r="O25" s="112"/>
      <c r="P25" s="113"/>
      <c r="Q25" s="259"/>
      <c r="R25" s="549"/>
    </row>
    <row r="26" spans="1:18" ht="14.65" thickBot="1" x14ac:dyDescent="0.5">
      <c r="A26" s="531"/>
      <c r="B26" s="532"/>
      <c r="C26" s="532"/>
      <c r="D26" s="532"/>
      <c r="E26" s="532"/>
      <c r="F26" s="532"/>
      <c r="G26" s="532"/>
      <c r="H26" s="532"/>
      <c r="I26" s="532"/>
      <c r="J26" s="532"/>
      <c r="K26" s="532"/>
      <c r="L26" s="532"/>
      <c r="M26" s="532"/>
      <c r="N26" s="532"/>
      <c r="O26" s="532"/>
      <c r="P26" s="533"/>
      <c r="Q26" s="282"/>
      <c r="R26" s="550"/>
    </row>
    <row r="27" spans="1:18" ht="15" thickTop="1" thickBot="1" x14ac:dyDescent="0.5">
      <c r="A27" s="534" t="s">
        <v>209</v>
      </c>
      <c r="B27" s="535"/>
      <c r="C27" s="535"/>
      <c r="D27" s="535"/>
      <c r="E27" s="535"/>
      <c r="F27" s="535"/>
      <c r="G27" s="535"/>
      <c r="H27" s="535"/>
      <c r="I27" s="535"/>
      <c r="J27" s="535"/>
      <c r="K27" s="535"/>
      <c r="L27" s="535"/>
      <c r="M27" s="535"/>
      <c r="N27" s="535"/>
      <c r="O27" s="535"/>
      <c r="P27" s="535"/>
      <c r="Q27" s="544"/>
      <c r="R27" s="545"/>
    </row>
    <row r="28" spans="1:18" ht="15" thickTop="1" thickBot="1" x14ac:dyDescent="0.5">
      <c r="A28" s="536"/>
      <c r="B28" s="537"/>
      <c r="C28" s="537"/>
      <c r="D28" s="537"/>
      <c r="E28" s="537"/>
      <c r="F28" s="537"/>
      <c r="G28" s="537"/>
      <c r="H28" s="537"/>
      <c r="I28" s="537"/>
      <c r="J28" s="537"/>
      <c r="K28" s="537"/>
      <c r="L28" s="537"/>
      <c r="M28" s="537"/>
      <c r="N28" s="537"/>
      <c r="O28" s="537"/>
      <c r="P28" s="537"/>
      <c r="Q28" s="546"/>
      <c r="R28" s="547"/>
    </row>
    <row r="29" spans="1:18" x14ac:dyDescent="0.45">
      <c r="A29" s="539" t="s">
        <v>210</v>
      </c>
      <c r="B29" s="540"/>
      <c r="C29" s="540"/>
      <c r="D29" s="540"/>
      <c r="E29" s="540"/>
      <c r="F29" s="540"/>
      <c r="G29" s="540"/>
      <c r="H29" s="540"/>
      <c r="I29" s="540"/>
      <c r="J29" s="540"/>
      <c r="K29" s="540"/>
      <c r="L29" s="540"/>
      <c r="M29" s="540"/>
      <c r="N29" s="540"/>
      <c r="O29" s="540"/>
      <c r="P29" s="540"/>
      <c r="Q29" s="257">
        <v>2</v>
      </c>
      <c r="R29" s="548" t="s">
        <v>118</v>
      </c>
    </row>
    <row r="30" spans="1:18" ht="15" thickTop="1" thickBot="1" x14ac:dyDescent="0.5">
      <c r="A30" s="541"/>
      <c r="B30" s="105"/>
      <c r="C30" s="105"/>
      <c r="D30" s="105"/>
      <c r="E30" s="105"/>
      <c r="F30" s="105"/>
      <c r="G30" s="105"/>
      <c r="H30" s="105"/>
      <c r="I30" s="105"/>
      <c r="J30" s="105"/>
      <c r="K30" s="105"/>
      <c r="L30" s="105"/>
      <c r="M30" s="105"/>
      <c r="N30" s="105"/>
      <c r="O30" s="105"/>
      <c r="P30" s="105"/>
      <c r="Q30" s="259"/>
      <c r="R30" s="549"/>
    </row>
    <row r="31" spans="1:18" ht="15" thickTop="1" thickBot="1" x14ac:dyDescent="0.5">
      <c r="A31" s="541"/>
      <c r="B31" s="105"/>
      <c r="C31" s="105"/>
      <c r="D31" s="105"/>
      <c r="E31" s="105"/>
      <c r="F31" s="105"/>
      <c r="G31" s="105"/>
      <c r="H31" s="105"/>
      <c r="I31" s="105"/>
      <c r="J31" s="105"/>
      <c r="K31" s="105"/>
      <c r="L31" s="105"/>
      <c r="M31" s="105"/>
      <c r="N31" s="105"/>
      <c r="O31" s="105"/>
      <c r="P31" s="105"/>
      <c r="Q31" s="259"/>
      <c r="R31" s="549"/>
    </row>
    <row r="32" spans="1:18" ht="15" thickTop="1" thickBot="1" x14ac:dyDescent="0.5">
      <c r="A32" s="541"/>
      <c r="B32" s="105"/>
      <c r="C32" s="105"/>
      <c r="D32" s="105"/>
      <c r="E32" s="105"/>
      <c r="F32" s="105"/>
      <c r="G32" s="105"/>
      <c r="H32" s="105"/>
      <c r="I32" s="105"/>
      <c r="J32" s="105"/>
      <c r="K32" s="105"/>
      <c r="L32" s="105"/>
      <c r="M32" s="105"/>
      <c r="N32" s="105"/>
      <c r="O32" s="105"/>
      <c r="P32" s="105"/>
      <c r="Q32" s="259"/>
      <c r="R32" s="549"/>
    </row>
    <row r="33" spans="1:20" ht="18.75" thickTop="1" thickBot="1" x14ac:dyDescent="0.6">
      <c r="A33" s="541"/>
      <c r="B33" s="105"/>
      <c r="C33" s="105"/>
      <c r="D33" s="105"/>
      <c r="E33" s="105"/>
      <c r="F33" s="105"/>
      <c r="G33" s="105"/>
      <c r="H33" s="105"/>
      <c r="I33" s="105"/>
      <c r="J33" s="105"/>
      <c r="K33" s="105"/>
      <c r="L33" s="105"/>
      <c r="M33" s="105"/>
      <c r="N33" s="105"/>
      <c r="O33" s="105"/>
      <c r="P33" s="105"/>
      <c r="Q33" s="259"/>
      <c r="R33" s="549"/>
      <c r="T33" s="1"/>
    </row>
    <row r="34" spans="1:20" ht="15" thickTop="1" thickBot="1" x14ac:dyDescent="0.5">
      <c r="A34" s="541"/>
      <c r="B34" s="105"/>
      <c r="C34" s="105"/>
      <c r="D34" s="105"/>
      <c r="E34" s="105"/>
      <c r="F34" s="105"/>
      <c r="G34" s="105"/>
      <c r="H34" s="105"/>
      <c r="I34" s="105"/>
      <c r="J34" s="105"/>
      <c r="K34" s="105"/>
      <c r="L34" s="105"/>
      <c r="M34" s="105"/>
      <c r="N34" s="105"/>
      <c r="O34" s="105"/>
      <c r="P34" s="105"/>
      <c r="Q34" s="259"/>
      <c r="R34" s="549"/>
    </row>
    <row r="35" spans="1:20" ht="15" thickTop="1" thickBot="1" x14ac:dyDescent="0.5">
      <c r="A35" s="541"/>
      <c r="B35" s="105"/>
      <c r="C35" s="105"/>
      <c r="D35" s="105"/>
      <c r="E35" s="105"/>
      <c r="F35" s="105"/>
      <c r="G35" s="105"/>
      <c r="H35" s="105"/>
      <c r="I35" s="105"/>
      <c r="J35" s="105"/>
      <c r="K35" s="105"/>
      <c r="L35" s="105"/>
      <c r="M35" s="105"/>
      <c r="N35" s="105"/>
      <c r="O35" s="105"/>
      <c r="P35" s="105"/>
      <c r="Q35" s="259"/>
      <c r="R35" s="549"/>
    </row>
    <row r="36" spans="1:20" ht="15" thickTop="1" thickBot="1" x14ac:dyDescent="0.5">
      <c r="A36" s="541"/>
      <c r="B36" s="105"/>
      <c r="C36" s="105"/>
      <c r="D36" s="105"/>
      <c r="E36" s="105"/>
      <c r="F36" s="105"/>
      <c r="G36" s="105"/>
      <c r="H36" s="105"/>
      <c r="I36" s="105"/>
      <c r="J36" s="105"/>
      <c r="K36" s="105"/>
      <c r="L36" s="105"/>
      <c r="M36" s="105"/>
      <c r="N36" s="105"/>
      <c r="O36" s="105"/>
      <c r="P36" s="105"/>
      <c r="Q36" s="259"/>
      <c r="R36" s="549"/>
    </row>
    <row r="37" spans="1:20" ht="15" thickTop="1" thickBot="1" x14ac:dyDescent="0.5">
      <c r="A37" s="542"/>
      <c r="B37" s="543"/>
      <c r="C37" s="543"/>
      <c r="D37" s="543"/>
      <c r="E37" s="543"/>
      <c r="F37" s="543"/>
      <c r="G37" s="543"/>
      <c r="H37" s="543"/>
      <c r="I37" s="543"/>
      <c r="J37" s="543"/>
      <c r="K37" s="543"/>
      <c r="L37" s="543"/>
      <c r="M37" s="543"/>
      <c r="N37" s="543"/>
      <c r="O37" s="543"/>
      <c r="P37" s="543"/>
      <c r="Q37" s="282"/>
      <c r="R37" s="550"/>
    </row>
    <row r="38" spans="1:20" ht="18.399999999999999" thickBot="1" x14ac:dyDescent="0.6">
      <c r="A38" s="538"/>
      <c r="B38" s="538"/>
      <c r="C38" s="538"/>
      <c r="D38" s="538"/>
      <c r="E38" s="538"/>
      <c r="F38" s="1"/>
      <c r="G38" s="1"/>
      <c r="H38" s="1"/>
      <c r="I38" s="1"/>
      <c r="J38" s="1"/>
      <c r="K38" s="1"/>
      <c r="L38" s="1"/>
      <c r="M38" s="1"/>
      <c r="N38" s="134" t="s">
        <v>29</v>
      </c>
      <c r="O38" s="135"/>
      <c r="P38" s="135"/>
      <c r="Q38" s="37">
        <f>SUM(Q29+Q20+Q8)</f>
        <v>6</v>
      </c>
      <c r="R38" s="36" t="s">
        <v>211</v>
      </c>
    </row>
    <row r="39" spans="1:20" x14ac:dyDescent="0.45">
      <c r="A39" s="526"/>
      <c r="B39" s="526"/>
      <c r="C39" s="526"/>
      <c r="E39" s="33"/>
    </row>
    <row r="40" spans="1:20" x14ac:dyDescent="0.45">
      <c r="A40" s="526"/>
      <c r="B40" s="526"/>
      <c r="C40" s="526"/>
      <c r="E40" s="33"/>
      <c r="J40" s="2"/>
      <c r="K40" s="2"/>
      <c r="L40" s="2"/>
      <c r="M40" s="2"/>
      <c r="N40" s="2"/>
      <c r="O40" s="2"/>
      <c r="P40" s="2"/>
    </row>
    <row r="41" spans="1:20" x14ac:dyDescent="0.45">
      <c r="A41" s="526"/>
      <c r="B41" s="526"/>
      <c r="C41" s="526"/>
      <c r="E41" s="33"/>
    </row>
    <row r="42" spans="1:20" x14ac:dyDescent="0.45">
      <c r="A42" s="526"/>
      <c r="B42" s="526"/>
      <c r="C42" s="526"/>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14" sqref="E14"/>
    </sheetView>
  </sheetViews>
  <sheetFormatPr defaultRowHeight="14.25" x14ac:dyDescent="0.45"/>
  <cols>
    <col min="6" max="6" width="9.59765625" customWidth="1"/>
  </cols>
  <sheetData>
    <row r="2" spans="2:6" ht="14.65" thickBot="1" x14ac:dyDescent="0.5">
      <c r="B2" s="551" t="s">
        <v>212</v>
      </c>
      <c r="C2" s="551"/>
      <c r="D2" s="551"/>
      <c r="E2" s="38" t="s">
        <v>213</v>
      </c>
      <c r="F2" s="38" t="s">
        <v>214</v>
      </c>
    </row>
    <row r="3" spans="2:6" x14ac:dyDescent="0.45">
      <c r="B3" s="564" t="s">
        <v>215</v>
      </c>
      <c r="C3" s="565"/>
      <c r="D3" s="566"/>
      <c r="E3" s="31">
        <f>'H&amp;S Overview'!G49</f>
        <v>9</v>
      </c>
      <c r="F3" s="5">
        <v>10</v>
      </c>
    </row>
    <row r="4" spans="2:6" x14ac:dyDescent="0.45">
      <c r="B4" s="146" t="s">
        <v>216</v>
      </c>
      <c r="C4" s="147"/>
      <c r="D4" s="567"/>
      <c r="E4" s="31">
        <f>'Machine Shop'!N44</f>
        <v>18</v>
      </c>
      <c r="F4" s="5">
        <v>20</v>
      </c>
    </row>
    <row r="5" spans="2:6" x14ac:dyDescent="0.45">
      <c r="B5" s="146" t="s">
        <v>217</v>
      </c>
      <c r="C5" s="147"/>
      <c r="D5" s="567"/>
      <c r="E5" s="31">
        <f>'Engine Strip'!P38</f>
        <v>22.5</v>
      </c>
      <c r="F5" s="5">
        <v>25</v>
      </c>
    </row>
    <row r="6" spans="2:6" x14ac:dyDescent="0.45">
      <c r="B6" s="146" t="s">
        <v>218</v>
      </c>
      <c r="C6" s="147"/>
      <c r="D6" s="567"/>
      <c r="E6" s="31">
        <f>Suspension!O23</f>
        <v>11.5</v>
      </c>
      <c r="F6" s="5">
        <v>17</v>
      </c>
    </row>
    <row r="7" spans="2:6" x14ac:dyDescent="0.45">
      <c r="B7" s="146" t="s">
        <v>219</v>
      </c>
      <c r="C7" s="147"/>
      <c r="D7" s="567"/>
      <c r="E7" s="31">
        <f>'Ad Manufacturing'!P22</f>
        <v>9.5</v>
      </c>
      <c r="F7" s="5">
        <v>12</v>
      </c>
    </row>
    <row r="8" spans="2:6" x14ac:dyDescent="0.45">
      <c r="B8" s="146" t="s">
        <v>220</v>
      </c>
      <c r="C8" s="147"/>
      <c r="D8" s="567"/>
      <c r="E8" s="31">
        <f>Composites!P24</f>
        <v>7.5</v>
      </c>
      <c r="F8" s="5">
        <v>10</v>
      </c>
    </row>
    <row r="9" spans="2:6" x14ac:dyDescent="0.45">
      <c r="B9" s="568" t="s">
        <v>221</v>
      </c>
      <c r="C9" s="569"/>
      <c r="D9" s="570"/>
      <c r="E9" s="42" t="s">
        <v>246</v>
      </c>
      <c r="F9" s="10" t="s">
        <v>203</v>
      </c>
    </row>
    <row r="10" spans="2:6" ht="14.65" thickBot="1" x14ac:dyDescent="0.5">
      <c r="B10" s="558" t="s">
        <v>222</v>
      </c>
      <c r="C10" s="559"/>
      <c r="D10" s="560"/>
      <c r="E10" s="42" cm="1">
        <f t="array" ref="E10">CPD!Q38:Q38</f>
        <v>6</v>
      </c>
      <c r="F10" s="10">
        <v>6</v>
      </c>
    </row>
    <row r="11" spans="2:6" ht="14.65" thickBot="1" x14ac:dyDescent="0.5">
      <c r="B11" s="561" t="s">
        <v>223</v>
      </c>
      <c r="C11" s="562"/>
      <c r="D11" s="563"/>
      <c r="E11" s="43">
        <f>SUM(E3:E10)</f>
        <v>84</v>
      </c>
      <c r="F11" s="40">
        <f>F3+F4+F5+F6+F7+F8+F10</f>
        <v>100</v>
      </c>
    </row>
    <row r="12" spans="2:6" ht="14.65" thickBot="1" x14ac:dyDescent="0.5">
      <c r="B12" s="552" t="s">
        <v>224</v>
      </c>
      <c r="C12" s="553"/>
      <c r="D12" s="554"/>
      <c r="E12" s="44">
        <v>67.3</v>
      </c>
      <c r="F12" s="39">
        <v>100</v>
      </c>
    </row>
    <row r="13" spans="2:6" ht="14.65" thickBot="1" x14ac:dyDescent="0.5"/>
    <row r="14" spans="2:6" ht="14.65" thickBot="1" x14ac:dyDescent="0.5">
      <c r="B14" s="555" t="s">
        <v>225</v>
      </c>
      <c r="C14" s="556"/>
      <c r="D14" s="557"/>
      <c r="E14" s="571">
        <f>(E11*0.75)+(E12*0.25)</f>
        <v>79.825000000000003</v>
      </c>
      <c r="F14" s="41" t="s">
        <v>226</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daa1cb5285081fc4490dcea09c6efbf5">
  <xsd:schema xmlns:xsd="http://www.w3.org/2001/XMLSchema" xmlns:xs="http://www.w3.org/2001/XMLSchema" xmlns:p="http://schemas.microsoft.com/office/2006/metadata/properties" xmlns:ns3="3ef5847a-e696-4fee-a2c0-6c3f87568321" targetNamespace="http://schemas.microsoft.com/office/2006/metadata/properties" ma:root="true" ma:fieldsID="b8a320084f9e52f6d344917465ada437"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5DB5E5-EB98-412A-8493-B3675671DA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3ef5847a-e696-4fee-a2c0-6c3f87568321"/>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