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PROJECT MEGA FOLDER 21-2\"/>
    </mc:Choice>
  </mc:AlternateContent>
  <xr:revisionPtr revIDLastSave="0" documentId="13_ncr:1_{2E709549-FA24-4C7F-A45D-D9D00759B75B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Grades" sheetId="1" r:id="rId1"/>
  </sheets>
  <definedNames>
    <definedName name="_xlnm._FilterDatabase" localSheetId="0" hidden="1">Grades!$A$3:$N$46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1" i="1" l="1"/>
  <c r="L32" i="1"/>
  <c r="L10" i="1"/>
  <c r="L38" i="1"/>
  <c r="L29" i="1"/>
  <c r="L21" i="1"/>
  <c r="L39" i="1"/>
  <c r="L40" i="1"/>
  <c r="L22" i="1"/>
  <c r="L23" i="1"/>
  <c r="L11" i="1"/>
  <c r="L24" i="1"/>
  <c r="L25" i="1"/>
  <c r="L33" i="1"/>
  <c r="L27" i="1"/>
  <c r="L42" i="1"/>
  <c r="L17" i="1"/>
  <c r="L43" i="1"/>
  <c r="L8" i="1"/>
  <c r="L20" i="1"/>
  <c r="L9" i="1"/>
  <c r="L44" i="1"/>
  <c r="L45" i="1"/>
  <c r="L41" i="1"/>
  <c r="L12" i="1"/>
  <c r="L13" i="1"/>
  <c r="L14" i="1"/>
  <c r="L4" i="1"/>
  <c r="L35" i="1"/>
  <c r="L6" i="1"/>
  <c r="L49" i="1"/>
  <c r="L48" i="1"/>
</calcChain>
</file>

<file path=xl/sharedStrings.xml><?xml version="1.0" encoding="utf-8"?>
<sst xmlns="http://schemas.openxmlformats.org/spreadsheetml/2006/main" count="250" uniqueCount="126">
  <si>
    <t>Surname</t>
  </si>
  <si>
    <t>Stream</t>
  </si>
  <si>
    <t>Games</t>
  </si>
  <si>
    <t>DIS</t>
  </si>
  <si>
    <t>Web</t>
  </si>
  <si>
    <t>Average</t>
  </si>
  <si>
    <t>StDev</t>
  </si>
  <si>
    <t>BARNETT</t>
  </si>
  <si>
    <t>DAVIES</t>
  </si>
  <si>
    <t>DUNN</t>
  </si>
  <si>
    <t>HOLBOROW</t>
  </si>
  <si>
    <t>HORTON</t>
  </si>
  <si>
    <t>HUGHES</t>
  </si>
  <si>
    <t>JONES</t>
  </si>
  <si>
    <t>MORGAN</t>
  </si>
  <si>
    <t>RICHARDS</t>
  </si>
  <si>
    <t>RUSSELL</t>
  </si>
  <si>
    <t>Overall - Portfolio 100%</t>
  </si>
  <si>
    <t>Final Report 55%</t>
  </si>
  <si>
    <t>Final Viva 20%</t>
  </si>
  <si>
    <t>Poster 10%</t>
  </si>
  <si>
    <t>Interim Viva 10%</t>
  </si>
  <si>
    <t>Proposal 5%</t>
  </si>
  <si>
    <t>Independent Project - ACCA6020 - 2021/22</t>
  </si>
  <si>
    <t xml:space="preserve">SAMUEL    </t>
  </si>
  <si>
    <t>GORDON</t>
  </si>
  <si>
    <t xml:space="preserve">KALLUM    </t>
  </si>
  <si>
    <t>Applied</t>
  </si>
  <si>
    <t>SLAUGHTER</t>
  </si>
  <si>
    <t xml:space="preserve">SOPHIE MICHELLE  </t>
  </si>
  <si>
    <t>KANIA</t>
  </si>
  <si>
    <t xml:space="preserve">DOMINIK TOMASZ  </t>
  </si>
  <si>
    <t>Cnets</t>
  </si>
  <si>
    <t>ROSS</t>
  </si>
  <si>
    <t xml:space="preserve">JOSEPH    </t>
  </si>
  <si>
    <t>WALLACE</t>
  </si>
  <si>
    <t xml:space="preserve">SHANNON LOUISE  </t>
  </si>
  <si>
    <t>WATTIS</t>
  </si>
  <si>
    <t xml:space="preserve">SAMUEL TIMOTHY  </t>
  </si>
  <si>
    <t>BALOGUN</t>
  </si>
  <si>
    <t xml:space="preserve">IBRAHIM    </t>
  </si>
  <si>
    <t>HEARD</t>
  </si>
  <si>
    <t xml:space="preserve">CORREY    </t>
  </si>
  <si>
    <t>BEARD</t>
  </si>
  <si>
    <t xml:space="preserve">JAMES    </t>
  </si>
  <si>
    <t>CLARKE</t>
  </si>
  <si>
    <t xml:space="preserve">FINLEY SHAUN MICHAEL  </t>
  </si>
  <si>
    <t>WILLIAMS</t>
  </si>
  <si>
    <t>KING</t>
  </si>
  <si>
    <t xml:space="preserve">NICHOLAS DANIEL  </t>
  </si>
  <si>
    <t>GULAMMAMODO</t>
  </si>
  <si>
    <t xml:space="preserve">ZAEEM    </t>
  </si>
  <si>
    <t xml:space="preserve">KALAN JAY  </t>
  </si>
  <si>
    <t xml:space="preserve">JAKE ANDREW  </t>
  </si>
  <si>
    <t>WHATTY</t>
  </si>
  <si>
    <t xml:space="preserve">RHYS DAVID  </t>
  </si>
  <si>
    <t xml:space="preserve">RYAN LEE  </t>
  </si>
  <si>
    <t>SECSH</t>
  </si>
  <si>
    <t xml:space="preserve">ADAM LEE  </t>
  </si>
  <si>
    <t xml:space="preserve">MICHAEL RHYS  </t>
  </si>
  <si>
    <t>GAU</t>
  </si>
  <si>
    <t>JAMIE PHILLIP RICHARD</t>
  </si>
  <si>
    <t>FERFERS</t>
  </si>
  <si>
    <t xml:space="preserve">TIMOTHY    </t>
  </si>
  <si>
    <t>MICHALSKI</t>
  </si>
  <si>
    <t xml:space="preserve">MIKOLAJ    </t>
  </si>
  <si>
    <t>STEPHENS</t>
  </si>
  <si>
    <t xml:space="preserve">CURTIS LOUIS  </t>
  </si>
  <si>
    <t>TROCHIM</t>
  </si>
  <si>
    <t xml:space="preserve">DAWID    </t>
  </si>
  <si>
    <t>RYALL</t>
  </si>
  <si>
    <t xml:space="preserve">REBECCA MICHELLE  </t>
  </si>
  <si>
    <t>LAMNEA</t>
  </si>
  <si>
    <t xml:space="preserve">RICHARD    </t>
  </si>
  <si>
    <t>LEGGETT</t>
  </si>
  <si>
    <t xml:space="preserve">TOMOS JOSEPH  </t>
  </si>
  <si>
    <t>UZZELL</t>
  </si>
  <si>
    <t xml:space="preserve">JERICHO JERMAINE  </t>
  </si>
  <si>
    <t>BENNETT</t>
  </si>
  <si>
    <t xml:space="preserve">DANIEL JAMES  </t>
  </si>
  <si>
    <t xml:space="preserve">MAY    </t>
  </si>
  <si>
    <t xml:space="preserve">MARTIN CHRISTOPHER  </t>
  </si>
  <si>
    <t xml:space="preserve">THOMAS    </t>
  </si>
  <si>
    <t>HARRIS</t>
  </si>
  <si>
    <t xml:space="preserve">JAMES DANIEL  </t>
  </si>
  <si>
    <t xml:space="preserve">SHAUN ROSS  </t>
  </si>
  <si>
    <t xml:space="preserve">JAKE LEWIS  </t>
  </si>
  <si>
    <t>UDDIN</t>
  </si>
  <si>
    <t xml:space="preserve">HAFIZ    </t>
  </si>
  <si>
    <t xml:space="preserve">JOSEPH RYAN  </t>
  </si>
  <si>
    <t>YEATES</t>
  </si>
  <si>
    <t xml:space="preserve">DYLAN DAVID  </t>
  </si>
  <si>
    <t>LIU</t>
  </si>
  <si>
    <t xml:space="preserve">YIHENG    </t>
  </si>
  <si>
    <t>STUDYABROAD</t>
  </si>
  <si>
    <t>VAUGHAN</t>
  </si>
  <si>
    <t>PATCH</t>
  </si>
  <si>
    <t xml:space="preserve">EDWARD SAMUEL  </t>
  </si>
  <si>
    <t>Firstname</t>
  </si>
  <si>
    <t>Number</t>
  </si>
  <si>
    <t>Gaynor</t>
  </si>
  <si>
    <t>Mike</t>
  </si>
  <si>
    <t>Nik</t>
  </si>
  <si>
    <t>Gareth</t>
  </si>
  <si>
    <t>Gary</t>
  </si>
  <si>
    <t>Carlene</t>
  </si>
  <si>
    <t>Nitheesh</t>
  </si>
  <si>
    <t>Kapilan</t>
  </si>
  <si>
    <t>Bev</t>
  </si>
  <si>
    <t>James</t>
  </si>
  <si>
    <t>Steve</t>
  </si>
  <si>
    <t>Gordon</t>
  </si>
  <si>
    <t>Tim</t>
  </si>
  <si>
    <t>EC</t>
  </si>
  <si>
    <t>2nd</t>
  </si>
  <si>
    <t>Sup</t>
  </si>
  <si>
    <t>RD</t>
  </si>
  <si>
    <t>NA</t>
  </si>
  <si>
    <t>N/A</t>
  </si>
  <si>
    <t>WOODS</t>
  </si>
  <si>
    <t>CHRISTINE</t>
  </si>
  <si>
    <t>DA6DIS</t>
  </si>
  <si>
    <t>MARK</t>
  </si>
  <si>
    <t>WAKELYN</t>
  </si>
  <si>
    <t>MICHAEL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</si>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</sst>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Calibri"/>
      <family val="2"/>
      <scheme val="minor"/>
    </font>
    <font>
      <sz val="10"/>
      <color rgb="FF000000"/>
      <name val="Segoe UI"/>
      <family val="2"/>
    </font>
    <font>
      <sz val="10"/>
      <color theme="1"/>
      <name val="Wingdings"/>
      <charset val="2"/>
    </font>
    <font>
      <sz val="10"/>
      <color theme="1"/>
      <name val="Arial"/>
      <family val="2"/>
    </font>
    <font>
      <sz val="10"/>
      <name val="Arial Unicode MS"/>
    </font>
    <font>
      <b/>
      <sz val="12"/>
      <color theme="1"/>
      <name val="Arial Unicode MS"/>
    </font>
    <font>
      <sz val="10"/>
      <color rgb="FFFF0000"/>
      <name val="Arial Unicode MS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60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4" fillId="0" borderId="4" xfId="0" applyFont="1" applyFill="1" applyBorder="1"/>
    <xf numFmtId="0" fontId="4" fillId="0" borderId="5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/>
    <xf numFmtId="0" fontId="3" fillId="0" borderId="12" xfId="0" applyFont="1" applyFill="1" applyBorder="1"/>
    <xf numFmtId="0" fontId="3" fillId="0" borderId="13" xfId="0" applyFont="1" applyFill="1" applyBorder="1"/>
    <xf numFmtId="0" fontId="3" fillId="0" borderId="14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164" fontId="3" fillId="0" borderId="9" xfId="0" applyNumberFormat="1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164" fontId="3" fillId="0" borderId="18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164" fontId="3" fillId="0" borderId="17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3" fillId="0" borderId="20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0" fillId="0" borderId="0" xfId="0" applyFont="1" applyFill="1"/>
    <xf numFmtId="0" fontId="4" fillId="0" borderId="22" xfId="0" applyFont="1" applyFill="1" applyBorder="1"/>
    <xf numFmtId="0" fontId="4" fillId="0" borderId="24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3" fillId="0" borderId="30" xfId="0" applyFont="1" applyFill="1" applyBorder="1" applyAlignment="1">
      <alignment horizontal="center"/>
    </xf>
    <xf numFmtId="0" fontId="3" fillId="0" borderId="3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5" fillId="0" borderId="1" xfId="0" applyFont="1" applyFill="1" applyBorder="1"/>
    <xf numFmtId="0" fontId="6" fillId="0" borderId="1" xfId="0" applyFont="1" applyFill="1" applyBorder="1" applyAlignment="1">
      <alignment vertical="top" wrapText="1" readingOrder="1"/>
    </xf>
    <xf numFmtId="0" fontId="6" fillId="0" borderId="23" xfId="0" applyFont="1" applyFill="1" applyBorder="1" applyAlignment="1">
      <alignment vertical="top" wrapText="1" readingOrder="1"/>
    </xf>
    <xf numFmtId="0" fontId="6" fillId="0" borderId="27" xfId="0" applyFont="1" applyFill="1" applyBorder="1" applyAlignment="1">
      <alignment vertical="top" wrapText="1" readingOrder="1"/>
    </xf>
    <xf numFmtId="0" fontId="3" fillId="0" borderId="10" xfId="0" applyFont="1" applyFill="1" applyBorder="1" applyAlignment="1">
      <alignment horizontal="center"/>
    </xf>
    <xf numFmtId="0" fontId="6" fillId="0" borderId="28" xfId="0" applyFont="1" applyFill="1" applyBorder="1" applyAlignment="1">
      <alignment vertical="top" wrapText="1" readingOrder="1"/>
    </xf>
    <xf numFmtId="0" fontId="6" fillId="0" borderId="3" xfId="0" applyFont="1" applyFill="1" applyBorder="1" applyAlignment="1">
      <alignment vertical="top" wrapText="1" readingOrder="1"/>
    </xf>
    <xf numFmtId="0" fontId="9" fillId="0" borderId="2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6" fillId="0" borderId="32" xfId="0" applyFont="1" applyFill="1" applyBorder="1" applyAlignment="1">
      <alignment vertical="top" wrapText="1" readingOrder="1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0"/>
  <sheetViews>
    <sheetView tabSelected="1" zoomScale="85" zoomScaleNormal="85" workbookViewId="0">
      <pane ySplit="3" topLeftCell="A4" activePane="bottomLeft" state="frozen"/>
      <selection pane="bottomLeft" activeCell="N23" sqref="N23"/>
    </sheetView>
  </sheetViews>
  <sheetFormatPr defaultRowHeight="12.5"/>
  <cols>
    <col min="1" max="1" width="8.6640625" style="1"/>
    <col min="2" max="2" width="19.9140625" style="1" customWidth="1"/>
    <col min="3" max="3" width="18.9140625" style="1" customWidth="1"/>
    <col min="4" max="4" width="9.25" style="42" customWidth="1"/>
    <col min="5" max="6" width="9.25" style="3" customWidth="1"/>
    <col min="7" max="7" width="12.83203125" style="3" customWidth="1"/>
    <col min="8" max="8" width="18.25" style="3" customWidth="1"/>
    <col min="9" max="9" width="16.5" style="3" customWidth="1"/>
    <col min="10" max="10" width="20.25" style="3" customWidth="1"/>
    <col min="11" max="11" width="11.58203125" style="3" customWidth="1"/>
    <col min="12" max="12" width="23.5" style="4" customWidth="1"/>
    <col min="13" max="13" width="19.4140625" style="1" customWidth="1"/>
    <col min="14" max="14" width="19.9140625" style="40" customWidth="1"/>
    <col min="15" max="16384" width="8.6640625" style="1"/>
  </cols>
  <sheetData>
    <row r="1" spans="1:14" ht="15.5">
      <c r="B1" s="33" t="s">
        <v>23</v>
      </c>
      <c r="D1" s="44"/>
    </row>
    <row r="2" spans="1:14" ht="13.5" thickBot="1">
      <c r="B2" s="2"/>
      <c r="D2" s="45"/>
    </row>
    <row r="3" spans="1:14" ht="14" thickTop="1" thickBot="1">
      <c r="A3" s="34" t="s">
        <v>99</v>
      </c>
      <c r="B3" s="5" t="s">
        <v>0</v>
      </c>
      <c r="C3" s="6" t="s">
        <v>98</v>
      </c>
      <c r="D3" s="9" t="s">
        <v>1</v>
      </c>
      <c r="E3" s="38" t="s">
        <v>115</v>
      </c>
      <c r="F3" s="38" t="s">
        <v>114</v>
      </c>
      <c r="G3" s="8" t="s">
        <v>22</v>
      </c>
      <c r="H3" s="35" t="s">
        <v>21</v>
      </c>
      <c r="I3" s="9" t="s">
        <v>18</v>
      </c>
      <c r="J3" s="9" t="s">
        <v>19</v>
      </c>
      <c r="K3" s="7" t="s">
        <v>20</v>
      </c>
      <c r="L3" s="10" t="s">
        <v>17</v>
      </c>
      <c r="M3" s="11"/>
    </row>
    <row r="4" spans="1:14" ht="16.5" thickTop="1">
      <c r="A4" s="47"/>
      <c r="B4" s="48" t="s">
        <v>78</v>
      </c>
      <c r="C4" s="48" t="s">
        <v>79</v>
      </c>
      <c r="D4" s="48" t="s">
        <v>27</v>
      </c>
      <c r="E4" s="49" t="s">
        <v>102</v>
      </c>
      <c r="F4" s="50" t="s">
        <v>111</v>
      </c>
      <c r="G4" s="51">
        <v>66</v>
      </c>
      <c r="H4" s="36">
        <v>78</v>
      </c>
      <c r="I4" s="13">
        <v>61</v>
      </c>
      <c r="J4" s="13">
        <v>67.5</v>
      </c>
      <c r="K4" s="14">
        <v>59</v>
      </c>
      <c r="L4" s="15">
        <f>(G4*0.05)+(H4*0.1)+(I4*0.55)+(J4*0.2)+(K4*0.1)</f>
        <v>64.050000000000011</v>
      </c>
      <c r="M4" s="16"/>
    </row>
    <row r="5" spans="1:14" ht="16" customHeight="1">
      <c r="A5" s="47"/>
      <c r="B5" s="48" t="s">
        <v>45</v>
      </c>
      <c r="C5" s="48" t="s">
        <v>46</v>
      </c>
      <c r="D5" s="48" t="s">
        <v>27</v>
      </c>
      <c r="E5" s="48" t="s">
        <v>103</v>
      </c>
      <c r="F5" s="50" t="s">
        <v>104</v>
      </c>
      <c r="G5" s="12">
        <v>47.5</v>
      </c>
      <c r="H5" s="36">
        <v>41.1</v>
      </c>
      <c r="I5" s="13" t="s">
        <v>125</v>
      </c>
      <c r="J5" s="13" t="s">
        <v>125</v>
      </c>
      <c r="K5" s="14" t="s">
        <v>113</v>
      </c>
      <c r="L5" s="15"/>
      <c r="M5" s="17"/>
    </row>
    <row r="6" spans="1:14" ht="16">
      <c r="A6" s="47"/>
      <c r="B6" s="48" t="s">
        <v>60</v>
      </c>
      <c r="C6" s="48" t="s">
        <v>61</v>
      </c>
      <c r="D6" s="48" t="s">
        <v>27</v>
      </c>
      <c r="E6" s="48" t="s">
        <v>107</v>
      </c>
      <c r="F6" s="50" t="s">
        <v>105</v>
      </c>
      <c r="G6" s="12">
        <v>77</v>
      </c>
      <c r="H6" s="36">
        <v>43</v>
      </c>
      <c r="I6" s="13">
        <v>53.5</v>
      </c>
      <c r="J6" s="13">
        <v>60</v>
      </c>
      <c r="K6" s="14">
        <v>38</v>
      </c>
      <c r="L6" s="15">
        <f>(G6*0.05)+(H6*0.1)+(I6*0.55)+(J6*0.2)+(K6*0.1)</f>
        <v>53.375</v>
      </c>
      <c r="M6" s="16"/>
    </row>
    <row r="7" spans="1:14" ht="16">
      <c r="A7" s="47"/>
      <c r="B7" s="48" t="s">
        <v>25</v>
      </c>
      <c r="C7" s="48" t="s">
        <v>26</v>
      </c>
      <c r="D7" s="48" t="s">
        <v>27</v>
      </c>
      <c r="E7" s="48" t="s">
        <v>108</v>
      </c>
      <c r="F7" s="52" t="s">
        <v>100</v>
      </c>
      <c r="G7" s="12">
        <v>56</v>
      </c>
      <c r="H7" s="36">
        <v>56</v>
      </c>
      <c r="I7" s="13" t="s">
        <v>113</v>
      </c>
      <c r="J7" s="13" t="s">
        <v>113</v>
      </c>
      <c r="K7" s="14" t="s">
        <v>113</v>
      </c>
      <c r="L7" s="15"/>
      <c r="M7" s="16"/>
    </row>
    <row r="8" spans="1:14" ht="16">
      <c r="A8" s="47"/>
      <c r="B8" s="48" t="s">
        <v>13</v>
      </c>
      <c r="C8" s="48" t="s">
        <v>59</v>
      </c>
      <c r="D8" s="48" t="s">
        <v>27</v>
      </c>
      <c r="E8" s="48" t="s">
        <v>107</v>
      </c>
      <c r="F8" s="52" t="s">
        <v>105</v>
      </c>
      <c r="G8" s="12">
        <v>50</v>
      </c>
      <c r="H8" s="36">
        <v>67</v>
      </c>
      <c r="I8" s="13">
        <v>32</v>
      </c>
      <c r="J8" s="13">
        <v>40</v>
      </c>
      <c r="K8" s="14">
        <v>56</v>
      </c>
      <c r="L8" s="15">
        <f>(G8*0.05)+(H8*0.1)+(I8*0.55)+(J8*0.2)+(K8*0.1)</f>
        <v>40.4</v>
      </c>
      <c r="M8" s="16"/>
    </row>
    <row r="9" spans="1:14" ht="16">
      <c r="A9" s="47">
        <v>1909702</v>
      </c>
      <c r="B9" s="48" t="s">
        <v>48</v>
      </c>
      <c r="C9" s="48" t="s">
        <v>49</v>
      </c>
      <c r="D9" s="48" t="s">
        <v>27</v>
      </c>
      <c r="E9" s="48" t="s">
        <v>100</v>
      </c>
      <c r="F9" s="52" t="s">
        <v>101</v>
      </c>
      <c r="G9" s="12">
        <v>75</v>
      </c>
      <c r="H9" s="36">
        <v>61</v>
      </c>
      <c r="I9" s="13">
        <v>61</v>
      </c>
      <c r="J9" s="13">
        <v>67</v>
      </c>
      <c r="K9" s="14">
        <v>62</v>
      </c>
      <c r="L9" s="15">
        <f>(G9*0.05)+(H9*0.1)+(I9*0.55)+(J9*0.2)+(K9*0.1)</f>
        <v>63.000000000000007</v>
      </c>
      <c r="M9" s="16"/>
    </row>
    <row r="10" spans="1:14" ht="16">
      <c r="A10" s="47"/>
      <c r="B10" s="48" t="s">
        <v>16</v>
      </c>
      <c r="C10" s="48" t="s">
        <v>53</v>
      </c>
      <c r="D10" s="48" t="s">
        <v>27</v>
      </c>
      <c r="E10" s="53" t="s">
        <v>111</v>
      </c>
      <c r="F10" s="50" t="s">
        <v>112</v>
      </c>
      <c r="G10" s="51" t="s">
        <v>118</v>
      </c>
      <c r="H10" s="36">
        <v>54</v>
      </c>
      <c r="I10" s="13">
        <v>40</v>
      </c>
      <c r="J10" s="13">
        <v>49.5</v>
      </c>
      <c r="K10" s="14">
        <v>56</v>
      </c>
      <c r="L10" s="15">
        <f>(H10*0.15)+(I10*0.55)+(J10*0.2)+(K10*0.1)</f>
        <v>45.6</v>
      </c>
      <c r="M10" s="18"/>
    </row>
    <row r="11" spans="1:14" ht="16">
      <c r="A11" s="47"/>
      <c r="B11" s="48" t="s">
        <v>28</v>
      </c>
      <c r="C11" s="48" t="s">
        <v>29</v>
      </c>
      <c r="D11" s="48" t="s">
        <v>27</v>
      </c>
      <c r="E11" s="53" t="s">
        <v>105</v>
      </c>
      <c r="F11" s="50" t="s">
        <v>106</v>
      </c>
      <c r="G11" s="51">
        <v>72</v>
      </c>
      <c r="H11" s="36">
        <v>74</v>
      </c>
      <c r="I11" s="13">
        <v>54</v>
      </c>
      <c r="J11" s="13">
        <v>70</v>
      </c>
      <c r="K11" s="14">
        <v>81</v>
      </c>
      <c r="L11" s="15">
        <f>(G11*0.05)+(H11*0.1)+(I11*0.55)+(J11*0.2)+(K11*0.1)</f>
        <v>62.800000000000004</v>
      </c>
      <c r="M11" s="16"/>
    </row>
    <row r="12" spans="1:14" ht="16">
      <c r="A12" s="47"/>
      <c r="B12" s="48" t="s">
        <v>39</v>
      </c>
      <c r="C12" s="48" t="s">
        <v>40</v>
      </c>
      <c r="D12" s="48" t="s">
        <v>32</v>
      </c>
      <c r="E12" s="48" t="s">
        <v>105</v>
      </c>
      <c r="F12" s="52" t="s">
        <v>107</v>
      </c>
      <c r="G12" s="12">
        <v>48</v>
      </c>
      <c r="H12" s="36">
        <v>29</v>
      </c>
      <c r="I12" s="13">
        <v>50</v>
      </c>
      <c r="J12" s="13">
        <v>53</v>
      </c>
      <c r="K12" s="14">
        <v>50</v>
      </c>
      <c r="L12" s="15">
        <f>(G12*0.05)+(H12*0.1)+(I12*0.55)+(J12*0.2)+(K12*0.1)</f>
        <v>48.400000000000006</v>
      </c>
      <c r="M12" s="16"/>
    </row>
    <row r="13" spans="1:14" ht="17" customHeight="1">
      <c r="A13" s="47"/>
      <c r="B13" s="48" t="s">
        <v>7</v>
      </c>
      <c r="C13" s="48" t="s">
        <v>82</v>
      </c>
      <c r="D13" s="48" t="s">
        <v>32</v>
      </c>
      <c r="E13" s="48" t="s">
        <v>106</v>
      </c>
      <c r="F13" s="52" t="s">
        <v>105</v>
      </c>
      <c r="G13" s="12">
        <v>53</v>
      </c>
      <c r="H13" s="36">
        <v>51</v>
      </c>
      <c r="I13" s="13">
        <v>28</v>
      </c>
      <c r="J13" s="13">
        <v>40</v>
      </c>
      <c r="K13" s="14">
        <v>15</v>
      </c>
      <c r="L13" s="15">
        <f>(G13*0.05)+(H13*0.1)+(I13*0.55)+(J13*0.2)+(K13*0.1)</f>
        <v>32.650000000000006</v>
      </c>
      <c r="M13" s="16"/>
    </row>
    <row r="14" spans="1:14" ht="16">
      <c r="A14" s="47"/>
      <c r="B14" s="48" t="s">
        <v>43</v>
      </c>
      <c r="C14" s="48" t="s">
        <v>44</v>
      </c>
      <c r="D14" s="48" t="s">
        <v>32</v>
      </c>
      <c r="E14" s="48" t="s">
        <v>105</v>
      </c>
      <c r="F14" s="52" t="s">
        <v>106</v>
      </c>
      <c r="G14" s="12">
        <v>78</v>
      </c>
      <c r="H14" s="36">
        <v>90</v>
      </c>
      <c r="I14" s="13">
        <v>88</v>
      </c>
      <c r="J14" s="13">
        <v>88</v>
      </c>
      <c r="K14" s="14">
        <v>96</v>
      </c>
      <c r="L14" s="15">
        <f>(G14*0.05)+(H14*0.1)+(I14*0.55)+(J14*0.2)+(K14*0.1)</f>
        <v>88.5</v>
      </c>
      <c r="M14" s="16"/>
    </row>
    <row r="15" spans="1:14" ht="16">
      <c r="A15" s="47"/>
      <c r="B15" s="48" t="s">
        <v>62</v>
      </c>
      <c r="C15" s="48" t="s">
        <v>63</v>
      </c>
      <c r="D15" s="48" t="s">
        <v>32</v>
      </c>
      <c r="E15" s="48" t="s">
        <v>107</v>
      </c>
      <c r="F15" s="52" t="s">
        <v>105</v>
      </c>
      <c r="G15" s="12">
        <v>48</v>
      </c>
      <c r="H15" s="36">
        <v>87</v>
      </c>
      <c r="I15" s="13" t="s">
        <v>113</v>
      </c>
      <c r="J15" s="13" t="s">
        <v>113</v>
      </c>
      <c r="K15" s="14" t="s">
        <v>113</v>
      </c>
      <c r="L15" s="15"/>
      <c r="M15" s="16"/>
      <c r="N15" s="41"/>
    </row>
    <row r="16" spans="1:14" ht="16">
      <c r="A16" s="47"/>
      <c r="B16" s="48" t="s">
        <v>83</v>
      </c>
      <c r="C16" s="48" t="s">
        <v>84</v>
      </c>
      <c r="D16" s="48" t="s">
        <v>32</v>
      </c>
      <c r="E16" s="48" t="s">
        <v>106</v>
      </c>
      <c r="F16" s="52" t="s">
        <v>105</v>
      </c>
      <c r="G16" s="12">
        <v>58</v>
      </c>
      <c r="H16" s="36">
        <v>46</v>
      </c>
      <c r="I16" s="13" t="s">
        <v>116</v>
      </c>
      <c r="J16" s="13" t="s">
        <v>116</v>
      </c>
      <c r="K16" s="14" t="s">
        <v>116</v>
      </c>
      <c r="L16" s="15"/>
      <c r="M16" s="16"/>
    </row>
    <row r="17" spans="1:13" ht="16">
      <c r="A17" s="47">
        <v>1901709</v>
      </c>
      <c r="B17" s="48" t="s">
        <v>41</v>
      </c>
      <c r="C17" s="48" t="s">
        <v>42</v>
      </c>
      <c r="D17" s="48" t="s">
        <v>32</v>
      </c>
      <c r="E17" s="48" t="s">
        <v>105</v>
      </c>
      <c r="F17" s="52" t="s">
        <v>107</v>
      </c>
      <c r="G17" s="12">
        <v>50</v>
      </c>
      <c r="H17" s="36">
        <v>44</v>
      </c>
      <c r="I17" s="13">
        <v>50</v>
      </c>
      <c r="J17" s="13">
        <v>47</v>
      </c>
      <c r="K17" s="14">
        <v>50</v>
      </c>
      <c r="L17" s="15">
        <f>(G17*0.05)+(H17*0.1)+(I17*0.55)+(J17*0.2)+(K17*0.1)</f>
        <v>48.800000000000004</v>
      </c>
      <c r="M17" s="16"/>
    </row>
    <row r="18" spans="1:13" ht="16">
      <c r="A18" s="47"/>
      <c r="B18" s="48" t="s">
        <v>10</v>
      </c>
      <c r="C18" s="48" t="s">
        <v>85</v>
      </c>
      <c r="D18" s="48" t="s">
        <v>32</v>
      </c>
      <c r="E18" s="48" t="s">
        <v>106</v>
      </c>
      <c r="F18" s="52" t="s">
        <v>107</v>
      </c>
      <c r="G18" s="12">
        <v>71</v>
      </c>
      <c r="H18" s="36">
        <v>62</v>
      </c>
      <c r="I18" s="13"/>
      <c r="J18" s="13"/>
      <c r="K18" s="14"/>
      <c r="L18" s="15"/>
      <c r="M18" s="19"/>
    </row>
    <row r="19" spans="1:13" ht="16">
      <c r="A19" s="47"/>
      <c r="B19" s="48" t="s">
        <v>12</v>
      </c>
      <c r="C19" s="48" t="s">
        <v>86</v>
      </c>
      <c r="D19" s="48" t="s">
        <v>32</v>
      </c>
      <c r="E19" s="48" t="s">
        <v>106</v>
      </c>
      <c r="F19" s="52" t="s">
        <v>107</v>
      </c>
      <c r="G19" s="12">
        <v>63</v>
      </c>
      <c r="H19" s="36">
        <v>46</v>
      </c>
      <c r="I19" s="13" t="s">
        <v>116</v>
      </c>
      <c r="J19" s="13" t="s">
        <v>116</v>
      </c>
      <c r="K19" s="14" t="s">
        <v>116</v>
      </c>
      <c r="L19" s="15"/>
      <c r="M19" s="16"/>
    </row>
    <row r="20" spans="1:13" ht="16">
      <c r="A20" s="47"/>
      <c r="B20" s="48" t="s">
        <v>30</v>
      </c>
      <c r="C20" s="48" t="s">
        <v>31</v>
      </c>
      <c r="D20" s="48" t="s">
        <v>32</v>
      </c>
      <c r="E20" s="48" t="s">
        <v>105</v>
      </c>
      <c r="F20" s="52" t="s">
        <v>106</v>
      </c>
      <c r="G20" s="12">
        <v>87</v>
      </c>
      <c r="H20" s="36">
        <v>98</v>
      </c>
      <c r="I20" s="13">
        <v>90</v>
      </c>
      <c r="J20" s="13">
        <v>94</v>
      </c>
      <c r="K20" s="14">
        <v>96</v>
      </c>
      <c r="L20" s="15">
        <f>(G20*0.05)+(H20*0.1)+(I20*0.55)+(J20*0.2)+(K20*0.1)</f>
        <v>92.050000000000011</v>
      </c>
      <c r="M20" s="16"/>
    </row>
    <row r="21" spans="1:13" ht="16">
      <c r="A21" s="47"/>
      <c r="B21" s="48" t="s">
        <v>64</v>
      </c>
      <c r="C21" s="48" t="s">
        <v>65</v>
      </c>
      <c r="D21" s="48" t="s">
        <v>32</v>
      </c>
      <c r="E21" s="48" t="s">
        <v>107</v>
      </c>
      <c r="F21" s="52" t="s">
        <v>105</v>
      </c>
      <c r="G21" s="12">
        <v>54</v>
      </c>
      <c r="H21" s="36">
        <v>64</v>
      </c>
      <c r="I21" s="13">
        <v>75</v>
      </c>
      <c r="J21" s="13">
        <v>93</v>
      </c>
      <c r="K21" s="14">
        <v>75</v>
      </c>
      <c r="L21" s="15">
        <f>(G21*0.05)+(H21*0.1)+(I21*0.55)+(J21*0.2)+(K21*0.1)</f>
        <v>76.45</v>
      </c>
      <c r="M21" s="16"/>
    </row>
    <row r="22" spans="1:13" ht="17.5" customHeight="1">
      <c r="A22" s="47"/>
      <c r="B22" s="48" t="s">
        <v>15</v>
      </c>
      <c r="C22" s="48" t="s">
        <v>24</v>
      </c>
      <c r="D22" s="48" t="s">
        <v>32</v>
      </c>
      <c r="E22" s="48" t="s">
        <v>107</v>
      </c>
      <c r="F22" s="52" t="s">
        <v>106</v>
      </c>
      <c r="G22" s="12">
        <v>61</v>
      </c>
      <c r="H22" s="36">
        <v>42</v>
      </c>
      <c r="I22" s="13">
        <v>43</v>
      </c>
      <c r="J22" s="44">
        <v>30</v>
      </c>
      <c r="K22" s="14">
        <v>38</v>
      </c>
      <c r="L22" s="15">
        <f>(G22*0.05)+(H22*0.1)+(I22*0.55)+(J22*0.2)+(K22*0.1)</f>
        <v>40.700000000000003</v>
      </c>
      <c r="M22" s="16"/>
    </row>
    <row r="23" spans="1:13" ht="16">
      <c r="A23" s="47"/>
      <c r="B23" s="48" t="s">
        <v>33</v>
      </c>
      <c r="C23" s="48" t="s">
        <v>34</v>
      </c>
      <c r="D23" s="48" t="s">
        <v>32</v>
      </c>
      <c r="E23" s="48" t="s">
        <v>105</v>
      </c>
      <c r="F23" s="52" t="s">
        <v>107</v>
      </c>
      <c r="G23" s="12">
        <v>85</v>
      </c>
      <c r="H23" s="36">
        <v>82</v>
      </c>
      <c r="I23" s="13">
        <v>90</v>
      </c>
      <c r="J23" s="13">
        <v>96</v>
      </c>
      <c r="K23" s="14">
        <v>97.5</v>
      </c>
      <c r="L23" s="15">
        <f>(G23*0.05)+(H23*0.1)+(I23*0.55)+(J23*0.2)+(K23*0.1)</f>
        <v>90.9</v>
      </c>
      <c r="M23" s="17"/>
    </row>
    <row r="24" spans="1:13" ht="16">
      <c r="A24" s="47">
        <v>1903184</v>
      </c>
      <c r="B24" s="48" t="s">
        <v>66</v>
      </c>
      <c r="C24" s="48" t="s">
        <v>67</v>
      </c>
      <c r="D24" s="48" t="s">
        <v>32</v>
      </c>
      <c r="E24" s="48" t="s">
        <v>107</v>
      </c>
      <c r="F24" s="52" t="s">
        <v>106</v>
      </c>
      <c r="G24" s="12">
        <v>57</v>
      </c>
      <c r="H24" s="36">
        <v>66</v>
      </c>
      <c r="I24" s="13">
        <v>55</v>
      </c>
      <c r="J24" s="13">
        <v>62</v>
      </c>
      <c r="K24" s="14">
        <v>69</v>
      </c>
      <c r="L24" s="15">
        <f>(G24*0.05)+(H24*0.1)+(I24*0.55)+(J24*0.2)+(K24*0.1)</f>
        <v>59</v>
      </c>
      <c r="M24" s="16"/>
    </row>
    <row r="25" spans="1:13" ht="16">
      <c r="A25" s="47"/>
      <c r="B25" s="48" t="s">
        <v>68</v>
      </c>
      <c r="C25" s="48" t="s">
        <v>69</v>
      </c>
      <c r="D25" s="48" t="s">
        <v>32</v>
      </c>
      <c r="E25" s="48" t="s">
        <v>107</v>
      </c>
      <c r="F25" s="52" t="s">
        <v>106</v>
      </c>
      <c r="G25" s="12">
        <v>60</v>
      </c>
      <c r="H25" s="36">
        <v>56</v>
      </c>
      <c r="I25" s="13">
        <v>72</v>
      </c>
      <c r="J25" s="13">
        <v>75</v>
      </c>
      <c r="K25" s="14">
        <v>50</v>
      </c>
      <c r="L25" s="15">
        <f>(G25*0.05)+(H25*0.1)+(I25*0.55)+(J25*0.2)+(K25*0.1)</f>
        <v>68.2</v>
      </c>
      <c r="M25" s="16"/>
    </row>
    <row r="26" spans="1:13" ht="16">
      <c r="A26" s="47"/>
      <c r="B26" s="48" t="s">
        <v>87</v>
      </c>
      <c r="C26" s="48" t="s">
        <v>88</v>
      </c>
      <c r="D26" s="48" t="s">
        <v>32</v>
      </c>
      <c r="E26" s="48" t="s">
        <v>106</v>
      </c>
      <c r="F26" s="52" t="s">
        <v>105</v>
      </c>
      <c r="G26" s="12">
        <v>81</v>
      </c>
      <c r="H26" s="36"/>
      <c r="I26" s="13"/>
      <c r="J26" s="13"/>
      <c r="K26" s="14"/>
      <c r="L26" s="15"/>
    </row>
    <row r="27" spans="1:13" ht="16">
      <c r="A27" s="47"/>
      <c r="B27" s="48" t="s">
        <v>35</v>
      </c>
      <c r="C27" s="48" t="s">
        <v>36</v>
      </c>
      <c r="D27" s="48" t="s">
        <v>32</v>
      </c>
      <c r="E27" s="48" t="s">
        <v>105</v>
      </c>
      <c r="F27" s="52" t="s">
        <v>106</v>
      </c>
      <c r="G27" s="12">
        <v>54</v>
      </c>
      <c r="H27" s="36">
        <v>66</v>
      </c>
      <c r="I27" s="13">
        <v>76</v>
      </c>
      <c r="J27" s="13">
        <v>87</v>
      </c>
      <c r="K27" s="14">
        <v>91</v>
      </c>
      <c r="L27" s="15">
        <f>(G27*0.05)+(H27*0.1)+(I27*0.55)+(J27*0.2)+(K27*0.1)</f>
        <v>77.600000000000009</v>
      </c>
      <c r="M27" s="16"/>
    </row>
    <row r="28" spans="1:13" ht="16">
      <c r="A28" s="47"/>
      <c r="B28" s="48" t="s">
        <v>37</v>
      </c>
      <c r="C28" s="48" t="s">
        <v>38</v>
      </c>
      <c r="D28" s="48" t="s">
        <v>32</v>
      </c>
      <c r="E28" s="48" t="s">
        <v>105</v>
      </c>
      <c r="F28" s="52" t="s">
        <v>107</v>
      </c>
      <c r="G28" s="12">
        <v>68</v>
      </c>
      <c r="H28" s="36">
        <v>0</v>
      </c>
      <c r="I28" s="13"/>
      <c r="J28" s="13"/>
      <c r="K28" s="14"/>
      <c r="L28" s="15"/>
      <c r="M28" s="16"/>
    </row>
    <row r="29" spans="1:13" ht="16">
      <c r="A29" s="47"/>
      <c r="B29" s="48" t="s">
        <v>47</v>
      </c>
      <c r="C29" s="48" t="s">
        <v>89</v>
      </c>
      <c r="D29" s="48" t="s">
        <v>32</v>
      </c>
      <c r="E29" s="48" t="s">
        <v>106</v>
      </c>
      <c r="F29" s="52" t="s">
        <v>107</v>
      </c>
      <c r="G29" s="12">
        <v>62</v>
      </c>
      <c r="H29" s="36">
        <v>40</v>
      </c>
      <c r="I29" s="13">
        <v>71</v>
      </c>
      <c r="J29" s="13">
        <v>90</v>
      </c>
      <c r="K29" s="14">
        <v>75</v>
      </c>
      <c r="L29" s="15">
        <f>(G29*0.05)+(H29*0.1)+(I29*0.55)+(J29*0.2)+(K29*0.1)</f>
        <v>71.650000000000006</v>
      </c>
      <c r="M29" s="16"/>
    </row>
    <row r="30" spans="1:13" ht="16">
      <c r="A30" s="47"/>
      <c r="B30" s="48" t="s">
        <v>90</v>
      </c>
      <c r="C30" s="48" t="s">
        <v>91</v>
      </c>
      <c r="D30" s="48" t="s">
        <v>32</v>
      </c>
      <c r="E30" s="48" t="s">
        <v>106</v>
      </c>
      <c r="F30" s="52" t="s">
        <v>107</v>
      </c>
      <c r="G30" s="12">
        <v>45</v>
      </c>
      <c r="H30" s="54">
        <v>17</v>
      </c>
      <c r="I30" s="55"/>
      <c r="J30" s="55"/>
      <c r="K30" s="56"/>
      <c r="L30" s="15"/>
      <c r="M30" s="16"/>
    </row>
    <row r="31" spans="1:13" ht="16">
      <c r="A31" s="47"/>
      <c r="B31" s="48" t="s">
        <v>123</v>
      </c>
      <c r="C31" s="48" t="s">
        <v>124</v>
      </c>
      <c r="D31" s="48" t="s">
        <v>121</v>
      </c>
      <c r="E31" s="48" t="s">
        <v>100</v>
      </c>
      <c r="F31" s="52" t="s">
        <v>108</v>
      </c>
      <c r="G31" s="12" t="s">
        <v>118</v>
      </c>
      <c r="H31" s="36">
        <v>82</v>
      </c>
      <c r="I31" s="13">
        <v>74</v>
      </c>
      <c r="J31" s="13">
        <v>82</v>
      </c>
      <c r="K31" s="14">
        <v>56</v>
      </c>
      <c r="L31" s="15">
        <f>(H31*0.15)+(I31*0.55)+(J31*0.2)+(K31*0.1)</f>
        <v>75</v>
      </c>
      <c r="M31" s="19"/>
    </row>
    <row r="32" spans="1:13" ht="16">
      <c r="A32" s="47"/>
      <c r="B32" s="48" t="s">
        <v>119</v>
      </c>
      <c r="C32" s="48" t="s">
        <v>120</v>
      </c>
      <c r="D32" s="48" t="s">
        <v>121</v>
      </c>
      <c r="E32" s="48" t="s">
        <v>108</v>
      </c>
      <c r="F32" s="52" t="s">
        <v>100</v>
      </c>
      <c r="G32" s="12" t="s">
        <v>118</v>
      </c>
      <c r="H32" s="36">
        <v>72.5</v>
      </c>
      <c r="I32" s="13">
        <v>68</v>
      </c>
      <c r="J32" s="13">
        <v>77</v>
      </c>
      <c r="K32" s="14">
        <v>71</v>
      </c>
      <c r="L32" s="15">
        <f>(H32*0.15)+(I32*0.55)+(J32*0.2)+(K32*0.1)</f>
        <v>70.775000000000006</v>
      </c>
      <c r="M32" s="16"/>
    </row>
    <row r="33" spans="1:13" ht="16">
      <c r="A33" s="47">
        <v>1909160</v>
      </c>
      <c r="B33" s="48" t="s">
        <v>95</v>
      </c>
      <c r="C33" s="48" t="s">
        <v>122</v>
      </c>
      <c r="D33" s="48" t="s">
        <v>3</v>
      </c>
      <c r="E33" s="48" t="s">
        <v>112</v>
      </c>
      <c r="F33" s="52" t="s">
        <v>111</v>
      </c>
      <c r="G33" s="12">
        <v>60</v>
      </c>
      <c r="H33" s="36">
        <v>50</v>
      </c>
      <c r="I33" s="13">
        <v>35</v>
      </c>
      <c r="J33" s="13">
        <v>33</v>
      </c>
      <c r="K33" s="14">
        <v>17</v>
      </c>
      <c r="L33" s="15">
        <f>(G33*0.05)+(H33*0.1)+(I33*0.55)+(J33*0.2)+(K33*0.1)</f>
        <v>35.550000000000004</v>
      </c>
      <c r="M33" s="19"/>
    </row>
    <row r="34" spans="1:13" ht="16">
      <c r="A34" s="47"/>
      <c r="B34" s="48" t="s">
        <v>8</v>
      </c>
      <c r="C34" s="48" t="s">
        <v>80</v>
      </c>
      <c r="D34" s="48" t="s">
        <v>2</v>
      </c>
      <c r="E34" s="48" t="s">
        <v>102</v>
      </c>
      <c r="F34" s="52" t="s">
        <v>111</v>
      </c>
      <c r="G34" s="12">
        <v>70</v>
      </c>
      <c r="H34" s="36">
        <v>56</v>
      </c>
      <c r="I34" s="57"/>
      <c r="J34" s="13"/>
      <c r="K34" s="14"/>
      <c r="L34" s="15"/>
      <c r="M34" s="16"/>
    </row>
    <row r="35" spans="1:13" ht="16">
      <c r="A35" s="47">
        <v>1705105</v>
      </c>
      <c r="B35" s="48" t="s">
        <v>9</v>
      </c>
      <c r="C35" s="48" t="s">
        <v>81</v>
      </c>
      <c r="D35" s="48" t="s">
        <v>2</v>
      </c>
      <c r="E35" s="48" t="s">
        <v>102</v>
      </c>
      <c r="F35" s="52" t="s">
        <v>111</v>
      </c>
      <c r="G35" s="12">
        <v>61</v>
      </c>
      <c r="H35" s="36">
        <v>66</v>
      </c>
      <c r="I35" s="13">
        <v>60</v>
      </c>
      <c r="J35" s="13">
        <v>72</v>
      </c>
      <c r="K35" s="13">
        <v>84</v>
      </c>
      <c r="L35" s="15">
        <f>(G35*0.05)+(H35*0.1)+(I35*0.55)+(J35*0.2)+(K35*0.1)</f>
        <v>65.45</v>
      </c>
      <c r="M35" s="18"/>
    </row>
    <row r="36" spans="1:13" ht="16">
      <c r="A36" s="47"/>
      <c r="B36" s="48" t="s">
        <v>11</v>
      </c>
      <c r="C36" s="48" t="s">
        <v>58</v>
      </c>
      <c r="D36" s="48" t="s">
        <v>2</v>
      </c>
      <c r="E36" s="48" t="s">
        <v>109</v>
      </c>
      <c r="F36" s="52" t="s">
        <v>102</v>
      </c>
      <c r="G36" s="12" t="s">
        <v>117</v>
      </c>
      <c r="H36" s="36">
        <v>23</v>
      </c>
      <c r="I36" s="13"/>
      <c r="J36" s="13"/>
      <c r="K36" s="14"/>
      <c r="L36" s="15"/>
      <c r="M36" s="16"/>
    </row>
    <row r="37" spans="1:13" ht="16">
      <c r="A37" s="47"/>
      <c r="B37" s="48" t="s">
        <v>70</v>
      </c>
      <c r="C37" s="48" t="s">
        <v>71</v>
      </c>
      <c r="D37" s="48" t="s">
        <v>2</v>
      </c>
      <c r="E37" s="48" t="s">
        <v>101</v>
      </c>
      <c r="F37" s="52" t="s">
        <v>100</v>
      </c>
      <c r="G37" s="12">
        <v>65</v>
      </c>
      <c r="H37" s="36" t="s">
        <v>116</v>
      </c>
      <c r="I37" s="57"/>
      <c r="J37" s="57"/>
      <c r="K37" s="58"/>
      <c r="L37" s="15"/>
      <c r="M37" s="18"/>
    </row>
    <row r="38" spans="1:13" ht="16">
      <c r="A38" s="47"/>
      <c r="B38" s="48" t="s">
        <v>54</v>
      </c>
      <c r="C38" s="48" t="s">
        <v>55</v>
      </c>
      <c r="D38" s="48" t="s">
        <v>2</v>
      </c>
      <c r="E38" s="48" t="s">
        <v>111</v>
      </c>
      <c r="F38" s="52" t="s">
        <v>102</v>
      </c>
      <c r="G38" s="12">
        <v>67</v>
      </c>
      <c r="H38" s="36">
        <v>69</v>
      </c>
      <c r="I38" s="13">
        <v>57</v>
      </c>
      <c r="J38" s="13">
        <v>61</v>
      </c>
      <c r="K38" s="14">
        <v>73</v>
      </c>
      <c r="L38" s="15">
        <f>(G38*0.05)+(H38*0.1)+(I38*0.55)+(J38*0.2)+(K38*0.1)</f>
        <v>61.100000000000009</v>
      </c>
      <c r="M38" s="16"/>
    </row>
    <row r="39" spans="1:13" ht="16">
      <c r="A39" s="47"/>
      <c r="B39" s="48" t="s">
        <v>14</v>
      </c>
      <c r="C39" s="48" t="s">
        <v>56</v>
      </c>
      <c r="D39" s="48" t="s">
        <v>57</v>
      </c>
      <c r="E39" s="48" t="s">
        <v>111</v>
      </c>
      <c r="F39" s="52" t="s">
        <v>112</v>
      </c>
      <c r="G39" s="12">
        <v>43</v>
      </c>
      <c r="H39" s="36">
        <v>56</v>
      </c>
      <c r="I39" s="13"/>
      <c r="J39" s="13"/>
      <c r="K39" s="14"/>
      <c r="L39" s="15">
        <f>(G39*0.05)+(H39*0.1)+(I39*0.55)+(J39*0.2)+(K39*0.1)</f>
        <v>7.75</v>
      </c>
      <c r="M39" s="16"/>
    </row>
    <row r="40" spans="1:13" ht="16">
      <c r="A40" s="47"/>
      <c r="B40" s="48" t="s">
        <v>96</v>
      </c>
      <c r="C40" s="48" t="s">
        <v>97</v>
      </c>
      <c r="D40" s="48" t="s">
        <v>57</v>
      </c>
      <c r="E40" s="48" t="s">
        <v>101</v>
      </c>
      <c r="F40" s="52" t="s">
        <v>112</v>
      </c>
      <c r="G40" s="12">
        <v>70</v>
      </c>
      <c r="H40" s="36">
        <v>60</v>
      </c>
      <c r="I40" s="13">
        <v>64</v>
      </c>
      <c r="J40" s="13">
        <v>66</v>
      </c>
      <c r="K40" s="14">
        <v>54</v>
      </c>
      <c r="L40" s="15">
        <f>(G40*0.05)+(H40*0.1)+(I40*0.55)+(J40*0.2)+(K40*0.1)</f>
        <v>63.300000000000004</v>
      </c>
      <c r="M40" s="16"/>
    </row>
    <row r="41" spans="1:13" ht="18.5" customHeight="1">
      <c r="A41" s="47"/>
      <c r="B41" s="48" t="s">
        <v>92</v>
      </c>
      <c r="C41" s="48" t="s">
        <v>93</v>
      </c>
      <c r="D41" s="48" t="s">
        <v>94</v>
      </c>
      <c r="E41" s="48" t="s">
        <v>110</v>
      </c>
      <c r="F41" s="52" t="s">
        <v>103</v>
      </c>
      <c r="G41" s="12">
        <v>20</v>
      </c>
      <c r="H41" s="36"/>
      <c r="I41" s="13"/>
      <c r="J41" s="13"/>
      <c r="K41" s="14"/>
      <c r="L41" s="15">
        <f>(G41*0.05)+(H41*0.1)+(I41*0.55)+(J41*0.2)+(K41*0.1)</f>
        <v>1</v>
      </c>
      <c r="M41" s="19"/>
    </row>
    <row r="42" spans="1:13" ht="16">
      <c r="A42" s="47"/>
      <c r="B42" s="48" t="s">
        <v>50</v>
      </c>
      <c r="C42" s="48" t="s">
        <v>51</v>
      </c>
      <c r="D42" s="48" t="s">
        <v>4</v>
      </c>
      <c r="E42" s="48" t="s">
        <v>100</v>
      </c>
      <c r="F42" s="52" t="s">
        <v>101</v>
      </c>
      <c r="G42" s="12">
        <v>68</v>
      </c>
      <c r="H42" s="36">
        <v>56</v>
      </c>
      <c r="I42" s="13">
        <v>57</v>
      </c>
      <c r="J42" s="13">
        <v>56</v>
      </c>
      <c r="K42" s="14">
        <v>60</v>
      </c>
      <c r="L42" s="15">
        <f>(G42*0.05)+(H42*0.1)+(I42*0.55)+(J42*0.2)+(K42*0.1)</f>
        <v>57.550000000000004</v>
      </c>
      <c r="M42" s="16"/>
    </row>
    <row r="43" spans="1:13" ht="16">
      <c r="A43" s="47"/>
      <c r="B43" s="48" t="s">
        <v>12</v>
      </c>
      <c r="C43" s="48" t="s">
        <v>52</v>
      </c>
      <c r="D43" s="48" t="s">
        <v>4</v>
      </c>
      <c r="E43" s="48" t="s">
        <v>100</v>
      </c>
      <c r="F43" s="52" t="s">
        <v>101</v>
      </c>
      <c r="G43" s="12">
        <v>72</v>
      </c>
      <c r="H43" s="36">
        <v>72</v>
      </c>
      <c r="I43" s="13">
        <v>57</v>
      </c>
      <c r="J43" s="13">
        <v>61.5</v>
      </c>
      <c r="K43" s="14">
        <v>63</v>
      </c>
      <c r="L43" s="15">
        <f>(G43*0.05)+(H43*0.1)+(I43*0.55)+(J43*0.2)+(K43*0.1)</f>
        <v>60.75</v>
      </c>
      <c r="M43" s="16"/>
    </row>
    <row r="44" spans="1:13" ht="16">
      <c r="A44" s="47"/>
      <c r="B44" s="48" t="s">
        <v>72</v>
      </c>
      <c r="C44" s="48" t="s">
        <v>73</v>
      </c>
      <c r="D44" s="48" t="s">
        <v>4</v>
      </c>
      <c r="E44" s="48" t="s">
        <v>101</v>
      </c>
      <c r="F44" s="59" t="s">
        <v>100</v>
      </c>
      <c r="G44" s="12">
        <v>75</v>
      </c>
      <c r="H44" s="36">
        <v>73</v>
      </c>
      <c r="I44" s="13">
        <v>73</v>
      </c>
      <c r="J44" s="13">
        <v>78</v>
      </c>
      <c r="K44" s="14">
        <v>60</v>
      </c>
      <c r="L44" s="15">
        <f>(G44*0.05)+(H44*0.1)+(I44*0.55)+(J44*0.2)+(K44*0.1)</f>
        <v>72.800000000000011</v>
      </c>
      <c r="M44" s="16"/>
    </row>
    <row r="45" spans="1:13" ht="16">
      <c r="A45" s="47"/>
      <c r="B45" s="48" t="s">
        <v>74</v>
      </c>
      <c r="C45" s="48" t="s">
        <v>75</v>
      </c>
      <c r="D45" s="48" t="s">
        <v>4</v>
      </c>
      <c r="E45" s="48" t="s">
        <v>101</v>
      </c>
      <c r="F45" s="59" t="s">
        <v>100</v>
      </c>
      <c r="G45" s="12">
        <v>50</v>
      </c>
      <c r="H45" s="36">
        <v>60</v>
      </c>
      <c r="I45" s="13">
        <v>58</v>
      </c>
      <c r="J45" s="13">
        <v>66</v>
      </c>
      <c r="K45" s="14">
        <v>65</v>
      </c>
      <c r="L45" s="15">
        <f>(G45*0.05)+(H45*0.1)+(I45*0.55)+(J45*0.2)+(K45*0.1)</f>
        <v>60.100000000000009</v>
      </c>
      <c r="M45" s="16"/>
    </row>
    <row r="46" spans="1:13" ht="16">
      <c r="A46" s="47"/>
      <c r="B46" s="48" t="s">
        <v>76</v>
      </c>
      <c r="C46" s="48" t="s">
        <v>77</v>
      </c>
      <c r="D46" s="48" t="s">
        <v>4</v>
      </c>
      <c r="E46" s="48" t="s">
        <v>101</v>
      </c>
      <c r="F46" s="52" t="s">
        <v>100</v>
      </c>
      <c r="G46" s="12">
        <v>34</v>
      </c>
      <c r="H46" s="36">
        <v>50</v>
      </c>
      <c r="I46" s="13"/>
      <c r="J46" s="13"/>
      <c r="K46" s="14"/>
      <c r="L46" s="15"/>
      <c r="M46" s="16"/>
    </row>
    <row r="47" spans="1:13" ht="13" thickBot="1">
      <c r="B47" s="20"/>
      <c r="C47" s="21"/>
      <c r="D47" s="24"/>
      <c r="E47" s="39"/>
      <c r="F47" s="46"/>
      <c r="G47" s="23"/>
      <c r="H47" s="37"/>
      <c r="I47" s="24"/>
      <c r="J47" s="24"/>
      <c r="K47" s="22"/>
      <c r="L47" s="25"/>
      <c r="M47" s="19"/>
    </row>
    <row r="48" spans="1:13" ht="13" thickTop="1">
      <c r="D48" s="43"/>
      <c r="E48" s="1"/>
      <c r="F48" s="1"/>
      <c r="G48" s="1"/>
      <c r="H48" s="26"/>
      <c r="I48" s="26"/>
      <c r="J48" s="27"/>
      <c r="K48" s="28" t="s">
        <v>5</v>
      </c>
      <c r="L48" s="29">
        <f>AVERAGE(L4:L47)</f>
        <v>58.508333333333333</v>
      </c>
    </row>
    <row r="49" spans="4:12" ht="13" thickBot="1">
      <c r="D49" s="43"/>
      <c r="E49" s="1"/>
      <c r="F49" s="1"/>
      <c r="G49" s="1"/>
      <c r="H49" s="30"/>
      <c r="I49" s="30"/>
      <c r="J49" s="31"/>
      <c r="K49" s="32" t="s">
        <v>6</v>
      </c>
      <c r="L49" s="25">
        <f>STDEV(L4:L47)</f>
        <v>21.109880156691684</v>
      </c>
    </row>
    <row r="50" spans="4:12" ht="13" thickTop="1"/>
  </sheetData>
  <autoFilter ref="A3:N46" xr:uid="{00000000-0001-0000-0000-000000000000}">
    <sortState xmlns:xlrd2="http://schemas.microsoft.com/office/spreadsheetml/2017/richdata2" ref="A4:N46">
      <sortCondition ref="D3:D46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2022-05-26T10:34:33Z</dcterms:modified>
</cp:coreProperties>
</file>