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5-2016\DHBI Week 2\"/>
    </mc:Choice>
  </mc:AlternateContent>
  <bookViews>
    <workbookView xWindow="0" yWindow="0" windowWidth="24000" windowHeight="9735"/>
  </bookViews>
  <sheets>
    <sheet name="Sheet1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19" i="1"/>
  <c r="D18" i="1"/>
  <c r="D21" i="1" s="1"/>
  <c r="D17" i="1"/>
  <c r="V10" i="1"/>
  <c r="U10" i="1"/>
  <c r="W10" i="1" s="1"/>
  <c r="V9" i="1"/>
  <c r="U9" i="1"/>
  <c r="V8" i="1"/>
  <c r="U8" i="1"/>
  <c r="W8" i="1" s="1"/>
  <c r="V7" i="1"/>
  <c r="U7" i="1"/>
  <c r="V6" i="1"/>
  <c r="U6" i="1"/>
  <c r="V5" i="1"/>
  <c r="U5" i="1"/>
  <c r="V4" i="1"/>
  <c r="U4" i="1"/>
  <c r="W4" i="1" s="1"/>
  <c r="V3" i="1"/>
  <c r="U3" i="1"/>
  <c r="N10" i="1"/>
  <c r="M10" i="1"/>
  <c r="O10" i="1" s="1"/>
  <c r="N9" i="1"/>
  <c r="M9" i="1"/>
  <c r="N8" i="1"/>
  <c r="M8" i="1"/>
  <c r="N7" i="1"/>
  <c r="M7" i="1"/>
  <c r="N6" i="1"/>
  <c r="M6" i="1"/>
  <c r="N5" i="1"/>
  <c r="M5" i="1"/>
  <c r="N4" i="1"/>
  <c r="M4" i="1"/>
  <c r="N3" i="1"/>
  <c r="M3" i="1"/>
  <c r="E4" i="1"/>
  <c r="F4" i="1"/>
  <c r="E5" i="1"/>
  <c r="G5" i="1" s="1"/>
  <c r="F5" i="1"/>
  <c r="E6" i="1"/>
  <c r="F6" i="1"/>
  <c r="E7" i="1"/>
  <c r="F7" i="1"/>
  <c r="G7" i="1" s="1"/>
  <c r="E8" i="1"/>
  <c r="F8" i="1"/>
  <c r="E9" i="1"/>
  <c r="F9" i="1"/>
  <c r="G9" i="1" s="1"/>
  <c r="E10" i="1"/>
  <c r="F10" i="1"/>
  <c r="F3" i="1"/>
  <c r="E3" i="1"/>
  <c r="G3" i="1" s="1"/>
  <c r="G10" i="1" l="1"/>
  <c r="G8" i="1"/>
  <c r="G6" i="1"/>
  <c r="G4" i="1"/>
  <c r="G12" i="1" s="1"/>
  <c r="W5" i="1"/>
  <c r="W9" i="1"/>
  <c r="O8" i="1"/>
  <c r="O3" i="1"/>
  <c r="O9" i="1"/>
  <c r="W3" i="1"/>
  <c r="W7" i="1"/>
  <c r="W6" i="1"/>
  <c r="O7" i="1"/>
  <c r="O6" i="1"/>
  <c r="O5" i="1"/>
  <c r="O4" i="1"/>
  <c r="W12" i="1" l="1"/>
  <c r="O12" i="1"/>
</calcChain>
</file>

<file path=xl/sharedStrings.xml><?xml version="1.0" encoding="utf-8"?>
<sst xmlns="http://schemas.openxmlformats.org/spreadsheetml/2006/main" count="58" uniqueCount="18">
  <si>
    <t>Year 1</t>
  </si>
  <si>
    <t>Module</t>
  </si>
  <si>
    <t>Coursework</t>
  </si>
  <si>
    <t>Examination</t>
  </si>
  <si>
    <t>Year 2</t>
  </si>
  <si>
    <t>Year 3</t>
  </si>
  <si>
    <t>Total</t>
  </si>
  <si>
    <t>Mean</t>
  </si>
  <si>
    <t>% C</t>
  </si>
  <si>
    <t>% E</t>
  </si>
  <si>
    <t>Final Award</t>
  </si>
  <si>
    <t>First</t>
  </si>
  <si>
    <t>Upper Second</t>
  </si>
  <si>
    <t>Lower Second</t>
  </si>
  <si>
    <t>Third</t>
  </si>
  <si>
    <t>Fail</t>
  </si>
  <si>
    <t>Degree Classification</t>
  </si>
  <si>
    <t>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</si>
</sst>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9" fontId="2" fillId="0" borderId="1" xfId="0" applyNumberFormat="1" applyFont="1" applyBorder="1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0" fontId="3" fillId="0" borderId="1" xfId="0" applyFont="1" applyBorder="1"/>
    <xf numFmtId="9" fontId="0" fillId="0" borderId="1" xfId="1" applyFont="1" applyBorder="1"/>
    <xf numFmtId="9" fontId="0" fillId="0" borderId="0" xfId="1" applyFont="1"/>
    <xf numFmtId="10" fontId="2" fillId="0" borderId="0" xfId="0" applyNumberFormat="1" applyFont="1"/>
    <xf numFmtId="9" fontId="2" fillId="0" borderId="1" xfId="1" applyFont="1" applyBorder="1"/>
    <xf numFmtId="0" fontId="4" fillId="0" borderId="0" xfId="0" applyFont="1" applyAlignment="1">
      <alignment vertical="center"/>
    </xf>
    <xf numFmtId="9" fontId="0" fillId="0" borderId="1" xfId="0" applyNumberFormat="1" applyBorder="1"/>
  </cellXfs>
  <cellStyles count="2">
    <cellStyle name="Normal" xfId="0" builtinId="0"/>
    <cellStyle name="Percent" xfId="1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tabSelected="1" workbookViewId="0">
      <selection activeCell="F24" sqref="F24"/>
    </sheetView>
  </sheetViews>
  <sheetFormatPr defaultRowHeight="15" x14ac:dyDescent="0.25"/>
  <cols>
    <col min="1" max="1" width="12" bestFit="1" customWidth="1"/>
    <col min="2" max="2" width="8.140625" customWidth="1"/>
    <col min="3" max="3" width="11.5703125" bestFit="1" customWidth="1"/>
    <col min="4" max="4" width="12" bestFit="1" customWidth="1"/>
    <col min="5" max="7" width="12" customWidth="1"/>
    <col min="8" max="8" width="5.7109375" customWidth="1"/>
    <col min="10" max="10" width="2" bestFit="1" customWidth="1"/>
    <col min="11" max="11" width="11.5703125" bestFit="1" customWidth="1"/>
    <col min="12" max="12" width="13.7109375" customWidth="1"/>
    <col min="16" max="16" width="5.7109375" customWidth="1"/>
    <col min="17" max="17" width="12" bestFit="1" customWidth="1"/>
    <col min="18" max="18" width="2" bestFit="1" customWidth="1"/>
    <col min="19" max="19" width="11.5703125" bestFit="1" customWidth="1"/>
    <col min="20" max="20" width="12" bestFit="1" customWidth="1"/>
  </cols>
  <sheetData>
    <row r="1" spans="1:23" s="1" customFormat="1" x14ac:dyDescent="0.25">
      <c r="A1" s="1" t="s">
        <v>0</v>
      </c>
      <c r="I1" s="1" t="s">
        <v>4</v>
      </c>
      <c r="Q1" s="1" t="s">
        <v>5</v>
      </c>
    </row>
    <row r="2" spans="1:23" s="1" customFormat="1" x14ac:dyDescent="0.25">
      <c r="A2" s="2"/>
      <c r="B2" s="2"/>
      <c r="C2" s="2" t="s">
        <v>2</v>
      </c>
      <c r="D2" s="2" t="s">
        <v>3</v>
      </c>
      <c r="E2" s="2" t="s">
        <v>8</v>
      </c>
      <c r="F2" s="2" t="s">
        <v>9</v>
      </c>
      <c r="G2" s="2" t="s">
        <v>6</v>
      </c>
      <c r="H2" s="5"/>
      <c r="I2" s="2"/>
      <c r="J2" s="2"/>
      <c r="K2" s="2" t="s">
        <v>2</v>
      </c>
      <c r="L2" s="2" t="s">
        <v>3</v>
      </c>
      <c r="M2" s="2" t="s">
        <v>8</v>
      </c>
      <c r="N2" s="2" t="s">
        <v>9</v>
      </c>
      <c r="O2" s="2" t="s">
        <v>6</v>
      </c>
      <c r="Q2" s="2"/>
      <c r="R2" s="2"/>
      <c r="S2" s="2" t="s">
        <v>2</v>
      </c>
      <c r="T2" s="2" t="s">
        <v>3</v>
      </c>
      <c r="U2" s="2" t="s">
        <v>8</v>
      </c>
      <c r="V2" s="2" t="s">
        <v>9</v>
      </c>
      <c r="W2" s="2" t="s">
        <v>6</v>
      </c>
    </row>
    <row r="3" spans="1:23" x14ac:dyDescent="0.25">
      <c r="A3" s="3" t="s">
        <v>1</v>
      </c>
      <c r="B3" s="3">
        <v>1</v>
      </c>
      <c r="C3" s="3">
        <v>68</v>
      </c>
      <c r="D3" s="3">
        <v>74</v>
      </c>
      <c r="E3" s="7">
        <f t="shared" ref="E3:E10" si="0">C3*$B$14</f>
        <v>17</v>
      </c>
      <c r="F3" s="3">
        <f t="shared" ref="F3:F10" si="1">D3*$B$15</f>
        <v>55.5</v>
      </c>
      <c r="G3" s="3">
        <f>SUM(E3:F3)</f>
        <v>72.5</v>
      </c>
      <c r="H3" s="6"/>
      <c r="I3" s="3" t="s">
        <v>1</v>
      </c>
      <c r="J3" s="3">
        <v>1</v>
      </c>
      <c r="K3" s="3">
        <v>57</v>
      </c>
      <c r="L3" s="3">
        <v>61</v>
      </c>
      <c r="M3" s="7">
        <f t="shared" ref="M3:M10" si="2">K3*$B$14</f>
        <v>14.25</v>
      </c>
      <c r="N3" s="3">
        <f t="shared" ref="N3:N10" si="3">L3*$B$15</f>
        <v>45.75</v>
      </c>
      <c r="O3" s="3">
        <f>SUM(M3:N3)</f>
        <v>60</v>
      </c>
      <c r="Q3" s="3" t="s">
        <v>1</v>
      </c>
      <c r="R3" s="3">
        <v>1</v>
      </c>
      <c r="S3" s="3">
        <v>63</v>
      </c>
      <c r="T3" s="3">
        <v>68</v>
      </c>
      <c r="U3" s="7">
        <f t="shared" ref="U3:U10" si="4">S3*$B$14</f>
        <v>15.75</v>
      </c>
      <c r="V3" s="3">
        <f t="shared" ref="V3:V10" si="5">T3*$B$15</f>
        <v>51</v>
      </c>
      <c r="W3" s="3">
        <f>SUM(U3:V3)</f>
        <v>66.75</v>
      </c>
    </row>
    <row r="4" spans="1:23" x14ac:dyDescent="0.25">
      <c r="A4" s="3" t="s">
        <v>1</v>
      </c>
      <c r="B4" s="3">
        <v>2</v>
      </c>
      <c r="C4" s="3">
        <v>32</v>
      </c>
      <c r="D4" s="3">
        <v>55</v>
      </c>
      <c r="E4" s="3">
        <f t="shared" si="0"/>
        <v>8</v>
      </c>
      <c r="F4" s="3">
        <f t="shared" si="1"/>
        <v>41.25</v>
      </c>
      <c r="G4" s="3">
        <f t="shared" ref="G4:G10" si="6">SUM(E4:F4)</f>
        <v>49.25</v>
      </c>
      <c r="H4" s="6"/>
      <c r="I4" s="3" t="s">
        <v>1</v>
      </c>
      <c r="J4" s="3">
        <v>2</v>
      </c>
      <c r="K4" s="3">
        <v>66</v>
      </c>
      <c r="L4" s="3">
        <v>74</v>
      </c>
      <c r="M4" s="3">
        <f t="shared" si="2"/>
        <v>16.5</v>
      </c>
      <c r="N4" s="3">
        <f t="shared" si="3"/>
        <v>55.5</v>
      </c>
      <c r="O4" s="3">
        <f t="shared" ref="O4:O10" si="7">SUM(M4:N4)</f>
        <v>72</v>
      </c>
      <c r="Q4" s="3" t="s">
        <v>1</v>
      </c>
      <c r="R4" s="3">
        <v>2</v>
      </c>
      <c r="S4" s="3">
        <v>62</v>
      </c>
      <c r="T4" s="3">
        <v>58</v>
      </c>
      <c r="U4" s="3">
        <f t="shared" si="4"/>
        <v>15.5</v>
      </c>
      <c r="V4" s="3">
        <f t="shared" si="5"/>
        <v>43.5</v>
      </c>
      <c r="W4" s="3">
        <f t="shared" ref="W4:W10" si="8">SUM(U4:V4)</f>
        <v>59</v>
      </c>
    </row>
    <row r="5" spans="1:23" x14ac:dyDescent="0.25">
      <c r="A5" s="3" t="s">
        <v>1</v>
      </c>
      <c r="B5" s="3">
        <v>3</v>
      </c>
      <c r="C5" s="3">
        <v>69</v>
      </c>
      <c r="D5" s="3">
        <v>71</v>
      </c>
      <c r="E5" s="3">
        <f t="shared" si="0"/>
        <v>17.25</v>
      </c>
      <c r="F5" s="3">
        <f t="shared" si="1"/>
        <v>53.25</v>
      </c>
      <c r="G5" s="3">
        <f t="shared" si="6"/>
        <v>70.5</v>
      </c>
      <c r="H5" s="6"/>
      <c r="I5" s="3" t="s">
        <v>1</v>
      </c>
      <c r="J5" s="3">
        <v>3</v>
      </c>
      <c r="K5" s="3">
        <v>48</v>
      </c>
      <c r="L5" s="3">
        <v>54</v>
      </c>
      <c r="M5" s="3">
        <f t="shared" si="2"/>
        <v>12</v>
      </c>
      <c r="N5" s="3">
        <f t="shared" si="3"/>
        <v>40.5</v>
      </c>
      <c r="O5" s="3">
        <f t="shared" si="7"/>
        <v>52.5</v>
      </c>
      <c r="Q5" s="3" t="s">
        <v>1</v>
      </c>
      <c r="R5" s="3">
        <v>3</v>
      </c>
      <c r="S5" s="3">
        <v>71</v>
      </c>
      <c r="T5" s="3">
        <v>68</v>
      </c>
      <c r="U5" s="3">
        <f t="shared" si="4"/>
        <v>17.75</v>
      </c>
      <c r="V5" s="3">
        <f t="shared" si="5"/>
        <v>51</v>
      </c>
      <c r="W5" s="3">
        <f t="shared" si="8"/>
        <v>68.75</v>
      </c>
    </row>
    <row r="6" spans="1:23" x14ac:dyDescent="0.25">
      <c r="A6" s="3" t="s">
        <v>1</v>
      </c>
      <c r="B6" s="3">
        <v>4</v>
      </c>
      <c r="C6" s="3">
        <v>88</v>
      </c>
      <c r="D6" s="3">
        <v>42</v>
      </c>
      <c r="E6" s="3">
        <f t="shared" si="0"/>
        <v>22</v>
      </c>
      <c r="F6" s="3">
        <f t="shared" si="1"/>
        <v>31.5</v>
      </c>
      <c r="G6" s="3">
        <f t="shared" si="6"/>
        <v>53.5</v>
      </c>
      <c r="H6" s="6"/>
      <c r="I6" s="3" t="s">
        <v>1</v>
      </c>
      <c r="J6" s="3">
        <v>4</v>
      </c>
      <c r="K6" s="3">
        <v>61</v>
      </c>
      <c r="L6" s="3">
        <v>58</v>
      </c>
      <c r="M6" s="3">
        <f t="shared" si="2"/>
        <v>15.25</v>
      </c>
      <c r="N6" s="3">
        <f t="shared" si="3"/>
        <v>43.5</v>
      </c>
      <c r="O6" s="3">
        <f t="shared" si="7"/>
        <v>58.75</v>
      </c>
      <c r="Q6" s="3" t="s">
        <v>1</v>
      </c>
      <c r="R6" s="3">
        <v>4</v>
      </c>
      <c r="S6" s="3">
        <v>71</v>
      </c>
      <c r="T6" s="3">
        <v>70</v>
      </c>
      <c r="U6" s="3">
        <f t="shared" si="4"/>
        <v>17.75</v>
      </c>
      <c r="V6" s="3">
        <f t="shared" si="5"/>
        <v>52.5</v>
      </c>
      <c r="W6" s="3">
        <f t="shared" si="8"/>
        <v>70.25</v>
      </c>
    </row>
    <row r="7" spans="1:23" x14ac:dyDescent="0.25">
      <c r="A7" s="3" t="s">
        <v>1</v>
      </c>
      <c r="B7" s="3">
        <v>5</v>
      </c>
      <c r="C7" s="3">
        <v>48</v>
      </c>
      <c r="D7" s="3">
        <v>62</v>
      </c>
      <c r="E7" s="3">
        <f t="shared" si="0"/>
        <v>12</v>
      </c>
      <c r="F7" s="3">
        <f t="shared" si="1"/>
        <v>46.5</v>
      </c>
      <c r="G7" s="3">
        <f t="shared" si="6"/>
        <v>58.5</v>
      </c>
      <c r="H7" s="6"/>
      <c r="I7" s="3" t="s">
        <v>1</v>
      </c>
      <c r="J7" s="3">
        <v>5</v>
      </c>
      <c r="K7" s="3">
        <v>46</v>
      </c>
      <c r="L7" s="3">
        <v>60</v>
      </c>
      <c r="M7" s="3">
        <f t="shared" si="2"/>
        <v>11.5</v>
      </c>
      <c r="N7" s="3">
        <f t="shared" si="3"/>
        <v>45</v>
      </c>
      <c r="O7" s="3">
        <f t="shared" si="7"/>
        <v>56.5</v>
      </c>
      <c r="Q7" s="3" t="s">
        <v>1</v>
      </c>
      <c r="R7" s="3">
        <v>5</v>
      </c>
      <c r="S7" s="3">
        <v>72</v>
      </c>
      <c r="T7" s="3">
        <v>69</v>
      </c>
      <c r="U7" s="3">
        <f t="shared" si="4"/>
        <v>18</v>
      </c>
      <c r="V7" s="3">
        <f t="shared" si="5"/>
        <v>51.75</v>
      </c>
      <c r="W7" s="3">
        <f t="shared" si="8"/>
        <v>69.75</v>
      </c>
    </row>
    <row r="8" spans="1:23" x14ac:dyDescent="0.25">
      <c r="A8" s="3" t="s">
        <v>1</v>
      </c>
      <c r="B8" s="3">
        <v>6</v>
      </c>
      <c r="C8" s="3">
        <v>44</v>
      </c>
      <c r="D8" s="3">
        <v>56</v>
      </c>
      <c r="E8" s="3">
        <f t="shared" si="0"/>
        <v>11</v>
      </c>
      <c r="F8" s="3">
        <f t="shared" si="1"/>
        <v>42</v>
      </c>
      <c r="G8" s="3">
        <f t="shared" si="6"/>
        <v>53</v>
      </c>
      <c r="H8" s="6"/>
      <c r="I8" s="3" t="s">
        <v>1</v>
      </c>
      <c r="J8" s="3">
        <v>6</v>
      </c>
      <c r="K8" s="3">
        <v>47</v>
      </c>
      <c r="L8" s="3">
        <v>56</v>
      </c>
      <c r="M8" s="3">
        <f t="shared" si="2"/>
        <v>11.75</v>
      </c>
      <c r="N8" s="3">
        <f t="shared" si="3"/>
        <v>42</v>
      </c>
      <c r="O8" s="3">
        <f t="shared" si="7"/>
        <v>53.75</v>
      </c>
      <c r="Q8" s="3" t="s">
        <v>1</v>
      </c>
      <c r="R8" s="3">
        <v>6</v>
      </c>
      <c r="S8" s="3">
        <v>82</v>
      </c>
      <c r="T8" s="3">
        <v>73</v>
      </c>
      <c r="U8" s="3">
        <f t="shared" si="4"/>
        <v>20.5</v>
      </c>
      <c r="V8" s="3">
        <f t="shared" si="5"/>
        <v>54.75</v>
      </c>
      <c r="W8" s="3">
        <f t="shared" si="8"/>
        <v>75.25</v>
      </c>
    </row>
    <row r="9" spans="1:23" x14ac:dyDescent="0.25">
      <c r="A9" s="3" t="s">
        <v>1</v>
      </c>
      <c r="B9" s="3">
        <v>7</v>
      </c>
      <c r="C9" s="3">
        <v>76</v>
      </c>
      <c r="D9" s="3">
        <v>71</v>
      </c>
      <c r="E9" s="3">
        <f t="shared" si="0"/>
        <v>19</v>
      </c>
      <c r="F9" s="3">
        <f t="shared" si="1"/>
        <v>53.25</v>
      </c>
      <c r="G9" s="3">
        <f t="shared" si="6"/>
        <v>72.25</v>
      </c>
      <c r="H9" s="6"/>
      <c r="I9" s="3" t="s">
        <v>1</v>
      </c>
      <c r="J9" s="3">
        <v>7</v>
      </c>
      <c r="K9" s="3">
        <v>71</v>
      </c>
      <c r="L9" s="3">
        <v>70</v>
      </c>
      <c r="M9" s="3">
        <f t="shared" si="2"/>
        <v>17.75</v>
      </c>
      <c r="N9" s="3">
        <f t="shared" si="3"/>
        <v>52.5</v>
      </c>
      <c r="O9" s="3">
        <f t="shared" si="7"/>
        <v>70.25</v>
      </c>
      <c r="Q9" s="3" t="s">
        <v>1</v>
      </c>
      <c r="R9" s="3">
        <v>7</v>
      </c>
      <c r="S9" s="3">
        <v>76</v>
      </c>
      <c r="T9" s="3">
        <v>73</v>
      </c>
      <c r="U9" s="3">
        <f t="shared" si="4"/>
        <v>19</v>
      </c>
      <c r="V9" s="3">
        <f t="shared" si="5"/>
        <v>54.75</v>
      </c>
      <c r="W9" s="3">
        <f t="shared" si="8"/>
        <v>73.75</v>
      </c>
    </row>
    <row r="10" spans="1:23" x14ac:dyDescent="0.25">
      <c r="A10" s="3" t="s">
        <v>1</v>
      </c>
      <c r="B10" s="3">
        <v>8</v>
      </c>
      <c r="C10" s="3">
        <v>63</v>
      </c>
      <c r="D10" s="3">
        <v>65</v>
      </c>
      <c r="E10" s="3">
        <f t="shared" si="0"/>
        <v>15.75</v>
      </c>
      <c r="F10" s="3">
        <f t="shared" si="1"/>
        <v>48.75</v>
      </c>
      <c r="G10" s="3">
        <f t="shared" si="6"/>
        <v>64.5</v>
      </c>
      <c r="H10" s="6"/>
      <c r="I10" s="3" t="s">
        <v>1</v>
      </c>
      <c r="J10" s="3">
        <v>8</v>
      </c>
      <c r="K10" s="3">
        <v>36</v>
      </c>
      <c r="L10" s="3">
        <v>65</v>
      </c>
      <c r="M10" s="3">
        <f t="shared" si="2"/>
        <v>9</v>
      </c>
      <c r="N10" s="3">
        <f t="shared" si="3"/>
        <v>48.75</v>
      </c>
      <c r="O10" s="3">
        <f t="shared" si="7"/>
        <v>57.75</v>
      </c>
      <c r="Q10" s="3" t="s">
        <v>1</v>
      </c>
      <c r="R10" s="3">
        <v>8</v>
      </c>
      <c r="S10" s="3">
        <v>64</v>
      </c>
      <c r="T10" s="3">
        <v>66</v>
      </c>
      <c r="U10" s="3">
        <f t="shared" si="4"/>
        <v>16</v>
      </c>
      <c r="V10" s="3">
        <f t="shared" si="5"/>
        <v>49.5</v>
      </c>
      <c r="W10" s="3">
        <f t="shared" si="8"/>
        <v>65.5</v>
      </c>
    </row>
    <row r="12" spans="1:23" s="8" customFormat="1" x14ac:dyDescent="0.25">
      <c r="F12" s="9" t="s">
        <v>7</v>
      </c>
      <c r="G12" s="9">
        <f>AVERAGE(G3:G10)</f>
        <v>61.75</v>
      </c>
      <c r="N12" s="9" t="s">
        <v>7</v>
      </c>
      <c r="O12" s="9">
        <f>AVERAGE(O3:O10)</f>
        <v>60.1875</v>
      </c>
      <c r="V12" s="9" t="s">
        <v>7</v>
      </c>
      <c r="W12" s="9">
        <f>AVERAGE(W3:W10)</f>
        <v>68.625</v>
      </c>
    </row>
    <row r="14" spans="1:23" x14ac:dyDescent="0.25">
      <c r="A14" s="2" t="s">
        <v>2</v>
      </c>
      <c r="B14" s="4">
        <v>0.25</v>
      </c>
    </row>
    <row r="15" spans="1:23" x14ac:dyDescent="0.25">
      <c r="A15" s="2" t="s">
        <v>3</v>
      </c>
      <c r="B15" s="4">
        <v>0.75</v>
      </c>
    </row>
    <row r="16" spans="1:23" x14ac:dyDescent="0.25">
      <c r="K16" s="14" t="s">
        <v>16</v>
      </c>
    </row>
    <row r="17" spans="1:12" x14ac:dyDescent="0.25">
      <c r="A17" s="1" t="s">
        <v>5</v>
      </c>
      <c r="B17" s="12">
        <v>7.4999999999999997E-3</v>
      </c>
      <c r="D17" s="10">
        <f>(W12*B17)</f>
        <v>0.51468749999999996</v>
      </c>
      <c r="K17" s="15">
        <v>0.3</v>
      </c>
      <c r="L17" s="3" t="s">
        <v>15</v>
      </c>
    </row>
    <row r="18" spans="1:12" x14ac:dyDescent="0.25">
      <c r="A18" s="1" t="s">
        <v>4</v>
      </c>
      <c r="B18" s="12">
        <v>1.5E-3</v>
      </c>
      <c r="D18" s="10">
        <f>O12*B18</f>
        <v>9.0281250000000007E-2</v>
      </c>
      <c r="K18" s="15">
        <v>0.4</v>
      </c>
      <c r="L18" s="3" t="s">
        <v>14</v>
      </c>
    </row>
    <row r="19" spans="1:12" x14ac:dyDescent="0.25">
      <c r="A19" s="1" t="s">
        <v>0</v>
      </c>
      <c r="B19" s="12">
        <v>1E-3</v>
      </c>
      <c r="D19" s="10">
        <f>G12*B19</f>
        <v>6.1749999999999999E-2</v>
      </c>
      <c r="K19" s="15">
        <v>0.5</v>
      </c>
      <c r="L19" s="3" t="s">
        <v>13</v>
      </c>
    </row>
    <row r="20" spans="1:12" x14ac:dyDescent="0.25">
      <c r="D20" s="11"/>
      <c r="K20" s="15">
        <v>0.6</v>
      </c>
      <c r="L20" s="3" t="s">
        <v>12</v>
      </c>
    </row>
    <row r="21" spans="1:12" x14ac:dyDescent="0.25">
      <c r="A21" s="1" t="s">
        <v>10</v>
      </c>
      <c r="D21" s="13">
        <f>SUM(D17:D19)</f>
        <v>0.66671874999999992</v>
      </c>
      <c r="K21" s="15">
        <v>0.7</v>
      </c>
      <c r="L21" s="3" t="s">
        <v>11</v>
      </c>
    </row>
    <row r="22" spans="1:12" x14ac:dyDescent="0.25">
      <c r="A22" s="1" t="s">
        <v>17</v>
      </c>
      <c r="D22" s="1" t="str">
        <f>VLOOKUP(D21,K17:L21,2)</f>
        <v>Upper Second</v>
      </c>
    </row>
  </sheetData>
  <sortState ref="K17:L21">
    <sortCondition ref="K2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RMullins</dc:creator>
  <cp:lastModifiedBy>SAW-1</cp:lastModifiedBy>
  <dcterms:created xsi:type="dcterms:W3CDTF">2016-01-29T10:35:10Z</dcterms:created>
  <dcterms:modified xsi:type="dcterms:W3CDTF">2016-01-29T15:48:33Z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228b994b-e03b-4450-bf26-1f8226a61855</vt:lpwstr>
  </property>
</Properties>
</file>