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ademic year 2023-2024\Modules\BMPF7102  QRM\Week 2\"/>
    </mc:Choice>
  </mc:AlternateContent>
  <xr:revisionPtr revIDLastSave="0" documentId="13_ncr:1_{F05506A3-9000-46FD-837D-A84ED3978044}" xr6:coauthVersionLast="47" xr6:coauthVersionMax="47" xr10:uidLastSave="{00000000-0000-0000-0000-000000000000}"/>
  <bookViews>
    <workbookView xWindow="-110" yWindow="-110" windowWidth="22780" windowHeight="14660" xr2:uid="{9FC79838-D666-4C91-A1F0-4EED6A1C84B3}"/>
  </bookViews>
  <sheets>
    <sheet name="Solutions Q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D7" i="1"/>
  <c r="E7" i="1"/>
  <c r="F7" i="1"/>
  <c r="G7" i="1"/>
  <c r="H7" i="1"/>
  <c r="C7" i="1"/>
  <c r="D19" i="1"/>
  <c r="E19" i="1"/>
  <c r="F19" i="1"/>
  <c r="G19" i="1"/>
  <c r="H19" i="1"/>
  <c r="C20" i="1"/>
  <c r="D20" i="1"/>
  <c r="E20" i="1"/>
  <c r="F20" i="1"/>
  <c r="G20" i="1"/>
  <c r="H20" i="1"/>
  <c r="D10" i="1"/>
  <c r="D13" i="1" s="1"/>
  <c r="E10" i="1"/>
  <c r="E13" i="1" s="1"/>
  <c r="F10" i="1"/>
  <c r="F12" i="1" s="1"/>
  <c r="G10" i="1"/>
  <c r="G12" i="1" s="1"/>
  <c r="H10" i="1"/>
  <c r="H12" i="1" s="1"/>
  <c r="C10" i="1"/>
  <c r="C12" i="1" s="1"/>
  <c r="K4" i="1"/>
  <c r="K3" i="1"/>
  <c r="J4" i="1"/>
  <c r="J3" i="1"/>
  <c r="K5" i="1" l="1"/>
  <c r="L3" i="1" s="1"/>
  <c r="E12" i="1"/>
  <c r="D12" i="1"/>
  <c r="C13" i="1"/>
  <c r="H13" i="1"/>
  <c r="G13" i="1"/>
  <c r="F13" i="1"/>
  <c r="L4" i="1"/>
</calcChain>
</file>

<file path=xl/sharedStrings.xml><?xml version="1.0" encoding="utf-8"?>
<sst xmlns="http://schemas.openxmlformats.org/spreadsheetml/2006/main" count="44" uniqueCount="34">
  <si>
    <t>Age Group (Years)</t>
  </si>
  <si>
    <t>15-24</t>
  </si>
  <si>
    <t>25-34</t>
  </si>
  <si>
    <t>35-44</t>
  </si>
  <si>
    <t>45-54</t>
  </si>
  <si>
    <t>55-64</t>
  </si>
  <si>
    <t>65+</t>
  </si>
  <si>
    <t>Number of Men</t>
  </si>
  <si>
    <t>Number of Women</t>
  </si>
  <si>
    <t>Year</t>
  </si>
  <si>
    <t>Population (Millions)</t>
  </si>
  <si>
    <t>Noon Temperature (°C)</t>
  </si>
  <si>
    <t>Units of electricity used</t>
  </si>
  <si>
    <r>
      <rPr>
        <b/>
        <sz val="11"/>
        <color rgb="FFFF0000"/>
        <rFont val="Calibri"/>
        <family val="2"/>
        <scheme val="minor"/>
      </rPr>
      <t xml:space="preserve">1b </t>
    </r>
    <r>
      <rPr>
        <b/>
        <sz val="11"/>
        <color theme="1"/>
        <rFont val="Calibri"/>
        <family val="2"/>
        <scheme val="minor"/>
      </rPr>
      <t>Average</t>
    </r>
  </si>
  <si>
    <r>
      <rPr>
        <b/>
        <sz val="11"/>
        <color rgb="FFFF0000"/>
        <rFont val="Calibri"/>
        <family val="2"/>
        <scheme val="minor"/>
      </rPr>
      <t>1b</t>
    </r>
    <r>
      <rPr>
        <b/>
        <sz val="11"/>
        <color theme="1"/>
        <rFont val="Calibri"/>
        <family val="2"/>
        <scheme val="minor"/>
      </rPr>
      <t xml:space="preserve"> Average</t>
    </r>
  </si>
  <si>
    <r>
      <rPr>
        <b/>
        <sz val="11"/>
        <color rgb="FFFF0000"/>
        <rFont val="Calibri"/>
        <family val="2"/>
        <scheme val="minor"/>
      </rPr>
      <t>1c</t>
    </r>
    <r>
      <rPr>
        <b/>
        <sz val="11"/>
        <color theme="1"/>
        <rFont val="Calibri"/>
        <family val="2"/>
        <scheme val="minor"/>
      </rPr>
      <t xml:space="preserve"> Sum</t>
    </r>
  </si>
  <si>
    <t>Men &amp; Women Totals</t>
  </si>
  <si>
    <t>Males</t>
  </si>
  <si>
    <t>Females</t>
  </si>
  <si>
    <r>
      <rPr>
        <b/>
        <sz val="11"/>
        <color rgb="FFFF0000"/>
        <rFont val="Calibri"/>
        <family val="2"/>
        <scheme val="minor"/>
      </rPr>
      <t>1d</t>
    </r>
    <r>
      <rPr>
        <b/>
        <sz val="11"/>
        <color theme="1"/>
        <rFont val="Calibri"/>
        <family val="2"/>
        <scheme val="minor"/>
      </rPr>
      <t xml:space="preserve"> % Male responses</t>
    </r>
  </si>
  <si>
    <r>
      <rPr>
        <b/>
        <sz val="11"/>
        <color rgb="FFFF0000"/>
        <rFont val="Calibri"/>
        <family val="2"/>
        <scheme val="minor"/>
      </rPr>
      <t>1d</t>
    </r>
    <r>
      <rPr>
        <b/>
        <sz val="11"/>
        <color theme="1"/>
        <rFont val="Calibri"/>
        <family val="2"/>
        <scheme val="minor"/>
      </rPr>
      <t xml:space="preserve"> % Female responses</t>
    </r>
  </si>
  <si>
    <t>Average across Males &amp; Females</t>
  </si>
  <si>
    <t>1e</t>
  </si>
  <si>
    <t>No</t>
  </si>
  <si>
    <r>
      <t xml:space="preserve">1f </t>
    </r>
    <r>
      <rPr>
        <b/>
        <sz val="11"/>
        <rFont val="Calibri"/>
        <family val="2"/>
        <scheme val="minor"/>
      </rPr>
      <t>Subtract</t>
    </r>
  </si>
  <si>
    <r>
      <t xml:space="preserve">1g </t>
    </r>
    <r>
      <rPr>
        <b/>
        <sz val="11"/>
        <rFont val="Calibri"/>
        <family val="2"/>
        <scheme val="minor"/>
      </rPr>
      <t>Subtract</t>
    </r>
  </si>
  <si>
    <t>2a</t>
  </si>
  <si>
    <t>2b ii</t>
  </si>
  <si>
    <t>2b i</t>
  </si>
  <si>
    <t>3a</t>
  </si>
  <si>
    <t>3b Strong correlation</t>
  </si>
  <si>
    <t>3c</t>
  </si>
  <si>
    <t>Estimate at 8'C</t>
  </si>
  <si>
    <t>27 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</si>
</sst>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/>
    <xf numFmtId="0" fontId="1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9" fontId="0" fillId="0" borderId="0" xfId="1" applyFont="1"/>
    <xf numFmtId="1" fontId="0" fillId="0" borderId="5" xfId="0" applyNumberFormat="1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9" fontId="0" fillId="0" borderId="5" xfId="1" applyFont="1" applyBorder="1"/>
    <xf numFmtId="0" fontId="4" fillId="0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5" xfId="0" applyFont="1" applyBorder="1"/>
    <xf numFmtId="0" fontId="3" fillId="0" borderId="5" xfId="0" applyFont="1" applyBorder="1"/>
    <xf numFmtId="0" fontId="6" fillId="0" borderId="5" xfId="0" applyFont="1" applyBorder="1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2a </a:t>
            </a:r>
            <a:r>
              <a:rPr lang="en-US"/>
              <a:t>Population (Millions)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'Solutions Q1-3'!$B$24</c:f>
              <c:strCache>
                <c:ptCount val="1"/>
                <c:pt idx="0">
                  <c:v>Population (Millions)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'Solutions Q1-3'!$C$23:$G$23</c:f>
              <c:numCache>
                <c:formatCode>General</c:formatCode>
                <c:ptCount val="5"/>
                <c:pt idx="0">
                  <c:v>1900</c:v>
                </c:pt>
                <c:pt idx="1">
                  <c:v>1920</c:v>
                </c:pt>
                <c:pt idx="2">
                  <c:v>1940</c:v>
                </c:pt>
                <c:pt idx="3">
                  <c:v>1960</c:v>
                </c:pt>
                <c:pt idx="4">
                  <c:v>1980</c:v>
                </c:pt>
              </c:numCache>
            </c:numRef>
          </c:cat>
          <c:val>
            <c:numRef>
              <c:f>'Solutions Q1-3'!$C$24:$G$24</c:f>
              <c:numCache>
                <c:formatCode>General</c:formatCode>
                <c:ptCount val="5"/>
                <c:pt idx="0">
                  <c:v>76</c:v>
                </c:pt>
                <c:pt idx="1">
                  <c:v>106</c:v>
                </c:pt>
                <c:pt idx="2">
                  <c:v>132</c:v>
                </c:pt>
                <c:pt idx="3">
                  <c:v>179</c:v>
                </c:pt>
                <c:pt idx="4">
                  <c:v>227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4B-4F2E-955E-83C554F94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410064"/>
        <c:axId val="263752080"/>
      </c:lineChart>
      <c:catAx>
        <c:axId val="31541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752080"/>
        <c:crosses val="autoZero"/>
        <c:auto val="1"/>
        <c:lblAlgn val="ctr"/>
        <c:lblOffset val="10"/>
        <c:noMultiLvlLbl val="0"/>
      </c:catAx>
      <c:valAx>
        <c:axId val="2637520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accent1">
                      <a:lumMod val="7000"/>
                      <a:lumOff val="93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41006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>
                <a:solidFill>
                  <a:srgbClr val="FF0000"/>
                </a:solidFill>
              </a:rPr>
              <a:t>1h </a:t>
            </a:r>
            <a:r>
              <a:rPr lang="en-GB" b="0">
                <a:solidFill>
                  <a:sysClr val="windowText" lastClr="000000"/>
                </a:solidFill>
              </a:rPr>
              <a:t>Bar Chart </a:t>
            </a:r>
          </a:p>
          <a:p>
            <a:pPr>
              <a:defRPr/>
            </a:pPr>
            <a:r>
              <a:rPr lang="en-GB" b="0">
                <a:solidFill>
                  <a:sysClr val="windowText" lastClr="000000"/>
                </a:solidFill>
              </a:rPr>
              <a:t>Spectacle Earing by Gender</a:t>
            </a:r>
          </a:p>
        </c:rich>
      </c:tx>
      <c:layout>
        <c:manualLayout>
          <c:xMode val="edge"/>
          <c:yMode val="edge"/>
          <c:x val="0.32061041933241263"/>
          <c:y val="3.57894736842105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394331418790401E-2"/>
          <c:y val="0.12458947368421053"/>
          <c:w val="0.91887298051057564"/>
          <c:h val="0.753785992540406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'Solutions Q1-3'!$B$3</c:f>
              <c:strCache>
                <c:ptCount val="1"/>
                <c:pt idx="0">
                  <c:v>Number of 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'Solutions Q1-3'!$C$1:$H$2</c:f>
              <c:multiLvlStrCache>
                <c:ptCount val="6"/>
                <c:lvl>
                  <c:pt idx="0">
                    <c:v>15-24</c:v>
                  </c:pt>
                  <c:pt idx="1">
                    <c:v>25-34</c:v>
                  </c:pt>
                  <c:pt idx="2">
                    <c:v>35-44</c:v>
                  </c:pt>
                  <c:pt idx="3">
                    <c:v>45-54</c:v>
                  </c:pt>
                  <c:pt idx="4">
                    <c:v>55-64</c:v>
                  </c:pt>
                  <c:pt idx="5">
                    <c:v>65+</c:v>
                  </c:pt>
                </c:lvl>
                <c:lvl>
                  <c:pt idx="0">
                    <c:v>100</c:v>
                  </c:pt>
                  <c:pt idx="1">
                    <c:v>100</c:v>
                  </c:pt>
                  <c:pt idx="2">
                    <c:v>100</c:v>
                  </c:pt>
                  <c:pt idx="3">
                    <c:v>100</c:v>
                  </c:pt>
                  <c:pt idx="4">
                    <c:v>100</c:v>
                  </c:pt>
                  <c:pt idx="5">
                    <c:v>100</c:v>
                  </c:pt>
                </c:lvl>
              </c:multiLvlStrCache>
            </c:multiLvlStrRef>
          </c:cat>
          <c:val>
            <c:numRef>
              <c:f>'Solutions Q1-3'!$C$3:$H$3</c:f>
              <c:numCache>
                <c:formatCode>General</c:formatCode>
                <c:ptCount val="6"/>
                <c:pt idx="0">
                  <c:v>31</c:v>
                </c:pt>
                <c:pt idx="1">
                  <c:v>33</c:v>
                </c:pt>
                <c:pt idx="2">
                  <c:v>38</c:v>
                </c:pt>
                <c:pt idx="3">
                  <c:v>74</c:v>
                </c:pt>
                <c:pt idx="4">
                  <c:v>88</c:v>
                </c:pt>
                <c:pt idx="5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2E-4052-A445-CEFB098ED2D4}"/>
            </c:ext>
          </c:extLst>
        </c:ser>
        <c:ser>
          <c:idx val="1"/>
          <c:order val="1"/>
          <c:tx>
            <c:strRef>
              <c:f>'Solutions Q1-3'!$B$4</c:f>
              <c:strCache>
                <c:ptCount val="1"/>
                <c:pt idx="0">
                  <c:v>Number of 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'Solutions Q1-3'!$C$1:$H$2</c:f>
              <c:multiLvlStrCache>
                <c:ptCount val="6"/>
                <c:lvl>
                  <c:pt idx="0">
                    <c:v>15-24</c:v>
                  </c:pt>
                  <c:pt idx="1">
                    <c:v>25-34</c:v>
                  </c:pt>
                  <c:pt idx="2">
                    <c:v>35-44</c:v>
                  </c:pt>
                  <c:pt idx="3">
                    <c:v>45-54</c:v>
                  </c:pt>
                  <c:pt idx="4">
                    <c:v>55-64</c:v>
                  </c:pt>
                  <c:pt idx="5">
                    <c:v>65+</c:v>
                  </c:pt>
                </c:lvl>
                <c:lvl>
                  <c:pt idx="0">
                    <c:v>100</c:v>
                  </c:pt>
                  <c:pt idx="1">
                    <c:v>100</c:v>
                  </c:pt>
                  <c:pt idx="2">
                    <c:v>100</c:v>
                  </c:pt>
                  <c:pt idx="3">
                    <c:v>100</c:v>
                  </c:pt>
                  <c:pt idx="4">
                    <c:v>100</c:v>
                  </c:pt>
                  <c:pt idx="5">
                    <c:v>100</c:v>
                  </c:pt>
                </c:lvl>
              </c:multiLvlStrCache>
            </c:multiLvlStrRef>
          </c:cat>
          <c:val>
            <c:numRef>
              <c:f>'Solutions Q1-3'!$C$4:$H$4</c:f>
              <c:numCache>
                <c:formatCode>General</c:formatCode>
                <c:ptCount val="6"/>
                <c:pt idx="0">
                  <c:v>37</c:v>
                </c:pt>
                <c:pt idx="1">
                  <c:v>42</c:v>
                </c:pt>
                <c:pt idx="2">
                  <c:v>44</c:v>
                </c:pt>
                <c:pt idx="3">
                  <c:v>79</c:v>
                </c:pt>
                <c:pt idx="4">
                  <c:v>87</c:v>
                </c:pt>
                <c:pt idx="5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2E-4052-A445-CEFB098ED2D4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07088"/>
        <c:axId val="1387212656"/>
      </c:barChart>
      <c:catAx>
        <c:axId val="1990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212656"/>
        <c:crosses val="autoZero"/>
        <c:auto val="1"/>
        <c:lblAlgn val="ctr"/>
        <c:lblOffset val="100"/>
        <c:noMultiLvlLbl val="0"/>
      </c:catAx>
      <c:valAx>
        <c:axId val="138721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0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'Solutions Q1-3'!$B$56</c:f>
              <c:strCache>
                <c:ptCount val="1"/>
                <c:pt idx="0">
                  <c:v>Units of electricity used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3.3799021041027978E-2"/>
                  <c:y val="-0.172863373164480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'Solutions Q1-3'!$C$55:$L$55</c:f>
              <c:numCache>
                <c:formatCode>General</c:formatCode>
                <c:ptCount val="10"/>
                <c:pt idx="0">
                  <c:v>7</c:v>
                </c:pt>
                <c:pt idx="1">
                  <c:v>11</c:v>
                </c:pt>
                <c:pt idx="2">
                  <c:v>9</c:v>
                </c:pt>
                <c:pt idx="3">
                  <c:v>2</c:v>
                </c:pt>
                <c:pt idx="4">
                  <c:v>4</c:v>
                </c:pt>
                <c:pt idx="5">
                  <c:v>7</c:v>
                </c:pt>
                <c:pt idx="6">
                  <c:v>0</c:v>
                </c:pt>
                <c:pt idx="7">
                  <c:v>10</c:v>
                </c:pt>
                <c:pt idx="8">
                  <c:v>5</c:v>
                </c:pt>
                <c:pt idx="9">
                  <c:v>3</c:v>
                </c:pt>
              </c:numCache>
            </c:numRef>
          </c:xVal>
          <c:yVal>
            <c:numRef>
              <c:f>'Solutions Q1-3'!$C$56:$L$56</c:f>
              <c:numCache>
                <c:formatCode>General</c:formatCode>
                <c:ptCount val="10"/>
                <c:pt idx="0">
                  <c:v>32</c:v>
                </c:pt>
                <c:pt idx="1">
                  <c:v>20</c:v>
                </c:pt>
                <c:pt idx="2">
                  <c:v>27</c:v>
                </c:pt>
                <c:pt idx="3">
                  <c:v>37</c:v>
                </c:pt>
                <c:pt idx="4">
                  <c:v>32</c:v>
                </c:pt>
                <c:pt idx="5">
                  <c:v>28</c:v>
                </c:pt>
                <c:pt idx="6">
                  <c:v>41</c:v>
                </c:pt>
                <c:pt idx="7">
                  <c:v>23</c:v>
                </c:pt>
                <c:pt idx="8">
                  <c:v>33</c:v>
                </c:pt>
                <c:pt idx="9">
                  <c:v>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E2-42C4-988C-E260DA989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015632"/>
        <c:axId val="359954832"/>
      </c:scatterChart>
      <c:valAx>
        <c:axId val="35001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954832"/>
        <c:crosses val="autoZero"/>
        <c:crossBetween val="midCat"/>
      </c:valAx>
      <c:valAx>
        <c:axId val="35995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0015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spc="0" baseline="0">
                <a:solidFill>
                  <a:srgbClr val="FF0000"/>
                </a:solidFill>
              </a:rPr>
              <a:t>1 a </a:t>
            </a: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Bar Chart </a:t>
            </a:r>
          </a:p>
          <a:p>
            <a:pPr>
              <a:defRPr/>
            </a:pP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Spectacle Earing by Gender</a:t>
            </a:r>
          </a:p>
        </c:rich>
      </c:tx>
      <c:layout>
        <c:manualLayout>
          <c:xMode val="edge"/>
          <c:yMode val="edge"/>
          <c:x val="0.341115206504462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'Solutions Q1-3'!$C$2</c:f>
              <c:strCache>
                <c:ptCount val="1"/>
                <c:pt idx="0">
                  <c:v>15-24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Q1-3'!$C$3:$C$4</c:f>
              <c:numCache>
                <c:formatCode>General</c:formatCode>
                <c:ptCount val="2"/>
                <c:pt idx="0">
                  <c:v>31</c:v>
                </c:pt>
                <c:pt idx="1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D-4283-A697-E06B6441B853}"/>
            </c:ext>
          </c:extLst>
        </c:ser>
        <c:ser>
          <c:idx val="1"/>
          <c:order val="1"/>
          <c:tx>
            <c:strRef>
              <c:f>'Solutions Q1-3'!$D$2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Q1-3'!$D$3:$D$4</c:f>
              <c:numCache>
                <c:formatCode>General</c:formatCode>
                <c:ptCount val="2"/>
                <c:pt idx="0">
                  <c:v>33</c:v>
                </c:pt>
                <c:pt idx="1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6D-4283-A697-E06B6441B853}"/>
            </c:ext>
          </c:extLst>
        </c:ser>
        <c:ser>
          <c:idx val="2"/>
          <c:order val="2"/>
          <c:tx>
            <c:strRef>
              <c:f>'Solutions Q1-3'!$E$2</c:f>
              <c:strCache>
                <c:ptCount val="1"/>
                <c:pt idx="0">
                  <c:v>35-44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Q1-3'!$E$3:$E$4</c:f>
              <c:numCache>
                <c:formatCode>General</c:formatCode>
                <c:ptCount val="2"/>
                <c:pt idx="0">
                  <c:v>38</c:v>
                </c:pt>
                <c:pt idx="1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6D-4283-A697-E06B6441B853}"/>
            </c:ext>
          </c:extLst>
        </c:ser>
        <c:ser>
          <c:idx val="3"/>
          <c:order val="3"/>
          <c:tx>
            <c:strRef>
              <c:f>'Solutions Q1-3'!$F$2</c:f>
              <c:strCache>
                <c:ptCount val="1"/>
                <c:pt idx="0">
                  <c:v>45-54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Q1-3'!$F$3:$F$4</c:f>
              <c:numCache>
                <c:formatCode>General</c:formatCode>
                <c:ptCount val="2"/>
                <c:pt idx="0">
                  <c:v>74</c:v>
                </c:pt>
                <c:pt idx="1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76D-4283-A697-E06B6441B853}"/>
            </c:ext>
          </c:extLst>
        </c:ser>
        <c:ser>
          <c:idx val="4"/>
          <c:order val="4"/>
          <c:tx>
            <c:strRef>
              <c:f>'Solutions Q1-3'!$G$2</c:f>
              <c:strCache>
                <c:ptCount val="1"/>
                <c:pt idx="0">
                  <c:v>55-64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Q1-3'!$G$3:$G$4</c:f>
              <c:numCache>
                <c:formatCode>General</c:formatCode>
                <c:ptCount val="2"/>
                <c:pt idx="0">
                  <c:v>88</c:v>
                </c:pt>
                <c:pt idx="1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76D-4283-A697-E06B6441B853}"/>
            </c:ext>
          </c:extLst>
        </c:ser>
        <c:ser>
          <c:idx val="5"/>
          <c:order val="5"/>
          <c:tx>
            <c:strRef>
              <c:f>'Solutions Q1-3'!$H$2</c:f>
              <c:strCache>
                <c:ptCount val="1"/>
                <c:pt idx="0">
                  <c:v>65+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Q1-3'!$H$3:$H$4</c:f>
              <c:numCache>
                <c:formatCode>General</c:formatCode>
                <c:ptCount val="2"/>
                <c:pt idx="0">
                  <c:v>90</c:v>
                </c:pt>
                <c:pt idx="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76D-4283-A697-E06B6441B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63983280"/>
        <c:axId val="1206745311"/>
      </c:barChart>
      <c:catAx>
        <c:axId val="1063983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745311"/>
        <c:crosses val="autoZero"/>
        <c:auto val="1"/>
        <c:lblAlgn val="ctr"/>
        <c:lblOffset val="100"/>
        <c:noMultiLvlLbl val="0"/>
      </c:catAx>
      <c:valAx>
        <c:axId val="1206745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983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spc="0" baseline="0">
                <a:solidFill>
                  <a:srgbClr val="FF0000"/>
                </a:solidFill>
              </a:rPr>
              <a:t>1i </a:t>
            </a: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Clustered Column chart </a:t>
            </a:r>
          </a:p>
          <a:p>
            <a:pPr>
              <a:defRPr/>
            </a:pP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Not Spectacle Wearing by 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'Solutions Q1-3'!$B$19</c:f>
              <c:strCache>
                <c:ptCount val="1"/>
                <c:pt idx="0">
                  <c:v>Number of 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'Solutions Q1-3'!$C$18:$H$18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'Solutions Q1-3'!$C$19:$H$19</c:f>
              <c:numCache>
                <c:formatCode>General</c:formatCode>
                <c:ptCount val="6"/>
                <c:pt idx="0">
                  <c:v>69</c:v>
                </c:pt>
                <c:pt idx="1">
                  <c:v>67</c:v>
                </c:pt>
                <c:pt idx="2">
                  <c:v>62</c:v>
                </c:pt>
                <c:pt idx="3">
                  <c:v>26</c:v>
                </c:pt>
                <c:pt idx="4">
                  <c:v>12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58-4C44-9FB8-3C7BC8F13EE2}"/>
            </c:ext>
          </c:extLst>
        </c:ser>
        <c:ser>
          <c:idx val="1"/>
          <c:order val="1"/>
          <c:tx>
            <c:strRef>
              <c:f>'Solutions Q1-3'!$B$20</c:f>
              <c:strCache>
                <c:ptCount val="1"/>
                <c:pt idx="0">
                  <c:v>Number of 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'Solutions Q1-3'!$C$18:$H$18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'Solutions Q1-3'!$C$20:$H$20</c:f>
              <c:numCache>
                <c:formatCode>General</c:formatCode>
                <c:ptCount val="6"/>
                <c:pt idx="0">
                  <c:v>63</c:v>
                </c:pt>
                <c:pt idx="1">
                  <c:v>58</c:v>
                </c:pt>
                <c:pt idx="2">
                  <c:v>56</c:v>
                </c:pt>
                <c:pt idx="3">
                  <c:v>21</c:v>
                </c:pt>
                <c:pt idx="4">
                  <c:v>13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58-4C44-9FB8-3C7BC8F1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2199263"/>
        <c:axId val="1206752751"/>
      </c:barChart>
      <c:catAx>
        <c:axId val="12021992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752751"/>
        <c:crosses val="autoZero"/>
        <c:auto val="1"/>
        <c:lblAlgn val="ctr"/>
        <c:lblOffset val="100"/>
        <c:noMultiLvlLbl val="0"/>
      </c:catAx>
      <c:valAx>
        <c:axId val="120675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21992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141111</xdr:colOff>
      <xdr:row>26</xdr:row>
      <xdr:rowOff>168706</xdr:rowOff>
    </xdr:from>
    <xdr:to>
      <xdr:col>12</xdr:col>
      <xdr:colOff>136479</xdr:colOff>
      <xdr:row>44</xdr:row>
      <xdr:rowOff>175057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6E2841B-D8B0-D442-05D4-C32BCCCB82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165100</xdr:colOff>
      <xdr:row>9</xdr:row>
      <xdr:rowOff>31750</xdr:rowOff>
    </xdr:from>
    <xdr:to>
      <xdr:col>21</xdr:col>
      <xdr:colOff>508000</xdr:colOff>
      <xdr:row>17</xdr:row>
      <xdr:rowOff>482600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1DC85AA-3CDD-17E8-5254-2E2E4E360E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232480</xdr:colOff>
      <xdr:row>58</xdr:row>
      <xdr:rowOff>45861</xdr:rowOff>
    </xdr:from>
    <xdr:to>
      <xdr:col>11</xdr:col>
      <xdr:colOff>582083</xdr:colOff>
      <xdr:row>74</xdr:row>
      <xdr:rowOff>141111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76562A6-3A54-0F3E-0271-92DC409D31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285750</xdr:colOff>
      <xdr:row>0</xdr:row>
      <xdr:rowOff>76200</xdr:rowOff>
    </xdr:from>
    <xdr:to>
      <xdr:col>22</xdr:col>
      <xdr:colOff>165100</xdr:colOff>
      <xdr:row>8</xdr:row>
      <xdr:rowOff>146050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F5B1BC1-821E-E4EF-2E83-AC8F83B849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196851</xdr:colOff>
      <xdr:row>18</xdr:row>
      <xdr:rowOff>88901</xdr:rowOff>
    </xdr:from>
    <xdr:to>
      <xdr:col>21</xdr:col>
      <xdr:colOff>584201</xdr:colOff>
      <xdr:row>26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8EB3B43-87BF-0B74-61A3-32ACE4F6A3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5D9F-F69D-4663-A343-3EDD9236892C}">
  <dimension ref="A1:L79"/>
  <sheetViews>
    <sheetView tabSelected="1" zoomScale="117" zoomScaleNormal="108" workbookViewId="0">
      <selection activeCell="A78" sqref="A78"/>
    </sheetView>
  </sheetViews>
  <sheetFormatPr defaultRowHeight="14.5" x14ac:dyDescent="0.35"/>
  <cols>
    <col min="1" max="1" width="10.90625" customWidth="1"/>
  </cols>
  <sheetData>
    <row r="1" spans="1:12" ht="15" thickBot="1" x14ac:dyDescent="0.4">
      <c r="C1">
        <v>100</v>
      </c>
      <c r="D1">
        <v>100</v>
      </c>
      <c r="E1">
        <v>100</v>
      </c>
      <c r="F1">
        <v>100</v>
      </c>
      <c r="G1">
        <v>100</v>
      </c>
      <c r="H1">
        <v>100</v>
      </c>
    </row>
    <row r="2" spans="1:12" ht="44" thickBot="1" x14ac:dyDescent="0.4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J2" s="11" t="s">
        <v>13</v>
      </c>
    </row>
    <row r="3" spans="1:12" ht="29.5" thickBot="1" x14ac:dyDescent="0.4">
      <c r="B3" s="3" t="s">
        <v>7</v>
      </c>
      <c r="C3" s="4">
        <v>31</v>
      </c>
      <c r="D3" s="4">
        <v>33</v>
      </c>
      <c r="E3" s="4">
        <v>38</v>
      </c>
      <c r="F3" s="4">
        <v>74</v>
      </c>
      <c r="G3" s="4">
        <v>88</v>
      </c>
      <c r="H3" s="4">
        <v>90</v>
      </c>
      <c r="J3" s="5">
        <f>AVERAGE(C3:H3)</f>
        <v>59</v>
      </c>
      <c r="K3">
        <f>SUM(C3:H3)</f>
        <v>354</v>
      </c>
      <c r="L3" s="9">
        <f>K3/K5</f>
        <v>0.48360655737704916</v>
      </c>
    </row>
    <row r="4" spans="1:12" ht="44" thickBot="1" x14ac:dyDescent="0.4">
      <c r="B4" s="3" t="s">
        <v>8</v>
      </c>
      <c r="C4" s="4">
        <v>37</v>
      </c>
      <c r="D4" s="4">
        <v>42</v>
      </c>
      <c r="E4" s="4">
        <v>44</v>
      </c>
      <c r="F4" s="4">
        <v>79</v>
      </c>
      <c r="G4" s="4">
        <v>87</v>
      </c>
      <c r="H4" s="4">
        <v>89</v>
      </c>
      <c r="J4" s="5">
        <f>AVERAGE(C4:H4)</f>
        <v>63</v>
      </c>
      <c r="K4">
        <f>SUM(C4:H4)</f>
        <v>378</v>
      </c>
      <c r="L4" s="9">
        <f>K4/K5</f>
        <v>0.51639344262295084</v>
      </c>
    </row>
    <row r="5" spans="1:12" x14ac:dyDescent="0.35">
      <c r="K5">
        <f>SUM(K3:K4)</f>
        <v>732</v>
      </c>
    </row>
    <row r="7" spans="1:12" ht="58" x14ac:dyDescent="0.35">
      <c r="A7" s="11" t="s">
        <v>14</v>
      </c>
      <c r="B7" s="6" t="s">
        <v>21</v>
      </c>
      <c r="C7" s="5">
        <f>AVERAGE(C3:C4)</f>
        <v>34</v>
      </c>
      <c r="D7" s="5">
        <f>AVERAGE(D3:D4)</f>
        <v>37.5</v>
      </c>
      <c r="E7" s="5">
        <f>AVERAGE(E3:E4)</f>
        <v>41</v>
      </c>
      <c r="F7" s="10">
        <f>AVERAGE(F3:F4)</f>
        <v>76.5</v>
      </c>
      <c r="G7" s="10">
        <f>AVERAGE(G3:G4)</f>
        <v>87.5</v>
      </c>
      <c r="H7" s="10">
        <f>AVERAGE(H3:H4)</f>
        <v>89.5</v>
      </c>
    </row>
    <row r="10" spans="1:12" ht="43.5" x14ac:dyDescent="0.35">
      <c r="A10" s="11" t="s">
        <v>15</v>
      </c>
      <c r="B10" s="12" t="s">
        <v>16</v>
      </c>
      <c r="C10" s="5">
        <f>SUM(C3:C4)</f>
        <v>68</v>
      </c>
      <c r="D10" s="5">
        <f>SUM(D3:D4)</f>
        <v>75</v>
      </c>
      <c r="E10" s="5">
        <f>SUM(E3:E4)</f>
        <v>82</v>
      </c>
      <c r="F10" s="5">
        <f>SUM(F3:F4)</f>
        <v>153</v>
      </c>
      <c r="G10" s="5">
        <f>SUM(G3:G4)</f>
        <v>175</v>
      </c>
      <c r="H10" s="5">
        <f>SUM(H3:H4)</f>
        <v>179</v>
      </c>
    </row>
    <row r="12" spans="1:12" ht="58" x14ac:dyDescent="0.35">
      <c r="A12" s="11" t="s">
        <v>19</v>
      </c>
      <c r="B12" s="5" t="s">
        <v>17</v>
      </c>
      <c r="C12" s="13">
        <f>C3/C10</f>
        <v>0.45588235294117646</v>
      </c>
      <c r="D12" s="13">
        <f>D3/D10</f>
        <v>0.44</v>
      </c>
      <c r="E12" s="13">
        <f>E3/E10</f>
        <v>0.46341463414634149</v>
      </c>
      <c r="F12" s="13">
        <f>F3/F10</f>
        <v>0.48366013071895425</v>
      </c>
      <c r="G12" s="13">
        <f>G3/G10</f>
        <v>0.50285714285714289</v>
      </c>
      <c r="H12" s="13">
        <f>H3/H10</f>
        <v>0.5027932960893855</v>
      </c>
    </row>
    <row r="13" spans="1:12" ht="58" x14ac:dyDescent="0.35">
      <c r="A13" s="11" t="s">
        <v>20</v>
      </c>
      <c r="B13" s="5" t="s">
        <v>18</v>
      </c>
      <c r="C13" s="13">
        <f>C4/C10</f>
        <v>0.54411764705882348</v>
      </c>
      <c r="D13" s="13">
        <f>D4/D10</f>
        <v>0.56000000000000005</v>
      </c>
      <c r="E13" s="13">
        <f>E4/E10</f>
        <v>0.53658536585365857</v>
      </c>
      <c r="F13" s="13">
        <f>F4/F10</f>
        <v>0.5163398692810458</v>
      </c>
      <c r="G13" s="13">
        <f>G4/G10</f>
        <v>0.49714285714285716</v>
      </c>
      <c r="H13" s="13">
        <f>H4/H10</f>
        <v>0.4972067039106145</v>
      </c>
    </row>
    <row r="15" spans="1:12" x14ac:dyDescent="0.35">
      <c r="A15" s="14" t="s">
        <v>22</v>
      </c>
      <c r="B15" s="5" t="s">
        <v>23</v>
      </c>
    </row>
    <row r="18" spans="1:8" ht="43.5" x14ac:dyDescent="0.35">
      <c r="A18" s="14" t="s">
        <v>24</v>
      </c>
      <c r="B18" s="6" t="s">
        <v>0</v>
      </c>
      <c r="C18" s="7" t="s">
        <v>1</v>
      </c>
      <c r="D18" s="7" t="s">
        <v>2</v>
      </c>
      <c r="E18" s="7" t="s">
        <v>3</v>
      </c>
      <c r="F18" s="7" t="s">
        <v>4</v>
      </c>
      <c r="G18" s="7" t="s">
        <v>5</v>
      </c>
      <c r="H18" s="7" t="s">
        <v>6</v>
      </c>
    </row>
    <row r="19" spans="1:8" ht="29" x14ac:dyDescent="0.35">
      <c r="B19" s="6" t="s">
        <v>7</v>
      </c>
      <c r="C19" s="5">
        <f>C1-C3</f>
        <v>69</v>
      </c>
      <c r="D19" s="5">
        <f>D1-D3</f>
        <v>67</v>
      </c>
      <c r="E19" s="5">
        <f>E1-E3</f>
        <v>62</v>
      </c>
      <c r="F19" s="5">
        <f>F1-F3</f>
        <v>26</v>
      </c>
      <c r="G19" s="5">
        <f>G1-G3</f>
        <v>12</v>
      </c>
      <c r="H19" s="5">
        <f>H1-H3</f>
        <v>10</v>
      </c>
    </row>
    <row r="20" spans="1:8" ht="43.5" x14ac:dyDescent="0.35">
      <c r="A20" s="14" t="s">
        <v>25</v>
      </c>
      <c r="B20" s="6" t="s">
        <v>8</v>
      </c>
      <c r="C20" s="5">
        <f>C1-C4</f>
        <v>63</v>
      </c>
      <c r="D20" s="5">
        <f>D1-D4</f>
        <v>58</v>
      </c>
      <c r="E20" s="5">
        <f>E1-E4</f>
        <v>56</v>
      </c>
      <c r="F20" s="5">
        <f>F1-F4</f>
        <v>21</v>
      </c>
      <c r="G20" s="5">
        <f>G1-G4</f>
        <v>13</v>
      </c>
      <c r="H20" s="5">
        <f>H1-H4</f>
        <v>11</v>
      </c>
    </row>
    <row r="22" spans="1:8" ht="15" thickBot="1" x14ac:dyDescent="0.4"/>
    <row r="23" spans="1:8" ht="15" thickBot="1" x14ac:dyDescent="0.4">
      <c r="A23" s="16" t="s">
        <v>26</v>
      </c>
      <c r="B23" s="1" t="s">
        <v>9</v>
      </c>
      <c r="C23" s="2">
        <v>1900</v>
      </c>
      <c r="D23" s="2">
        <v>1920</v>
      </c>
      <c r="E23" s="2">
        <v>1940</v>
      </c>
      <c r="F23" s="2">
        <v>1960</v>
      </c>
      <c r="G23" s="2">
        <v>1980</v>
      </c>
    </row>
    <row r="24" spans="1:8" ht="44" thickBot="1" x14ac:dyDescent="0.4">
      <c r="B24" s="3" t="s">
        <v>10</v>
      </c>
      <c r="C24" s="4">
        <v>76</v>
      </c>
      <c r="D24" s="4">
        <v>106</v>
      </c>
      <c r="E24" s="4">
        <v>132</v>
      </c>
      <c r="F24" s="4">
        <v>179</v>
      </c>
      <c r="G24" s="4">
        <v>227</v>
      </c>
    </row>
    <row r="28" spans="1:8" x14ac:dyDescent="0.35">
      <c r="A28" s="16" t="s">
        <v>26</v>
      </c>
    </row>
    <row r="48" spans="1:2" x14ac:dyDescent="0.35">
      <c r="A48" s="17" t="s">
        <v>28</v>
      </c>
      <c r="B48" s="5">
        <v>120</v>
      </c>
    </row>
    <row r="50" spans="1:12" x14ac:dyDescent="0.35">
      <c r="A50" s="17" t="s">
        <v>27</v>
      </c>
      <c r="B50" s="5">
        <v>1968</v>
      </c>
    </row>
    <row r="54" spans="1:12" ht="15" thickBot="1" x14ac:dyDescent="0.4"/>
    <row r="55" spans="1:12" ht="44" thickBot="1" x14ac:dyDescent="0.4">
      <c r="A55" s="16" t="s">
        <v>29</v>
      </c>
      <c r="B55" s="15" t="s">
        <v>11</v>
      </c>
      <c r="C55" s="8">
        <v>7</v>
      </c>
      <c r="D55" s="8">
        <v>11</v>
      </c>
      <c r="E55" s="8">
        <v>9</v>
      </c>
      <c r="F55" s="8">
        <v>2</v>
      </c>
      <c r="G55" s="8">
        <v>4</v>
      </c>
      <c r="H55" s="8">
        <v>7</v>
      </c>
      <c r="I55" s="8">
        <v>0</v>
      </c>
      <c r="J55" s="8">
        <v>10</v>
      </c>
      <c r="K55" s="8">
        <v>5</v>
      </c>
      <c r="L55" s="8">
        <v>3</v>
      </c>
    </row>
    <row r="56" spans="1:12" ht="44" thickBot="1" x14ac:dyDescent="0.4">
      <c r="B56" s="3" t="s">
        <v>12</v>
      </c>
      <c r="C56" s="4">
        <v>32</v>
      </c>
      <c r="D56" s="4">
        <v>20</v>
      </c>
      <c r="E56" s="4">
        <v>27</v>
      </c>
      <c r="F56" s="4">
        <v>37</v>
      </c>
      <c r="G56" s="4">
        <v>32</v>
      </c>
      <c r="H56" s="4">
        <v>28</v>
      </c>
      <c r="I56" s="4">
        <v>41</v>
      </c>
      <c r="J56" s="4">
        <v>23</v>
      </c>
      <c r="K56" s="4">
        <v>33</v>
      </c>
      <c r="L56" s="4">
        <v>36</v>
      </c>
    </row>
    <row r="61" spans="1:12" ht="29" x14ac:dyDescent="0.35">
      <c r="A61" s="18" t="s">
        <v>30</v>
      </c>
    </row>
    <row r="78" spans="1:2" x14ac:dyDescent="0.35">
      <c r="A78" s="17" t="s">
        <v>31</v>
      </c>
      <c r="B78" s="5" t="s">
        <v>32</v>
      </c>
    </row>
    <row r="79" spans="1:2" x14ac:dyDescent="0.35">
      <c r="A79" s="5"/>
      <c r="B79" s="5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Solutions Q1-3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2024-01-24T14:45:29Z</dcterms:created>
  <dcterms:modified xsi:type="dcterms:W3CDTF">2024-02-18T17:40:27Z</dcterms:modified>
</cp:coreProperties>
</file>