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defaultThemeVersion="166925"/>
  <mc:AlternateContent xmlns:mc="http://schemas.openxmlformats.org/markup-compatibility/2006">
    <mc:Choice Requires="x15">
      <x15ac:absPath xmlns:x15ac="http://schemas.microsoft.com/office/spreadsheetml/2010/11/ac" url="C:\Users\ndara\Downloads\UWTSD_AssessmentBriefsMay2022\LCBB5002ManagementAccounting\"/>
    </mc:Choice>
  </mc:AlternateContent>
  <xr:revisionPtr revIDLastSave="0" documentId="8_{DA5057EE-29D8-41CF-909D-A5E866989C53}" xr6:coauthVersionLast="47" xr6:coauthVersionMax="47" xr10:uidLastSave="{00000000-0000-0000-0000-000000000000}"/>
  <bookViews>
    <workbookView xWindow="-110" yWindow="-110" windowWidth="19420" windowHeight="10300" xr2:uid="{12C13FE4-E186-41AA-BA42-C0FA7F2C57A4}"/>
  </bookViews>
  <sheets>
    <sheet name="Sheet2" sheetId="2"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C28" i="2" l="1"/>
  <c r="D28" i="2"/>
  <c r="C24" i="2"/>
  <c r="D24" i="2"/>
  <c r="E24" i="2"/>
  <c r="F24" i="2"/>
  <c r="E28" i="2"/>
  <c r="E29" i="2" s="1"/>
  <c r="D25" i="2"/>
  <c r="D26" i="2" s="1"/>
  <c r="E25" i="2"/>
  <c r="E26" i="2" s="1"/>
  <c r="F25" i="2"/>
  <c r="F26" i="2" s="1"/>
  <c r="C25" i="2"/>
  <c r="C26" i="2" s="1"/>
  <c r="D12" i="2"/>
  <c r="E12" i="2"/>
  <c r="F12" i="2"/>
  <c r="C12" i="2"/>
  <c r="D31" i="2" l="1"/>
  <c r="C31" i="2"/>
  <c r="D29" i="2"/>
  <c r="C29" i="2" s="1"/>
  <c r="F28" i="2" s="1"/>
  <c r="F31" i="2" s="1"/>
  <c r="E31" i="2"/>
  <c r="G24" i="2"/>
</calcChain>
</file>

<file path=xl/sharedStrings.xml><?xml version="1.0" encoding="utf-8"?>
<sst xmlns="http://schemas.openxmlformats.org/spreadsheetml/2006/main" count="31" uniqueCount="28">
  <si>
    <t>Product</t>
  </si>
  <si>
    <t>Selling price</t>
  </si>
  <si>
    <t>Direct labour cost</t>
  </si>
  <si>
    <t>Fixed overhead cost</t>
  </si>
  <si>
    <t>Profit</t>
  </si>
  <si>
    <t>Direct labour hours per unit</t>
  </si>
  <si>
    <t>Alpha</t>
  </si>
  <si>
    <t>Beta</t>
  </si>
  <si>
    <t>Gamma</t>
  </si>
  <si>
    <t>Omega</t>
  </si>
  <si>
    <t>£ per unit</t>
  </si>
  <si>
    <t>Raw materials cost</t>
  </si>
  <si>
    <t>Other variable costs</t>
  </si>
  <si>
    <t>Planned output/ Maximum demand</t>
  </si>
  <si>
    <t>Contribution per unit</t>
  </si>
  <si>
    <t>Contribution per unit of scarce resource</t>
  </si>
  <si>
    <t>Ranking</t>
  </si>
  <si>
    <t>Production Plan</t>
  </si>
  <si>
    <t>Balance</t>
  </si>
  <si>
    <t>It has now been identified that labour hours available in the next four weeks will be limited to 10,000 hours.</t>
  </si>
  <si>
    <t>Total Contribution</t>
  </si>
  <si>
    <r>
      <t>Trent Steel Ltd</t>
    </r>
    <r>
      <rPr>
        <sz val="12"/>
        <color theme="1"/>
        <rFont val="Arial"/>
        <family val="2"/>
      </rPr>
      <t xml:space="preserve"> produces four varieties of car rims. Below is Trent Steel’s plan for the next month. Its capacity is shown below and you are told that planned output is equal to maximum demand.</t>
    </r>
  </si>
  <si>
    <t>Required labour hours</t>
  </si>
  <si>
    <t>Required:</t>
  </si>
  <si>
    <r>
      <t>1.</t>
    </r>
    <r>
      <rPr>
        <b/>
        <sz val="7"/>
        <color theme="1"/>
        <rFont val="Times New Roman"/>
        <family val="1"/>
      </rPr>
      <t xml:space="preserve">    </t>
    </r>
    <r>
      <rPr>
        <b/>
        <sz val="12"/>
        <color theme="1"/>
        <rFont val="Arial"/>
        <family val="2"/>
      </rPr>
      <t>Assuming Trent Steel Ltd would like to maximise profits, in what order should the rims be produced?</t>
    </r>
  </si>
  <si>
    <r>
      <t>2.</t>
    </r>
    <r>
      <rPr>
        <b/>
        <sz val="7"/>
        <color theme="1"/>
        <rFont val="Times New Roman"/>
        <family val="1"/>
      </rPr>
      <t xml:space="preserve">    </t>
    </r>
    <r>
      <rPr>
        <b/>
        <sz val="12"/>
        <color theme="1"/>
        <rFont val="Arial"/>
        <family val="2"/>
      </rPr>
      <t>Produce next month’s production plan for Trent Steel Ltd.</t>
    </r>
  </si>
  <si>
    <r>
      <t>3.</t>
    </r>
    <r>
      <rPr>
        <b/>
        <sz val="7"/>
        <color theme="1"/>
        <rFont val="Times New Roman"/>
        <family val="1"/>
      </rPr>
      <t xml:space="preserve">    </t>
    </r>
    <r>
      <rPr>
        <b/>
        <sz val="12"/>
        <color theme="1"/>
        <rFont val="Arial"/>
        <family val="2"/>
      </rPr>
      <t>Calculate next month’s total contribution for Trent Steel Ltd.</t>
    </r>
  </si>
  <si>
    <t>Limiting Factor Analysis exercise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</si>
</sst>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0.00_-;\-&quot;£&quot;* #,##0.00_-;_-&quot;£&quot;* &quot;-&quot;??_-;_-@_-"/>
    <numFmt numFmtId="169" formatCode="_-&quot;£&quot;* #,##0_-;\-&quot;£&quot;* #,##0_-;_-&quot;£&quot;* &quot;-&quot;??_-;_-@_-"/>
  </numFmts>
  <fonts count="9" x14ac:knownFonts="1">
    <font>
      <sz val="11"/>
      <color theme="1"/>
      <name val="Calibri"/>
      <family val="2"/>
      <scheme val="minor"/>
    </font>
    <font>
      <sz val="11"/>
      <color theme="1"/>
      <name val="Calibri"/>
      <family val="2"/>
      <scheme val="minor"/>
    </font>
    <font>
      <sz val="12"/>
      <color theme="1"/>
      <name val="Arial"/>
      <family val="2"/>
    </font>
    <font>
      <b/>
      <sz val="12"/>
      <color theme="1"/>
      <name val="Arial"/>
      <family val="2"/>
    </font>
    <font>
      <sz val="11"/>
      <color theme="1"/>
      <name val="Arial"/>
      <family val="2"/>
    </font>
    <font>
      <sz val="11"/>
      <color theme="1"/>
      <name val="Arial"/>
      <family val="2"/>
    </font>
    <font>
      <b/>
      <sz val="11"/>
      <color theme="1"/>
      <name val="Arial"/>
      <family val="2"/>
    </font>
    <font>
      <sz val="12"/>
      <color rgb="FFFF0000"/>
      <name val="Arial"/>
      <family val="2"/>
    </font>
    <font>
      <b/>
      <sz val="7"/>
      <color theme="1"/>
      <name val="Times New Roman"/>
      <family val="1"/>
    </font>
  </fonts>
  <fills count="3">
    <fill>
      <patternFill patternType="none"/>
    </fill>
    <fill>
      <patternFill patternType="gray125"/>
    </fill>
    <fill>
      <patternFill patternType="solid">
        <fgColor rgb="FFFFFFFF"/>
        <bgColor indexed="64"/>
      </patternFill>
    </fill>
  </fills>
  <borders count="2">
    <border>
      <left/>
      <right/>
      <top/>
      <bottom/>
      <diagonal/>
    </border>
    <border>
      <left/>
      <right/>
      <top/>
      <bottom style="thin">
        <color rgb="FF000000"/>
      </bottom>
      <diagonal/>
    </border>
  </borders>
  <cellStyleXfs count="2">
    <xf numFmtId="0" fontId="0" fillId="0" borderId="0"/>
    <xf numFmtId="44" fontId="1" fillId="0" borderId="0" applyFont="0" applyFill="0" applyBorder="0" applyAlignment="0" applyProtection="0"/>
  </cellStyleXfs>
  <cellXfs count="25">
    <xf numFmtId="0" fontId="0" fillId="0" borderId="0" xfId="0"/>
    <xf numFmtId="0" fontId="4" fillId="0" borderId="0" xfId="0" applyFont="1" applyAlignment="1">
      <alignment horizontal="left" vertical="top" wrapText="1"/>
    </xf>
    <xf numFmtId="0" fontId="5" fillId="0" borderId="0" xfId="0" applyFont="1" applyAlignment="1">
      <alignment horizontal="left" vertical="top" wrapText="1"/>
    </xf>
    <xf numFmtId="0" fontId="4" fillId="0" borderId="0" xfId="0" applyFont="1" applyAlignment="1">
      <alignment horizontal="left" vertical="top" wrapText="1"/>
    </xf>
    <xf numFmtId="0" fontId="5" fillId="0" borderId="0" xfId="0" applyFont="1" applyAlignment="1">
      <alignment vertical="top" wrapText="1"/>
    </xf>
    <xf numFmtId="0" fontId="4" fillId="0" borderId="0" xfId="0" applyFont="1" applyAlignment="1">
      <alignment horizontal="right" vertical="top" wrapText="1"/>
    </xf>
    <xf numFmtId="0" fontId="5" fillId="0" borderId="0" xfId="0" applyFont="1" applyAlignment="1">
      <alignment horizontal="right" vertical="top" wrapText="1"/>
    </xf>
    <xf numFmtId="0" fontId="5" fillId="0" borderId="0" xfId="0" applyFont="1" applyAlignment="1">
      <alignment horizontal="center" vertical="top" wrapText="1"/>
    </xf>
    <xf numFmtId="0" fontId="6" fillId="0" borderId="0" xfId="0" applyFont="1" applyAlignment="1">
      <alignment vertical="top" wrapText="1"/>
    </xf>
    <xf numFmtId="0" fontId="6" fillId="0" borderId="0" xfId="0" applyFont="1" applyAlignment="1">
      <alignment horizontal="left" vertical="top" wrapText="1"/>
    </xf>
    <xf numFmtId="0" fontId="6" fillId="0" borderId="0" xfId="0" applyFont="1" applyAlignment="1">
      <alignment horizontal="center" vertical="top" wrapText="1"/>
    </xf>
    <xf numFmtId="0" fontId="6" fillId="0" borderId="0" xfId="0" applyFont="1" applyAlignment="1">
      <alignment horizontal="right" vertical="top" wrapText="1"/>
    </xf>
    <xf numFmtId="0" fontId="5" fillId="0" borderId="0" xfId="0" applyFont="1" applyAlignment="1">
      <alignment horizontal="right"/>
    </xf>
    <xf numFmtId="0" fontId="5" fillId="0" borderId="0" xfId="0" applyFont="1"/>
    <xf numFmtId="0" fontId="5" fillId="0" borderId="1" xfId="0" applyFont="1" applyBorder="1"/>
    <xf numFmtId="0" fontId="6" fillId="0" borderId="0" xfId="0" applyFont="1"/>
    <xf numFmtId="0" fontId="5" fillId="0" borderId="1" xfId="0" applyFont="1" applyBorder="1" applyAlignment="1">
      <alignment horizontal="center"/>
    </xf>
    <xf numFmtId="0" fontId="5" fillId="0" borderId="1" xfId="0" applyFont="1" applyBorder="1" applyAlignment="1">
      <alignment horizontal="right"/>
    </xf>
    <xf numFmtId="0" fontId="5" fillId="2" borderId="0" xfId="0" applyFont="1" applyFill="1" applyAlignment="1">
      <alignment vertical="center" wrapText="1"/>
    </xf>
    <xf numFmtId="0" fontId="6" fillId="0" borderId="0" xfId="0" applyFont="1" applyAlignment="1">
      <alignment horizontal="right"/>
    </xf>
    <xf numFmtId="169" fontId="6" fillId="0" borderId="0" xfId="1" applyNumberFormat="1" applyFont="1"/>
    <xf numFmtId="0" fontId="3" fillId="0" borderId="0" xfId="0" applyFont="1" applyAlignment="1">
      <alignment vertical="center"/>
    </xf>
    <xf numFmtId="0" fontId="3" fillId="0" borderId="0" xfId="0" applyFont="1" applyAlignment="1">
      <alignment horizontal="center" vertical="center" wrapText="1"/>
    </xf>
    <xf numFmtId="0" fontId="7" fillId="0" borderId="0" xfId="0" applyFont="1" applyAlignment="1">
      <alignment horizontal="left" vertical="center"/>
    </xf>
    <xf numFmtId="0" fontId="3" fillId="0" borderId="0" xfId="0" applyFont="1" applyAlignment="1">
      <alignment horizontal="left" vertical="center" indent="4"/>
    </xf>
  </cellXfs>
  <cellStyles count="2">
    <cellStyle name="Currency"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9AB4D2-2EB3-468E-9291-0FF2ECF7E006}">
  <dimension ref="A2:G31"/>
  <sheetViews>
    <sheetView tabSelected="1" workbookViewId="0">
      <selection activeCell="B4" sqref="B4:F4"/>
    </sheetView>
  </sheetViews>
  <sheetFormatPr defaultRowHeight="14" x14ac:dyDescent="0.3"/>
  <cols>
    <col min="1" max="1" width="8.7265625" style="13"/>
    <col min="2" max="2" width="48.81640625" style="13" customWidth="1"/>
    <col min="3" max="3" width="13.08984375" style="13" bestFit="1" customWidth="1"/>
    <col min="4" max="5" width="11.90625" style="13" bestFit="1" customWidth="1"/>
    <col min="6" max="6" width="11.90625" style="12" bestFit="1" customWidth="1"/>
    <col min="7" max="16384" width="8.7265625" style="13"/>
  </cols>
  <sheetData>
    <row r="2" spans="2:6" x14ac:dyDescent="0.3">
      <c r="B2" s="13" t="s">
        <v>27</v>
      </c>
    </row>
    <row r="4" spans="2:6" ht="77.5" customHeight="1" x14ac:dyDescent="0.3">
      <c r="B4" s="22" t="s">
        <v>21</v>
      </c>
      <c r="C4" s="22"/>
      <c r="D4" s="22"/>
      <c r="E4" s="22"/>
      <c r="F4" s="22"/>
    </row>
    <row r="5" spans="2:6" x14ac:dyDescent="0.3">
      <c r="B5" s="3" t="s">
        <v>0</v>
      </c>
      <c r="C5" s="1" t="s">
        <v>6</v>
      </c>
      <c r="D5" s="1" t="s">
        <v>7</v>
      </c>
      <c r="E5" s="1" t="s">
        <v>8</v>
      </c>
      <c r="F5" s="5" t="s">
        <v>9</v>
      </c>
    </row>
    <row r="6" spans="2:6" x14ac:dyDescent="0.3">
      <c r="B6" s="3"/>
      <c r="C6" s="1" t="s">
        <v>10</v>
      </c>
      <c r="D6" s="1" t="s">
        <v>10</v>
      </c>
      <c r="E6" s="1" t="s">
        <v>10</v>
      </c>
      <c r="F6" s="5" t="s">
        <v>10</v>
      </c>
    </row>
    <row r="7" spans="2:6" x14ac:dyDescent="0.3">
      <c r="B7" s="2" t="s">
        <v>1</v>
      </c>
      <c r="C7" s="2">
        <v>200</v>
      </c>
      <c r="D7" s="7">
        <v>260</v>
      </c>
      <c r="E7" s="7">
        <v>140</v>
      </c>
      <c r="F7" s="6">
        <v>180</v>
      </c>
    </row>
    <row r="8" spans="2:6" x14ac:dyDescent="0.3">
      <c r="B8" s="2" t="s">
        <v>11</v>
      </c>
      <c r="C8" s="2">
        <v>30</v>
      </c>
      <c r="D8" s="7">
        <v>80</v>
      </c>
      <c r="E8" s="7">
        <v>20</v>
      </c>
      <c r="F8" s="6">
        <v>50</v>
      </c>
    </row>
    <row r="9" spans="2:6" x14ac:dyDescent="0.3">
      <c r="B9" s="2" t="s">
        <v>2</v>
      </c>
      <c r="C9" s="2">
        <v>80</v>
      </c>
      <c r="D9" s="7">
        <v>90</v>
      </c>
      <c r="E9" s="7">
        <v>40</v>
      </c>
      <c r="F9" s="6">
        <v>30</v>
      </c>
    </row>
    <row r="10" spans="2:6" x14ac:dyDescent="0.3">
      <c r="B10" s="2" t="s">
        <v>12</v>
      </c>
      <c r="C10" s="2">
        <v>30</v>
      </c>
      <c r="D10" s="7">
        <v>20</v>
      </c>
      <c r="E10" s="7">
        <v>30</v>
      </c>
      <c r="F10" s="6">
        <v>20</v>
      </c>
    </row>
    <row r="11" spans="2:6" x14ac:dyDescent="0.3">
      <c r="B11" s="2" t="s">
        <v>3</v>
      </c>
      <c r="C11" s="2">
        <v>22</v>
      </c>
      <c r="D11" s="7">
        <v>15</v>
      </c>
      <c r="E11" s="7">
        <v>10</v>
      </c>
      <c r="F11" s="6">
        <v>20</v>
      </c>
    </row>
    <row r="12" spans="2:6" s="15" customFormat="1" x14ac:dyDescent="0.3">
      <c r="B12" s="8" t="s">
        <v>4</v>
      </c>
      <c r="C12" s="9">
        <f>C7-SUM(C8:C11)</f>
        <v>38</v>
      </c>
      <c r="D12" s="10">
        <f>D7-SUM(D8:D11)</f>
        <v>55</v>
      </c>
      <c r="E12" s="10">
        <f>E7-SUM(E8:E11)</f>
        <v>40</v>
      </c>
      <c r="F12" s="11">
        <f>F7-SUM(F8:F11)</f>
        <v>60</v>
      </c>
    </row>
    <row r="13" spans="2:6" x14ac:dyDescent="0.3">
      <c r="B13" s="4"/>
      <c r="C13" s="14"/>
      <c r="D13" s="16"/>
      <c r="E13" s="16"/>
      <c r="F13" s="17"/>
    </row>
    <row r="14" spans="2:6" s="15" customFormat="1" x14ac:dyDescent="0.3">
      <c r="B14" s="9" t="s">
        <v>13</v>
      </c>
      <c r="C14" s="9">
        <v>300</v>
      </c>
      <c r="D14" s="10">
        <v>125</v>
      </c>
      <c r="E14" s="10">
        <v>242</v>
      </c>
      <c r="F14" s="11">
        <v>400</v>
      </c>
    </row>
    <row r="15" spans="2:6" s="15" customFormat="1" x14ac:dyDescent="0.3">
      <c r="B15" s="9" t="s">
        <v>5</v>
      </c>
      <c r="C15" s="9">
        <v>12</v>
      </c>
      <c r="D15" s="10">
        <v>10</v>
      </c>
      <c r="E15" s="10">
        <v>5</v>
      </c>
      <c r="F15" s="11">
        <v>20</v>
      </c>
    </row>
    <row r="16" spans="2:6" x14ac:dyDescent="0.3">
      <c r="B16" s="2"/>
      <c r="C16" s="2"/>
      <c r="D16" s="2"/>
      <c r="E16" s="2"/>
      <c r="F16" s="2"/>
    </row>
    <row r="18" spans="1:7" ht="25" customHeight="1" x14ac:dyDescent="0.3">
      <c r="B18" s="23" t="s">
        <v>19</v>
      </c>
      <c r="C18" s="23"/>
      <c r="D18" s="23"/>
      <c r="E18" s="23"/>
      <c r="F18" s="23"/>
    </row>
    <row r="19" spans="1:7" x14ac:dyDescent="0.3">
      <c r="B19" s="18"/>
    </row>
    <row r="20" spans="1:7" s="15" customFormat="1" ht="15.5" x14ac:dyDescent="0.3">
      <c r="B20" s="21" t="s">
        <v>23</v>
      </c>
      <c r="F20" s="19"/>
    </row>
    <row r="21" spans="1:7" s="15" customFormat="1" ht="15.5" x14ac:dyDescent="0.3">
      <c r="B21" s="24" t="s">
        <v>24</v>
      </c>
      <c r="F21" s="19"/>
    </row>
    <row r="22" spans="1:7" s="15" customFormat="1" ht="15.5" x14ac:dyDescent="0.3">
      <c r="B22" s="24" t="s">
        <v>25</v>
      </c>
      <c r="F22" s="19"/>
    </row>
    <row r="23" spans="1:7" s="15" customFormat="1" ht="15.5" x14ac:dyDescent="0.3">
      <c r="B23" s="24" t="s">
        <v>26</v>
      </c>
      <c r="F23" s="19"/>
    </row>
    <row r="24" spans="1:7" x14ac:dyDescent="0.3">
      <c r="B24" s="2" t="s">
        <v>22</v>
      </c>
      <c r="C24" s="2">
        <f>PRODUCT(C14:C15)</f>
        <v>3600</v>
      </c>
      <c r="D24" s="2">
        <f>PRODUCT(D14:D15)</f>
        <v>1250</v>
      </c>
      <c r="E24" s="2">
        <f>PRODUCT(E14:E15)</f>
        <v>1210</v>
      </c>
      <c r="F24" s="2">
        <f>PRODUCT(F14:F15)</f>
        <v>8000</v>
      </c>
      <c r="G24" s="2">
        <f>SUM(B24:F24)</f>
        <v>14060</v>
      </c>
    </row>
    <row r="25" spans="1:7" x14ac:dyDescent="0.3">
      <c r="B25" s="13" t="s">
        <v>14</v>
      </c>
      <c r="C25" s="13">
        <f>C7-SUM(C8:C10)</f>
        <v>60</v>
      </c>
      <c r="D25" s="13">
        <f t="shared" ref="D25:F25" si="0">D7-SUM(D8:D10)</f>
        <v>70</v>
      </c>
      <c r="E25" s="13">
        <f t="shared" si="0"/>
        <v>50</v>
      </c>
      <c r="F25" s="13">
        <f t="shared" si="0"/>
        <v>80</v>
      </c>
    </row>
    <row r="26" spans="1:7" x14ac:dyDescent="0.3">
      <c r="B26" s="13" t="s">
        <v>15</v>
      </c>
      <c r="C26" s="13">
        <f>C25/C15</f>
        <v>5</v>
      </c>
      <c r="D26" s="13">
        <f t="shared" ref="D26:F26" si="1">D25/D15</f>
        <v>7</v>
      </c>
      <c r="E26" s="13">
        <f t="shared" si="1"/>
        <v>10</v>
      </c>
      <c r="F26" s="13">
        <f t="shared" si="1"/>
        <v>4</v>
      </c>
    </row>
    <row r="27" spans="1:7" s="15" customFormat="1" x14ac:dyDescent="0.3">
      <c r="A27" s="15">
        <v>1</v>
      </c>
      <c r="B27" s="15" t="s">
        <v>16</v>
      </c>
      <c r="C27" s="15">
        <v>3</v>
      </c>
      <c r="D27" s="15">
        <v>2</v>
      </c>
      <c r="E27" s="15">
        <v>1</v>
      </c>
      <c r="F27" s="19">
        <v>4</v>
      </c>
    </row>
    <row r="28" spans="1:7" s="15" customFormat="1" x14ac:dyDescent="0.3">
      <c r="A28" s="15">
        <v>2</v>
      </c>
      <c r="B28" s="15" t="s">
        <v>17</v>
      </c>
      <c r="C28" s="15">
        <f>C15*C14</f>
        <v>3600</v>
      </c>
      <c r="D28" s="15">
        <f>D15*D14</f>
        <v>1250</v>
      </c>
      <c r="E28" s="15">
        <f>PRODUCT(E14:E15)</f>
        <v>1210</v>
      </c>
      <c r="F28" s="19">
        <f>C29/F15</f>
        <v>197</v>
      </c>
    </row>
    <row r="29" spans="1:7" x14ac:dyDescent="0.3">
      <c r="B29" s="13" t="s">
        <v>18</v>
      </c>
      <c r="C29" s="13">
        <f>D29-C28</f>
        <v>3940</v>
      </c>
      <c r="D29" s="13">
        <f>E29-D28</f>
        <v>7540</v>
      </c>
      <c r="E29" s="13">
        <f>10000-E28</f>
        <v>8790</v>
      </c>
    </row>
    <row r="31" spans="1:7" s="15" customFormat="1" x14ac:dyDescent="0.3">
      <c r="A31" s="15">
        <v>3</v>
      </c>
      <c r="B31" s="15" t="s">
        <v>20</v>
      </c>
      <c r="C31" s="20">
        <f>C28*C25</f>
        <v>216000</v>
      </c>
      <c r="D31" s="20">
        <f t="shared" ref="D31:F31" si="2">D28*D25</f>
        <v>87500</v>
      </c>
      <c r="E31" s="20">
        <f t="shared" si="2"/>
        <v>60500</v>
      </c>
      <c r="F31" s="20">
        <f>F28*F25</f>
        <v>15760</v>
      </c>
    </row>
  </sheetData>
  <mergeCells count="3">
    <mergeCell ref="B5:B6"/>
    <mergeCell ref="B4:F4"/>
    <mergeCell ref="B18:F18"/>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Muno Zuwirai</dc:creator>
  <cp:lastModifiedBy>Muno Zuwirai</cp:lastModifiedBy>
  <dcterms:created xsi:type="dcterms:W3CDTF">2022-06-19T23:01:22Z</dcterms:created>
  <dcterms:modified xsi:type="dcterms:W3CDTF">2022-06-19T23:55:34Z</dcterms:modified>
</cp:coreProperties>
</file>