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rra\OneDrive\Documents\"/>
    </mc:Choice>
  </mc:AlternateContent>
  <xr:revisionPtr revIDLastSave="0" documentId="8_{8C46FDAC-15A0-4966-A307-4344A03D085B}" xr6:coauthVersionLast="46" xr6:coauthVersionMax="46" xr10:uidLastSave="{00000000-0000-0000-0000-000000000000}"/>
  <bookViews>
    <workbookView xWindow="-110" yWindow="-110" windowWidth="19420" windowHeight="10420" xr2:uid="{B52E377C-C3B9-4124-B644-292276DED15E}"/>
  </bookViews>
  <sheets>
    <sheet name="Spreadsheet" sheetId="1" r:id="rId1"/>
    <sheet name="Accounts" sheetId="2" r:id="rId2"/>
    <sheet name="SDB" sheetId="3" r:id="rId3"/>
    <sheet name="PDB" sheetId="4" r:id="rId4"/>
    <sheet name="CBP" sheetId="5" r:id="rId5"/>
    <sheet name="CBR" sheetId="6" r:id="rId6"/>
    <sheet name="PCB" sheetId="7" r:id="rId7"/>
    <sheet name="Sheet8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3" i="2" l="1"/>
  <c r="G23" i="2"/>
  <c r="H61" i="2" s="1"/>
  <c r="B41" i="1" l="1"/>
  <c r="L38" i="1"/>
  <c r="J41" i="1"/>
  <c r="H18" i="1"/>
  <c r="I41" i="1"/>
  <c r="H41" i="1"/>
  <c r="G41" i="1"/>
  <c r="F41" i="1"/>
  <c r="E41" i="1"/>
  <c r="D41" i="1"/>
  <c r="I11" i="2"/>
  <c r="G17" i="2"/>
  <c r="G13" i="6"/>
  <c r="E13" i="6"/>
  <c r="D13" i="6"/>
  <c r="C13" i="6"/>
  <c r="M16" i="5"/>
  <c r="E16" i="5"/>
  <c r="D16" i="5"/>
  <c r="C16" i="5"/>
  <c r="E15" i="4"/>
  <c r="D15" i="4"/>
  <c r="C15" i="4"/>
  <c r="E11" i="3"/>
  <c r="D11" i="3"/>
</calcChain>
</file>

<file path=xl/sharedStrings.xml><?xml version="1.0" encoding="utf-8"?>
<sst xmlns="http://schemas.openxmlformats.org/spreadsheetml/2006/main" count="223" uniqueCount="103">
  <si>
    <t>CARFACTORY</t>
  </si>
  <si>
    <t xml:space="preserve">Opening </t>
  </si>
  <si>
    <t>Balances</t>
  </si>
  <si>
    <t>Sales Day</t>
  </si>
  <si>
    <t>Book</t>
  </si>
  <si>
    <t>Sales Day Book</t>
  </si>
  <si>
    <t>Purchase Day Book</t>
  </si>
  <si>
    <t>Petty Cash</t>
  </si>
  <si>
    <t>Draft</t>
  </si>
  <si>
    <t>Profit and Loss</t>
  </si>
  <si>
    <t>Capital (missing)</t>
  </si>
  <si>
    <t>Bank Account (Dr blalance)</t>
  </si>
  <si>
    <t>Cash in hand</t>
  </si>
  <si>
    <t>Motor Vehicles-Cost</t>
  </si>
  <si>
    <t>Motor Vehicle-Provision for depreciation at 1.10.19</t>
  </si>
  <si>
    <t>Fixtures and Equipment -Cost</t>
  </si>
  <si>
    <t>Fixtures and Equipment -Provision for depreciation at 1.10.19</t>
  </si>
  <si>
    <t>Trade Debtors</t>
  </si>
  <si>
    <t>Trade Creditors</t>
  </si>
  <si>
    <t>Bank Loan</t>
  </si>
  <si>
    <t>Accrued telephone</t>
  </si>
  <si>
    <t>Stock at 1.10.19</t>
  </si>
  <si>
    <t>The opening debtors and creditors were as follows:</t>
  </si>
  <si>
    <t>Claret</t>
  </si>
  <si>
    <t>Orange</t>
  </si>
  <si>
    <t>Black</t>
  </si>
  <si>
    <t>Grey</t>
  </si>
  <si>
    <t>Yellow</t>
  </si>
  <si>
    <t>White</t>
  </si>
  <si>
    <t>Debtors</t>
  </si>
  <si>
    <t>Creditors</t>
  </si>
  <si>
    <t>Balance Sheet at 1st January 2021</t>
  </si>
  <si>
    <t>Cash Book (Payments)</t>
  </si>
  <si>
    <t>Cash Book (Receipts)</t>
  </si>
  <si>
    <t>Petty Cash Book</t>
  </si>
  <si>
    <t>Date</t>
  </si>
  <si>
    <t>Customer</t>
  </si>
  <si>
    <t>Total</t>
  </si>
  <si>
    <t>VAT</t>
  </si>
  <si>
    <t>Net</t>
  </si>
  <si>
    <t>Narrative</t>
  </si>
  <si>
    <t>Purchases</t>
  </si>
  <si>
    <t>Telephone</t>
  </si>
  <si>
    <t>Gas</t>
  </si>
  <si>
    <t>To Creditors</t>
  </si>
  <si>
    <t>Insurance</t>
  </si>
  <si>
    <t>Electricity</t>
  </si>
  <si>
    <t>Legal Fees</t>
  </si>
  <si>
    <t>Sales</t>
  </si>
  <si>
    <t>Discount Allowed</t>
  </si>
  <si>
    <t>From Debtors</t>
  </si>
  <si>
    <t>Receipts</t>
  </si>
  <si>
    <t>Stamps</t>
  </si>
  <si>
    <t>Equipment</t>
  </si>
  <si>
    <t>Vehicle</t>
  </si>
  <si>
    <t>Silver</t>
  </si>
  <si>
    <t>Gray</t>
  </si>
  <si>
    <t>HM Customes &amp; Excise</t>
  </si>
  <si>
    <t>Discounts Received</t>
  </si>
  <si>
    <t>Capital</t>
  </si>
  <si>
    <t>Cash</t>
  </si>
  <si>
    <t>Bal b/f</t>
  </si>
  <si>
    <t>Bank</t>
  </si>
  <si>
    <t>DR</t>
  </si>
  <si>
    <t>CR</t>
  </si>
  <si>
    <t xml:space="preserve"> Book</t>
  </si>
  <si>
    <t>Purchase Day</t>
  </si>
  <si>
    <t xml:space="preserve"> Receipts</t>
  </si>
  <si>
    <t xml:space="preserve"> Payments</t>
  </si>
  <si>
    <t>Balance</t>
  </si>
  <si>
    <t>Sheet</t>
  </si>
  <si>
    <t>Debitors</t>
  </si>
  <si>
    <t>VAT a/c</t>
  </si>
  <si>
    <t>Cost</t>
  </si>
  <si>
    <t>Provision for Dep'n</t>
  </si>
  <si>
    <t>Fixed Assests</t>
  </si>
  <si>
    <t>Fixtures and Equipment -Cos</t>
  </si>
  <si>
    <t>Current Assests</t>
  </si>
  <si>
    <t>Bank Account</t>
  </si>
  <si>
    <t>Current Liabilities</t>
  </si>
  <si>
    <t>VAT C/A</t>
  </si>
  <si>
    <t>Accruals</t>
  </si>
  <si>
    <t xml:space="preserve">VAT Control account </t>
  </si>
  <si>
    <t>Eletricity</t>
  </si>
  <si>
    <t>Advertising</t>
  </si>
  <si>
    <t>Accrued Electricity</t>
  </si>
  <si>
    <t>Accrued gas</t>
  </si>
  <si>
    <t>Profit for the period</t>
  </si>
  <si>
    <t>Net Current Assets</t>
  </si>
  <si>
    <t>Represented by :</t>
  </si>
  <si>
    <t>Profit for the year</t>
  </si>
  <si>
    <t>less : Drawings</t>
  </si>
  <si>
    <t xml:space="preserve">Trading and Profit and Loss Account for the </t>
  </si>
  <si>
    <t xml:space="preserve">     month ended 31st January 2011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</si>
  <si>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</si>
  <si>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</si>
  <si>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</si>
  <si>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</si>
  <si>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</si>
  <si>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</si>
  <si>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Advertising</t>
  </si>
  <si>
    <t>Net Profit</t>
  </si>
  <si>
    <t>NBV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</si>
</sst>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Arial"/>
      <family val="2"/>
    </font>
    <font>
      <b/>
      <i/>
      <sz val="16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8" fontId="0" fillId="0" borderId="0" xfId="0" applyNumberFormat="1"/>
    <xf numFmtId="6" fontId="0" fillId="0" borderId="0" xfId="0" applyNumberFormat="1"/>
    <xf numFmtId="4" fontId="0" fillId="0" borderId="0" xfId="0" applyNumberFormat="1"/>
    <xf numFmtId="0" fontId="2" fillId="0" borderId="0" xfId="0" applyFont="1"/>
    <xf numFmtId="0" fontId="1" fillId="0" borderId="0" xfId="0" applyFont="1"/>
    <xf numFmtId="14" fontId="0" fillId="0" borderId="0" xfId="0" applyNumberFormat="1"/>
    <xf numFmtId="37" fontId="3" fillId="0" borderId="0" xfId="0" applyNumberFormat="1" applyFont="1"/>
    <xf numFmtId="37" fontId="4" fillId="0" borderId="0" xfId="0" applyNumberFormat="1" applyFont="1"/>
    <xf numFmtId="37" fontId="0" fillId="0" borderId="0" xfId="0" applyNumberFormat="1"/>
    <xf numFmtId="37" fontId="5" fillId="0" borderId="1" xfId="0" applyNumberFormat="1" applyFont="1" applyBorder="1"/>
    <xf numFmtId="0" fontId="0" fillId="0" borderId="0" xfId="0" applyFont="1"/>
    <xf numFmtId="37" fontId="5" fillId="0" borderId="0" xfId="0" applyNumberFormat="1" applyFont="1"/>
    <xf numFmtId="37" fontId="5" fillId="0" borderId="2" xfId="0" applyNumberFormat="1" applyFont="1" applyBorder="1"/>
    <xf numFmtId="37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995AC-BD35-429D-8513-5A4EC0E05360}">
  <dimension ref="A1:S41"/>
  <sheetViews>
    <sheetView tabSelected="1" zoomScale="66" zoomScaleNormal="66" workbookViewId="0">
      <selection activeCell="P27" sqref="P27"/>
    </sheetView>
  </sheetViews>
  <sheetFormatPr defaultRowHeight="14.5" x14ac:dyDescent="0.35"/>
  <cols>
    <col min="1" max="1" width="52.36328125" customWidth="1"/>
    <col min="2" max="3" width="17.26953125" customWidth="1"/>
    <col min="4" max="4" width="11.54296875" customWidth="1"/>
    <col min="5" max="5" width="8.453125" customWidth="1"/>
    <col min="6" max="6" width="11.90625" customWidth="1"/>
    <col min="7" max="8" width="9.08984375" customWidth="1"/>
    <col min="9" max="9" width="10.453125" customWidth="1"/>
    <col min="10" max="10" width="8.6328125" customWidth="1"/>
    <col min="11" max="12" width="10.1796875" customWidth="1"/>
    <col min="13" max="13" width="9.1796875" customWidth="1"/>
  </cols>
  <sheetData>
    <row r="1" spans="1:19" x14ac:dyDescent="0.35">
      <c r="A1" t="s">
        <v>0</v>
      </c>
      <c r="B1" t="s">
        <v>1</v>
      </c>
      <c r="C1" t="s">
        <v>2</v>
      </c>
      <c r="D1" t="s">
        <v>3</v>
      </c>
      <c r="E1" t="s">
        <v>65</v>
      </c>
      <c r="F1" t="s">
        <v>66</v>
      </c>
      <c r="G1" t="s">
        <v>65</v>
      </c>
      <c r="H1" t="s">
        <v>60</v>
      </c>
      <c r="I1" t="s">
        <v>67</v>
      </c>
      <c r="J1" t="s">
        <v>60</v>
      </c>
      <c r="K1" t="s">
        <v>68</v>
      </c>
      <c r="L1" t="s">
        <v>7</v>
      </c>
      <c r="M1" t="s">
        <v>4</v>
      </c>
      <c r="N1" t="s">
        <v>8</v>
      </c>
      <c r="O1" t="s">
        <v>2</v>
      </c>
      <c r="P1" t="s">
        <v>9</v>
      </c>
      <c r="R1" t="s">
        <v>69</v>
      </c>
      <c r="S1" t="s">
        <v>70</v>
      </c>
    </row>
    <row r="2" spans="1:19" x14ac:dyDescent="0.35">
      <c r="B2" t="s">
        <v>63</v>
      </c>
      <c r="C2" t="s">
        <v>64</v>
      </c>
      <c r="D2" t="s">
        <v>63</v>
      </c>
      <c r="E2" t="s">
        <v>64</v>
      </c>
      <c r="F2" t="s">
        <v>63</v>
      </c>
      <c r="G2" t="s">
        <v>64</v>
      </c>
      <c r="H2" t="s">
        <v>63</v>
      </c>
      <c r="I2" t="s">
        <v>64</v>
      </c>
      <c r="J2" t="s">
        <v>63</v>
      </c>
      <c r="K2" t="s">
        <v>64</v>
      </c>
      <c r="L2" t="s">
        <v>63</v>
      </c>
      <c r="M2" t="s">
        <v>64</v>
      </c>
      <c r="N2" t="s">
        <v>63</v>
      </c>
      <c r="O2" t="s">
        <v>64</v>
      </c>
      <c r="P2" t="s">
        <v>63</v>
      </c>
      <c r="Q2" t="s">
        <v>64</v>
      </c>
      <c r="R2" t="s">
        <v>63</v>
      </c>
      <c r="S2" t="s">
        <v>64</v>
      </c>
    </row>
    <row r="3" spans="1:19" x14ac:dyDescent="0.35">
      <c r="A3" t="s">
        <v>10</v>
      </c>
    </row>
    <row r="4" spans="1:19" x14ac:dyDescent="0.35">
      <c r="A4" t="s">
        <v>11</v>
      </c>
      <c r="B4" s="1">
        <v>4010</v>
      </c>
      <c r="C4" s="1"/>
      <c r="D4" s="1"/>
      <c r="H4">
        <v>34240</v>
      </c>
      <c r="J4">
        <v>9408.6</v>
      </c>
      <c r="N4">
        <v>47658.6</v>
      </c>
      <c r="R4">
        <v>47658.6</v>
      </c>
    </row>
    <row r="5" spans="1:19" x14ac:dyDescent="0.35">
      <c r="A5" t="s">
        <v>12</v>
      </c>
      <c r="B5" s="2">
        <v>675</v>
      </c>
      <c r="C5" s="2"/>
      <c r="D5" s="2"/>
      <c r="J5">
        <v>204.4</v>
      </c>
      <c r="M5" s="2">
        <v>470.6</v>
      </c>
      <c r="N5">
        <v>408</v>
      </c>
      <c r="R5">
        <v>408</v>
      </c>
    </row>
    <row r="6" spans="1:19" x14ac:dyDescent="0.35">
      <c r="A6" t="s">
        <v>13</v>
      </c>
      <c r="B6" s="1">
        <v>27176</v>
      </c>
      <c r="C6" s="1"/>
      <c r="D6" s="1"/>
      <c r="N6">
        <v>27176</v>
      </c>
      <c r="R6">
        <v>27176</v>
      </c>
    </row>
    <row r="7" spans="1:19" x14ac:dyDescent="0.35">
      <c r="A7" t="s">
        <v>14</v>
      </c>
      <c r="C7" s="1">
        <v>7574</v>
      </c>
      <c r="D7" s="1"/>
      <c r="O7">
        <v>7574</v>
      </c>
      <c r="S7">
        <v>7574</v>
      </c>
    </row>
    <row r="8" spans="1:19" x14ac:dyDescent="0.35">
      <c r="A8" t="s">
        <v>15</v>
      </c>
      <c r="B8" s="3">
        <v>25394</v>
      </c>
      <c r="R8">
        <v>25394</v>
      </c>
    </row>
    <row r="9" spans="1:19" x14ac:dyDescent="0.35">
      <c r="A9" t="s">
        <v>16</v>
      </c>
      <c r="C9" s="3">
        <v>9578</v>
      </c>
      <c r="D9" s="3"/>
      <c r="O9">
        <v>9578</v>
      </c>
      <c r="S9">
        <v>9578</v>
      </c>
    </row>
    <row r="10" spans="1:19" x14ac:dyDescent="0.35">
      <c r="A10" t="s">
        <v>17</v>
      </c>
      <c r="B10" s="3">
        <v>11583</v>
      </c>
      <c r="D10">
        <v>23914</v>
      </c>
      <c r="I10">
        <v>10300</v>
      </c>
      <c r="N10">
        <v>25197</v>
      </c>
      <c r="R10">
        <v>25197</v>
      </c>
    </row>
    <row r="11" spans="1:19" x14ac:dyDescent="0.35">
      <c r="A11" t="s">
        <v>18</v>
      </c>
      <c r="C11" s="3">
        <v>2896</v>
      </c>
      <c r="D11" s="3"/>
      <c r="G11">
        <v>47433.599999999999</v>
      </c>
      <c r="J11">
        <v>2450</v>
      </c>
      <c r="O11">
        <v>47879.6</v>
      </c>
      <c r="S11">
        <v>47879.6</v>
      </c>
    </row>
    <row r="12" spans="1:19" x14ac:dyDescent="0.35">
      <c r="A12" t="s">
        <v>19</v>
      </c>
      <c r="B12" s="1"/>
      <c r="C12">
        <v>15741</v>
      </c>
    </row>
    <row r="13" spans="1:19" x14ac:dyDescent="0.35">
      <c r="A13" t="s">
        <v>82</v>
      </c>
      <c r="B13" s="1"/>
      <c r="C13" s="3">
        <v>2005</v>
      </c>
      <c r="D13" s="3"/>
      <c r="E13">
        <v>4319</v>
      </c>
      <c r="G13">
        <v>7870.6</v>
      </c>
      <c r="I13">
        <v>2388</v>
      </c>
      <c r="J13">
        <v>2340.6</v>
      </c>
      <c r="L13">
        <v>33.6</v>
      </c>
      <c r="O13">
        <v>14208.4</v>
      </c>
      <c r="S13">
        <v>14208.4</v>
      </c>
    </row>
    <row r="14" spans="1:19" x14ac:dyDescent="0.35">
      <c r="A14" t="s">
        <v>20</v>
      </c>
      <c r="C14">
        <v>134</v>
      </c>
      <c r="S14">
        <v>134</v>
      </c>
    </row>
    <row r="15" spans="1:19" x14ac:dyDescent="0.35">
      <c r="A15" t="s">
        <v>86</v>
      </c>
      <c r="C15">
        <v>119</v>
      </c>
      <c r="S15">
        <v>119</v>
      </c>
    </row>
    <row r="16" spans="1:19" x14ac:dyDescent="0.35">
      <c r="A16" t="s">
        <v>85</v>
      </c>
      <c r="B16" s="3"/>
      <c r="C16">
        <v>111</v>
      </c>
      <c r="S16">
        <v>111</v>
      </c>
    </row>
    <row r="17" spans="1:17" x14ac:dyDescent="0.35">
      <c r="A17" t="s">
        <v>21</v>
      </c>
      <c r="B17">
        <v>13481</v>
      </c>
      <c r="N17">
        <v>13481</v>
      </c>
      <c r="P17">
        <v>13481</v>
      </c>
    </row>
    <row r="18" spans="1:17" x14ac:dyDescent="0.35">
      <c r="B18" s="3"/>
      <c r="H18">
        <f>SUM(J4:J37)</f>
        <v>14403.6</v>
      </c>
    </row>
    <row r="19" spans="1:17" x14ac:dyDescent="0.35">
      <c r="A19" t="s">
        <v>22</v>
      </c>
    </row>
    <row r="20" spans="1:17" x14ac:dyDescent="0.35">
      <c r="B20" t="s">
        <v>29</v>
      </c>
      <c r="C20" t="s">
        <v>30</v>
      </c>
    </row>
    <row r="21" spans="1:17" x14ac:dyDescent="0.35">
      <c r="A21" t="s">
        <v>23</v>
      </c>
      <c r="B21" s="3">
        <v>3118</v>
      </c>
    </row>
    <row r="22" spans="1:17" x14ac:dyDescent="0.35">
      <c r="A22" t="s">
        <v>24</v>
      </c>
      <c r="B22">
        <v>5940</v>
      </c>
    </row>
    <row r="23" spans="1:17" x14ac:dyDescent="0.35">
      <c r="A23" t="s">
        <v>25</v>
      </c>
      <c r="B23" s="3">
        <v>2525</v>
      </c>
    </row>
    <row r="25" spans="1:17" x14ac:dyDescent="0.35">
      <c r="A25" t="s">
        <v>26</v>
      </c>
      <c r="C25">
        <v>817</v>
      </c>
    </row>
    <row r="26" spans="1:17" x14ac:dyDescent="0.35">
      <c r="A26" t="s">
        <v>27</v>
      </c>
      <c r="C26">
        <v>282</v>
      </c>
    </row>
    <row r="27" spans="1:17" x14ac:dyDescent="0.35">
      <c r="A27" t="s">
        <v>28</v>
      </c>
      <c r="C27">
        <v>1797</v>
      </c>
    </row>
    <row r="29" spans="1:17" x14ac:dyDescent="0.35">
      <c r="A29" t="s">
        <v>48</v>
      </c>
      <c r="E29">
        <v>21595</v>
      </c>
      <c r="I29">
        <v>34240</v>
      </c>
      <c r="N29">
        <v>31147</v>
      </c>
      <c r="Q29">
        <v>24688</v>
      </c>
    </row>
    <row r="30" spans="1:17" x14ac:dyDescent="0.35">
      <c r="A30" t="s">
        <v>41</v>
      </c>
      <c r="F30">
        <v>38750</v>
      </c>
      <c r="P30">
        <v>38750</v>
      </c>
    </row>
    <row r="31" spans="1:17" x14ac:dyDescent="0.35">
      <c r="A31" t="s">
        <v>49</v>
      </c>
      <c r="I31">
        <v>343</v>
      </c>
    </row>
    <row r="32" spans="1:17" x14ac:dyDescent="0.35">
      <c r="A32" t="s">
        <v>42</v>
      </c>
      <c r="F32">
        <v>528</v>
      </c>
      <c r="I32">
        <v>528</v>
      </c>
    </row>
    <row r="33" spans="1:19" x14ac:dyDescent="0.35">
      <c r="A33" t="s">
        <v>83</v>
      </c>
      <c r="D33" s="3"/>
      <c r="I33">
        <v>400</v>
      </c>
    </row>
    <row r="34" spans="1:19" x14ac:dyDescent="0.35">
      <c r="A34" t="s">
        <v>43</v>
      </c>
      <c r="F34">
        <v>285</v>
      </c>
      <c r="I34">
        <v>300</v>
      </c>
    </row>
    <row r="35" spans="1:19" x14ac:dyDescent="0.35">
      <c r="A35" t="s">
        <v>47</v>
      </c>
      <c r="I35">
        <v>1050</v>
      </c>
    </row>
    <row r="36" spans="1:19" x14ac:dyDescent="0.35">
      <c r="A36" t="s">
        <v>52</v>
      </c>
      <c r="L36">
        <v>70</v>
      </c>
    </row>
    <row r="37" spans="1:19" x14ac:dyDescent="0.35">
      <c r="A37" t="s">
        <v>84</v>
      </c>
      <c r="L37">
        <v>134.4</v>
      </c>
      <c r="P37">
        <v>134.4</v>
      </c>
    </row>
    <row r="38" spans="1:19" x14ac:dyDescent="0.35">
      <c r="C38" s="2"/>
      <c r="L38">
        <f>SUM(L13:L37)</f>
        <v>238</v>
      </c>
      <c r="M38">
        <v>471</v>
      </c>
    </row>
    <row r="39" spans="1:19" x14ac:dyDescent="0.35">
      <c r="P39">
        <v>52365</v>
      </c>
      <c r="Q39">
        <v>0</v>
      </c>
    </row>
    <row r="40" spans="1:19" x14ac:dyDescent="0.35">
      <c r="A40" t="s">
        <v>87</v>
      </c>
      <c r="P40">
        <v>52365</v>
      </c>
      <c r="S40">
        <v>52365</v>
      </c>
    </row>
    <row r="41" spans="1:19" x14ac:dyDescent="0.35">
      <c r="B41" s="1">
        <f>SUM(B4:B17)</f>
        <v>82319</v>
      </c>
      <c r="D41">
        <f>SUM(D10:D37)</f>
        <v>23914</v>
      </c>
      <c r="E41">
        <f>SUM(E13:E29)</f>
        <v>25914</v>
      </c>
      <c r="F41">
        <f>SUM(F30:F37)</f>
        <v>39563</v>
      </c>
      <c r="G41">
        <f>SUM(G11:G14)</f>
        <v>55304.2</v>
      </c>
      <c r="H41">
        <f>SUM(H4)</f>
        <v>34240</v>
      </c>
      <c r="I41">
        <f>SUM(I10:I37)</f>
        <v>49549</v>
      </c>
      <c r="J41">
        <f>SUM(J4:J13)</f>
        <v>14403.6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564C7-A527-4B8D-B76F-5A763F17B7B4}">
  <dimension ref="A1:I66"/>
  <sheetViews>
    <sheetView workbookViewId="0">
      <selection activeCell="F67" sqref="F66:F67"/>
    </sheetView>
  </sheetViews>
  <sheetFormatPr defaultRowHeight="14.5" x14ac:dyDescent="0.35"/>
  <cols>
    <col min="5" max="5" width="25.6328125" customWidth="1"/>
    <col min="7" max="7" width="12.453125" customWidth="1"/>
    <col min="8" max="8" width="11.08984375" style="11" customWidth="1"/>
    <col min="9" max="9" width="14.7265625" customWidth="1"/>
  </cols>
  <sheetData>
    <row r="1" spans="1:9" ht="21" x14ac:dyDescent="0.5">
      <c r="A1" s="4" t="s">
        <v>31</v>
      </c>
    </row>
    <row r="4" spans="1:9" x14ac:dyDescent="0.35">
      <c r="F4" t="s">
        <v>73</v>
      </c>
      <c r="G4" t="s">
        <v>74</v>
      </c>
      <c r="I4" t="s">
        <v>102</v>
      </c>
    </row>
    <row r="6" spans="1:9" x14ac:dyDescent="0.35">
      <c r="A6" t="s">
        <v>75</v>
      </c>
    </row>
    <row r="7" spans="1:9" x14ac:dyDescent="0.35">
      <c r="A7" t="s">
        <v>13</v>
      </c>
      <c r="F7">
        <v>27176</v>
      </c>
      <c r="G7">
        <v>7574</v>
      </c>
      <c r="I7">
        <v>19602</v>
      </c>
    </row>
    <row r="8" spans="1:9" x14ac:dyDescent="0.35">
      <c r="A8" t="s">
        <v>76</v>
      </c>
      <c r="F8">
        <v>25394</v>
      </c>
    </row>
    <row r="9" spans="1:9" x14ac:dyDescent="0.35">
      <c r="A9" t="s">
        <v>16</v>
      </c>
      <c r="G9">
        <v>9578</v>
      </c>
      <c r="I9">
        <v>15816</v>
      </c>
    </row>
    <row r="11" spans="1:9" x14ac:dyDescent="0.35">
      <c r="I11">
        <f>SUM(I7:I9)</f>
        <v>35418</v>
      </c>
    </row>
    <row r="12" spans="1:9" x14ac:dyDescent="0.35">
      <c r="A12" t="s">
        <v>77</v>
      </c>
    </row>
    <row r="13" spans="1:9" x14ac:dyDescent="0.35">
      <c r="A13" t="s">
        <v>17</v>
      </c>
      <c r="G13">
        <v>11583</v>
      </c>
    </row>
    <row r="14" spans="1:9" x14ac:dyDescent="0.35">
      <c r="A14" t="s">
        <v>78</v>
      </c>
      <c r="G14">
        <v>4010</v>
      </c>
    </row>
    <row r="15" spans="1:9" x14ac:dyDescent="0.35">
      <c r="A15" t="s">
        <v>12</v>
      </c>
      <c r="G15">
        <v>675</v>
      </c>
    </row>
    <row r="17" spans="1:9" x14ac:dyDescent="0.35">
      <c r="G17">
        <f>SUM(G13:G15)</f>
        <v>16268</v>
      </c>
    </row>
    <row r="20" spans="1:9" x14ac:dyDescent="0.35">
      <c r="A20" t="s">
        <v>79</v>
      </c>
    </row>
    <row r="21" spans="1:9" x14ac:dyDescent="0.35">
      <c r="A21" t="s">
        <v>18</v>
      </c>
      <c r="G21">
        <v>47879.6</v>
      </c>
    </row>
    <row r="22" spans="1:9" x14ac:dyDescent="0.35">
      <c r="A22" t="s">
        <v>80</v>
      </c>
      <c r="G22">
        <v>14208.4</v>
      </c>
    </row>
    <row r="23" spans="1:9" x14ac:dyDescent="0.35">
      <c r="A23" t="s">
        <v>81</v>
      </c>
      <c r="G23">
        <f>SUM(Spreadsheet!S14:S17)</f>
        <v>364</v>
      </c>
    </row>
    <row r="25" spans="1:9" ht="17.5" x14ac:dyDescent="0.35">
      <c r="A25" s="7" t="s">
        <v>88</v>
      </c>
      <c r="B25" s="7"/>
      <c r="C25" s="7"/>
      <c r="D25" s="7"/>
      <c r="E25" s="7"/>
      <c r="F25" s="7"/>
      <c r="G25" s="7"/>
      <c r="H25" s="11">
        <v>-62452</v>
      </c>
      <c r="I25" s="10">
        <v>-46184</v>
      </c>
    </row>
    <row r="26" spans="1:9" ht="17.5" x14ac:dyDescent="0.35">
      <c r="A26" s="7"/>
      <c r="B26" s="7"/>
      <c r="C26" s="7"/>
      <c r="D26" s="7"/>
      <c r="E26" s="7"/>
      <c r="F26" s="7"/>
      <c r="G26" s="7"/>
      <c r="H26" s="12"/>
    </row>
    <row r="27" spans="1:9" ht="17.5" x14ac:dyDescent="0.35">
      <c r="A27" s="7"/>
      <c r="B27" s="7"/>
      <c r="C27" s="7"/>
      <c r="D27" s="7"/>
      <c r="E27" s="7"/>
      <c r="F27" s="7"/>
      <c r="G27" s="7"/>
      <c r="H27" s="12"/>
    </row>
    <row r="28" spans="1:9" ht="17.5" x14ac:dyDescent="0.35">
      <c r="A28" s="7"/>
      <c r="B28" s="7"/>
      <c r="C28" s="7"/>
      <c r="D28" s="7"/>
      <c r="E28" s="7"/>
      <c r="F28" s="7"/>
      <c r="G28" s="7"/>
      <c r="H28" s="12"/>
    </row>
    <row r="29" spans="1:9" ht="18" thickBot="1" x14ac:dyDescent="0.4">
      <c r="A29" s="7"/>
      <c r="B29" s="7"/>
      <c r="C29" s="7"/>
      <c r="D29" s="7"/>
      <c r="E29" s="7"/>
      <c r="F29" s="7"/>
      <c r="G29" s="7"/>
      <c r="H29" s="13"/>
    </row>
    <row r="30" spans="1:9" ht="18" thickTop="1" x14ac:dyDescent="0.35">
      <c r="A30" s="7"/>
      <c r="B30" s="7"/>
      <c r="C30" s="7"/>
      <c r="D30" s="7"/>
      <c r="E30" s="7"/>
      <c r="F30" s="7"/>
      <c r="G30" s="7"/>
      <c r="H30" s="12"/>
    </row>
    <row r="31" spans="1:9" ht="17.5" x14ac:dyDescent="0.35">
      <c r="A31" s="7" t="s">
        <v>89</v>
      </c>
      <c r="B31" s="7"/>
      <c r="C31" s="7"/>
      <c r="D31" s="7"/>
      <c r="E31" s="7"/>
      <c r="F31" s="7"/>
      <c r="G31" s="7"/>
      <c r="H31" s="12"/>
    </row>
    <row r="32" spans="1:9" ht="17.5" x14ac:dyDescent="0.35">
      <c r="A32" s="7"/>
      <c r="B32" s="7"/>
      <c r="C32" s="7"/>
      <c r="D32" s="7"/>
      <c r="E32" s="7"/>
      <c r="F32" s="7"/>
      <c r="G32" s="7"/>
      <c r="H32" s="12"/>
    </row>
    <row r="33" spans="1:8" ht="17.5" x14ac:dyDescent="0.35">
      <c r="A33" s="7" t="s">
        <v>59</v>
      </c>
      <c r="B33" s="7"/>
      <c r="C33" s="7"/>
      <c r="D33" s="7"/>
      <c r="E33" s="7"/>
      <c r="F33" s="7"/>
      <c r="G33" s="7"/>
      <c r="H33" s="12"/>
    </row>
    <row r="34" spans="1:8" ht="17.5" x14ac:dyDescent="0.35">
      <c r="A34" s="7" t="s">
        <v>90</v>
      </c>
      <c r="B34" s="7"/>
      <c r="C34" s="7"/>
      <c r="D34" s="7"/>
      <c r="E34" s="7"/>
      <c r="F34" s="7"/>
      <c r="G34" s="7"/>
      <c r="H34" s="11">
        <v>52365</v>
      </c>
    </row>
    <row r="35" spans="1:8" ht="17.5" x14ac:dyDescent="0.35">
      <c r="A35" s="7" t="s">
        <v>91</v>
      </c>
      <c r="B35" s="7"/>
      <c r="C35" s="7"/>
      <c r="D35" s="7"/>
      <c r="E35" s="7"/>
      <c r="F35" s="7"/>
      <c r="G35" s="7"/>
      <c r="H35" s="12"/>
    </row>
    <row r="36" spans="1:8" ht="17.5" x14ac:dyDescent="0.35">
      <c r="A36" s="7"/>
      <c r="B36" s="7"/>
      <c r="C36" s="7"/>
      <c r="D36" s="7"/>
      <c r="E36" s="7"/>
      <c r="F36" s="7"/>
      <c r="G36" s="7"/>
      <c r="H36" s="12"/>
    </row>
    <row r="37" spans="1:8" ht="17.5" x14ac:dyDescent="0.35">
      <c r="A37" s="7"/>
      <c r="B37" s="7"/>
      <c r="C37" s="7"/>
      <c r="D37" s="7"/>
      <c r="E37" s="7"/>
      <c r="F37" s="7"/>
      <c r="G37" s="7"/>
      <c r="H37" s="11">
        <v>52365</v>
      </c>
    </row>
    <row r="38" spans="1:8" ht="17.5" x14ac:dyDescent="0.35">
      <c r="A38" s="7"/>
      <c r="B38" s="7"/>
      <c r="C38" s="7"/>
      <c r="D38" s="7"/>
      <c r="E38" s="7"/>
      <c r="F38" s="7"/>
      <c r="G38" s="7"/>
      <c r="H38" s="12"/>
    </row>
    <row r="39" spans="1:8" ht="17.5" x14ac:dyDescent="0.35">
      <c r="A39" s="7"/>
      <c r="B39" s="7"/>
      <c r="C39" s="7"/>
      <c r="D39" s="7"/>
      <c r="E39" s="7"/>
      <c r="F39" s="7"/>
      <c r="G39" s="7"/>
      <c r="H39" s="12"/>
    </row>
    <row r="40" spans="1:8" ht="20" x14ac:dyDescent="0.4">
      <c r="A40" s="8" t="s">
        <v>92</v>
      </c>
      <c r="B40" s="9"/>
      <c r="C40" s="9"/>
      <c r="D40" s="9"/>
      <c r="E40" s="9"/>
      <c r="F40" s="9"/>
      <c r="G40" s="9"/>
      <c r="H40" s="14"/>
    </row>
    <row r="41" spans="1:8" ht="20" x14ac:dyDescent="0.4">
      <c r="A41" s="8" t="s">
        <v>93</v>
      </c>
      <c r="B41" s="8"/>
      <c r="C41" s="8"/>
      <c r="D41" s="8"/>
      <c r="E41" s="9"/>
      <c r="F41" s="9"/>
      <c r="G41" s="9"/>
      <c r="H41" s="14"/>
    </row>
    <row r="42" spans="1:8" ht="20" x14ac:dyDescent="0.4">
      <c r="A42" s="8"/>
      <c r="B42" s="8"/>
      <c r="C42" s="8"/>
      <c r="D42" s="8"/>
      <c r="E42" s="9"/>
      <c r="F42" s="9"/>
      <c r="G42" s="9"/>
      <c r="H42" s="14"/>
    </row>
    <row r="43" spans="1:8" ht="17.5" x14ac:dyDescent="0.35">
      <c r="A43" s="7"/>
      <c r="B43" s="7"/>
      <c r="C43" s="7"/>
      <c r="D43" s="7"/>
      <c r="E43" s="7"/>
      <c r="F43" s="7"/>
      <c r="G43" s="7"/>
      <c r="H43" s="12"/>
    </row>
    <row r="44" spans="1:8" ht="17.5" x14ac:dyDescent="0.35">
      <c r="A44" s="7"/>
      <c r="B44" s="7"/>
      <c r="C44" s="7"/>
      <c r="D44" s="7"/>
      <c r="E44" s="7"/>
      <c r="F44" s="7"/>
      <c r="G44" s="7"/>
      <c r="H44" s="12"/>
    </row>
    <row r="45" spans="1:8" ht="17.5" x14ac:dyDescent="0.35">
      <c r="A45" s="7" t="s">
        <v>94</v>
      </c>
      <c r="B45" s="7"/>
      <c r="C45" s="7"/>
      <c r="D45" s="7"/>
      <c r="E45" s="7"/>
      <c r="F45" s="7"/>
      <c r="G45" s="7"/>
      <c r="H45" s="11">
        <v>24688</v>
      </c>
    </row>
    <row r="46" spans="1:8" ht="17.5" x14ac:dyDescent="0.35">
      <c r="A46" s="7"/>
      <c r="B46" s="7"/>
      <c r="C46" s="7"/>
      <c r="D46" s="7"/>
      <c r="E46" s="7"/>
      <c r="F46" s="7"/>
      <c r="G46" s="7"/>
      <c r="H46" s="12"/>
    </row>
    <row r="47" spans="1:8" ht="17.5" x14ac:dyDescent="0.35">
      <c r="A47" s="7" t="s">
        <v>95</v>
      </c>
      <c r="B47" s="7"/>
      <c r="C47" s="7"/>
      <c r="D47" s="7"/>
      <c r="E47" s="7"/>
      <c r="F47" s="7"/>
      <c r="G47" s="7"/>
      <c r="H47" s="12">
        <v>21995</v>
      </c>
    </row>
    <row r="48" spans="1:8" ht="17.5" x14ac:dyDescent="0.35">
      <c r="A48" s="7" t="s">
        <v>96</v>
      </c>
      <c r="B48" s="7"/>
      <c r="C48" s="7"/>
      <c r="D48" s="7"/>
      <c r="E48" s="7"/>
      <c r="F48" s="7"/>
      <c r="G48" s="7"/>
      <c r="H48" s="12">
        <v>13481</v>
      </c>
    </row>
    <row r="49" spans="1:8" ht="17.5" x14ac:dyDescent="0.35">
      <c r="A49" s="7" t="s">
        <v>97</v>
      </c>
      <c r="B49" s="7"/>
      <c r="C49" s="7"/>
      <c r="D49" s="7"/>
      <c r="E49" s="7"/>
      <c r="F49" s="7"/>
      <c r="G49" s="7"/>
      <c r="H49" s="12">
        <v>24688</v>
      </c>
    </row>
    <row r="50" spans="1:8" ht="17.5" x14ac:dyDescent="0.35">
      <c r="A50" s="7"/>
      <c r="B50" s="7"/>
      <c r="C50" s="7"/>
      <c r="D50" s="7"/>
      <c r="E50" s="7"/>
      <c r="F50" s="7"/>
      <c r="G50" s="7"/>
      <c r="H50" s="12"/>
    </row>
    <row r="51" spans="1:8" ht="17.5" x14ac:dyDescent="0.35">
      <c r="A51" s="7"/>
      <c r="B51" s="7"/>
      <c r="C51" s="7"/>
      <c r="D51" s="7"/>
      <c r="E51" s="7"/>
      <c r="F51" s="7"/>
      <c r="G51" s="7"/>
      <c r="H51" s="10"/>
    </row>
    <row r="52" spans="1:8" ht="17.5" x14ac:dyDescent="0.35">
      <c r="A52" s="7"/>
      <c r="B52" s="7"/>
      <c r="C52" s="7"/>
      <c r="D52" s="7"/>
      <c r="E52" s="7"/>
      <c r="F52" s="7"/>
      <c r="G52" s="7"/>
      <c r="H52" s="12"/>
    </row>
    <row r="53" spans="1:8" ht="17.5" x14ac:dyDescent="0.35">
      <c r="A53" s="7" t="s">
        <v>98</v>
      </c>
      <c r="B53" s="7"/>
      <c r="C53" s="7"/>
      <c r="D53" s="7"/>
      <c r="E53" s="7"/>
      <c r="F53" s="7"/>
      <c r="G53" s="7"/>
      <c r="H53" s="12">
        <f>SUM(H45:H50)</f>
        <v>84852</v>
      </c>
    </row>
    <row r="54" spans="1:8" ht="17.5" x14ac:dyDescent="0.35">
      <c r="A54" s="7"/>
      <c r="B54" s="7"/>
      <c r="C54" s="7"/>
      <c r="D54" s="7"/>
      <c r="E54" s="7"/>
      <c r="F54" s="7"/>
      <c r="G54" s="7"/>
      <c r="H54" s="12"/>
    </row>
    <row r="55" spans="1:8" ht="17.5" x14ac:dyDescent="0.35">
      <c r="A55" s="7"/>
      <c r="B55" s="7"/>
      <c r="C55" s="7"/>
      <c r="D55" s="7"/>
      <c r="E55" s="7"/>
      <c r="F55" s="7"/>
      <c r="G55" s="7"/>
      <c r="H55" s="12"/>
    </row>
    <row r="56" spans="1:8" ht="17.5" x14ac:dyDescent="0.35">
      <c r="A56" s="7"/>
      <c r="B56" s="7"/>
      <c r="C56" s="7"/>
      <c r="D56" s="7"/>
      <c r="E56" s="7"/>
      <c r="F56" s="7"/>
      <c r="G56" s="7"/>
      <c r="H56" s="12"/>
    </row>
    <row r="57" spans="1:8" ht="17.5" x14ac:dyDescent="0.35">
      <c r="A57" s="7"/>
      <c r="B57" s="7"/>
      <c r="C57" s="7"/>
      <c r="D57" s="7"/>
      <c r="E57" s="7"/>
      <c r="F57" s="7"/>
      <c r="G57" s="7"/>
      <c r="H57" s="10"/>
    </row>
    <row r="58" spans="1:8" ht="17.5" x14ac:dyDescent="0.35">
      <c r="A58" s="7"/>
      <c r="B58" s="7"/>
      <c r="C58" s="7"/>
      <c r="D58" s="7"/>
      <c r="E58" s="7"/>
      <c r="F58" s="7"/>
      <c r="G58" s="7"/>
      <c r="H58" s="12"/>
    </row>
    <row r="59" spans="1:8" ht="17.5" x14ac:dyDescent="0.35">
      <c r="A59" s="7"/>
      <c r="B59" s="7"/>
      <c r="C59" s="7"/>
      <c r="D59" s="7"/>
      <c r="E59" s="7"/>
      <c r="F59" s="7"/>
      <c r="G59" s="7"/>
      <c r="H59" s="12"/>
    </row>
    <row r="60" spans="1:8" ht="17.5" x14ac:dyDescent="0.35">
      <c r="A60" s="7" t="s">
        <v>99</v>
      </c>
      <c r="B60" s="7"/>
      <c r="C60" s="7"/>
      <c r="D60" s="7"/>
      <c r="E60" s="7"/>
      <c r="F60" s="7"/>
      <c r="G60" s="7"/>
      <c r="H60" s="12"/>
    </row>
    <row r="61" spans="1:8" ht="17.5" x14ac:dyDescent="0.35">
      <c r="A61" t="s">
        <v>81</v>
      </c>
      <c r="B61" s="7"/>
      <c r="C61" s="7"/>
      <c r="D61" s="7"/>
      <c r="E61" s="7"/>
      <c r="F61" s="7"/>
      <c r="G61" s="7"/>
      <c r="H61">
        <f>SUM(G23)</f>
        <v>364</v>
      </c>
    </row>
    <row r="62" spans="1:8" ht="17.5" x14ac:dyDescent="0.35">
      <c r="A62" s="7" t="s">
        <v>100</v>
      </c>
      <c r="B62" s="7"/>
      <c r="C62" s="7"/>
      <c r="D62" s="7"/>
      <c r="E62" s="7"/>
      <c r="F62" s="7"/>
      <c r="G62" s="7"/>
      <c r="H62" s="12"/>
    </row>
    <row r="63" spans="1:8" ht="17.5" x14ac:dyDescent="0.35">
      <c r="A63" s="7"/>
      <c r="B63" s="7"/>
      <c r="C63" s="7"/>
      <c r="D63" s="7"/>
      <c r="E63" s="7"/>
      <c r="F63" s="7"/>
      <c r="G63" s="7"/>
      <c r="H63" s="12"/>
    </row>
    <row r="64" spans="1:8" ht="17.5" x14ac:dyDescent="0.35">
      <c r="A64" s="7"/>
      <c r="B64" s="7"/>
      <c r="C64" s="7"/>
      <c r="D64" s="7"/>
      <c r="E64" s="7"/>
      <c r="F64" s="7"/>
      <c r="G64" s="7"/>
      <c r="H64" s="12"/>
    </row>
    <row r="65" spans="1:8" ht="18" thickBot="1" x14ac:dyDescent="0.4">
      <c r="A65" s="7" t="s">
        <v>101</v>
      </c>
      <c r="B65" s="7"/>
      <c r="C65" s="7"/>
      <c r="D65" s="7"/>
      <c r="E65" s="7"/>
      <c r="F65" s="7"/>
      <c r="G65" s="7"/>
      <c r="H65" s="13">
        <v>84.488</v>
      </c>
    </row>
    <row r="66" spans="1:8" ht="15" thickTop="1" x14ac:dyDescent="0.35"/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4290C-BAA4-4008-BFAE-0F79A4D47F13}">
  <dimension ref="A1:F18"/>
  <sheetViews>
    <sheetView topLeftCell="A2" workbookViewId="0">
      <selection activeCell="F16" sqref="F16"/>
    </sheetView>
  </sheetViews>
  <sheetFormatPr defaultRowHeight="14.5" x14ac:dyDescent="0.35"/>
  <cols>
    <col min="1" max="1" width="10.453125" bestFit="1" customWidth="1"/>
    <col min="2" max="2" width="13.1796875" customWidth="1"/>
  </cols>
  <sheetData>
    <row r="1" spans="1:6" ht="21" x14ac:dyDescent="0.5">
      <c r="A1" s="4" t="s">
        <v>5</v>
      </c>
    </row>
    <row r="3" spans="1:6" ht="18.5" x14ac:dyDescent="0.45">
      <c r="A3" s="5" t="s">
        <v>35</v>
      </c>
      <c r="B3" s="5" t="s">
        <v>36</v>
      </c>
      <c r="C3" s="5" t="s">
        <v>37</v>
      </c>
      <c r="D3" s="5" t="s">
        <v>38</v>
      </c>
      <c r="E3" s="5" t="s">
        <v>39</v>
      </c>
    </row>
    <row r="5" spans="1:6" x14ac:dyDescent="0.35">
      <c r="A5" s="6">
        <v>44202</v>
      </c>
      <c r="B5" t="s">
        <v>25</v>
      </c>
      <c r="C5">
        <v>12474</v>
      </c>
      <c r="D5">
        <v>2079</v>
      </c>
      <c r="E5">
        <v>10395</v>
      </c>
    </row>
    <row r="6" spans="1:6" x14ac:dyDescent="0.35">
      <c r="A6" s="6">
        <v>44209</v>
      </c>
      <c r="B6" t="s">
        <v>24</v>
      </c>
      <c r="C6">
        <v>5568</v>
      </c>
      <c r="D6">
        <v>928</v>
      </c>
      <c r="E6">
        <v>4640</v>
      </c>
    </row>
    <row r="7" spans="1:6" x14ac:dyDescent="0.35">
      <c r="A7" s="6">
        <v>44255</v>
      </c>
      <c r="B7" t="s">
        <v>55</v>
      </c>
      <c r="C7">
        <v>1440</v>
      </c>
      <c r="D7">
        <v>240</v>
      </c>
      <c r="E7">
        <v>1200</v>
      </c>
    </row>
    <row r="8" spans="1:6" x14ac:dyDescent="0.35">
      <c r="A8" s="6">
        <v>44255</v>
      </c>
      <c r="B8" t="s">
        <v>24</v>
      </c>
      <c r="C8">
        <v>2940</v>
      </c>
      <c r="D8">
        <v>490</v>
      </c>
      <c r="E8">
        <v>2450</v>
      </c>
    </row>
    <row r="9" spans="1:6" x14ac:dyDescent="0.35">
      <c r="A9" s="6">
        <v>44278</v>
      </c>
      <c r="B9" t="s">
        <v>25</v>
      </c>
      <c r="C9">
        <v>3492</v>
      </c>
      <c r="D9">
        <v>582</v>
      </c>
      <c r="E9">
        <v>2910</v>
      </c>
    </row>
    <row r="11" spans="1:6" x14ac:dyDescent="0.35">
      <c r="C11">
        <v>25914</v>
      </c>
      <c r="D11">
        <f>SUM(D5:D9)</f>
        <v>4319</v>
      </c>
      <c r="E11">
        <f>SUM(E5:E9)</f>
        <v>21595</v>
      </c>
    </row>
    <row r="14" spans="1:6" x14ac:dyDescent="0.35">
      <c r="C14" t="s">
        <v>63</v>
      </c>
      <c r="D14" t="s">
        <v>71</v>
      </c>
      <c r="E14">
        <v>23914</v>
      </c>
    </row>
    <row r="16" spans="1:6" x14ac:dyDescent="0.35">
      <c r="C16" t="s">
        <v>64</v>
      </c>
      <c r="D16" t="s">
        <v>48</v>
      </c>
      <c r="F16">
        <v>21595</v>
      </c>
    </row>
    <row r="18" spans="4:6" x14ac:dyDescent="0.35">
      <c r="D18" t="s">
        <v>72</v>
      </c>
      <c r="F18">
        <v>4319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19FEB-7532-4E4C-9A38-7ED8A789F9CC}">
  <dimension ref="A1:G23"/>
  <sheetViews>
    <sheetView topLeftCell="A8" workbookViewId="0">
      <selection activeCell="I25" sqref="I25"/>
    </sheetView>
  </sheetViews>
  <sheetFormatPr defaultRowHeight="14.5" x14ac:dyDescent="0.35"/>
  <cols>
    <col min="1" max="1" width="10.453125" bestFit="1" customWidth="1"/>
    <col min="2" max="2" width="10.453125" customWidth="1"/>
    <col min="5" max="5" width="14.54296875" customWidth="1"/>
    <col min="6" max="6" width="13.6328125" customWidth="1"/>
  </cols>
  <sheetData>
    <row r="1" spans="1:7" ht="21" x14ac:dyDescent="0.5">
      <c r="A1" s="4" t="s">
        <v>6</v>
      </c>
    </row>
    <row r="3" spans="1:7" ht="18.5" x14ac:dyDescent="0.45">
      <c r="A3" s="5" t="s">
        <v>35</v>
      </c>
      <c r="B3" s="5" t="s">
        <v>40</v>
      </c>
      <c r="C3" s="5" t="s">
        <v>37</v>
      </c>
      <c r="D3" s="5" t="s">
        <v>38</v>
      </c>
      <c r="E3" s="5" t="s">
        <v>41</v>
      </c>
      <c r="F3" s="5" t="s">
        <v>42</v>
      </c>
      <c r="G3" s="5" t="s">
        <v>43</v>
      </c>
    </row>
    <row r="5" spans="1:7" x14ac:dyDescent="0.35">
      <c r="A5" s="6">
        <v>44202</v>
      </c>
      <c r="B5" t="s">
        <v>28</v>
      </c>
      <c r="C5">
        <v>7488</v>
      </c>
      <c r="D5">
        <v>1248</v>
      </c>
      <c r="E5">
        <v>6240</v>
      </c>
    </row>
    <row r="6" spans="1:7" x14ac:dyDescent="0.35">
      <c r="A6" s="6">
        <v>44227</v>
      </c>
      <c r="B6" t="s">
        <v>42</v>
      </c>
      <c r="C6">
        <v>633.6</v>
      </c>
      <c r="D6">
        <v>105.6</v>
      </c>
      <c r="F6">
        <v>528</v>
      </c>
    </row>
    <row r="7" spans="1:7" x14ac:dyDescent="0.35">
      <c r="A7" s="6">
        <v>44227</v>
      </c>
      <c r="B7" t="s">
        <v>43</v>
      </c>
      <c r="C7">
        <v>300</v>
      </c>
      <c r="D7">
        <v>15</v>
      </c>
      <c r="G7">
        <v>285</v>
      </c>
    </row>
    <row r="8" spans="1:7" x14ac:dyDescent="0.35">
      <c r="A8" s="6">
        <v>44264</v>
      </c>
      <c r="B8" t="s">
        <v>53</v>
      </c>
      <c r="C8">
        <v>7680</v>
      </c>
      <c r="D8">
        <v>1280</v>
      </c>
      <c r="E8">
        <v>6400</v>
      </c>
    </row>
    <row r="9" spans="1:7" x14ac:dyDescent="0.35">
      <c r="A9" s="6">
        <v>44268</v>
      </c>
      <c r="B9" t="s">
        <v>27</v>
      </c>
      <c r="C9">
        <v>5736</v>
      </c>
      <c r="D9">
        <v>956</v>
      </c>
      <c r="E9">
        <v>4780</v>
      </c>
    </row>
    <row r="10" spans="1:7" x14ac:dyDescent="0.35">
      <c r="A10" s="6">
        <v>44271</v>
      </c>
      <c r="B10" t="s">
        <v>28</v>
      </c>
      <c r="C10">
        <v>7776</v>
      </c>
      <c r="D10">
        <v>1296</v>
      </c>
      <c r="E10">
        <v>6480</v>
      </c>
    </row>
    <row r="11" spans="1:7" x14ac:dyDescent="0.35">
      <c r="A11" s="6">
        <v>44281</v>
      </c>
      <c r="B11" t="s">
        <v>54</v>
      </c>
      <c r="C11">
        <v>17820</v>
      </c>
      <c r="D11">
        <v>2970</v>
      </c>
      <c r="E11">
        <v>14850</v>
      </c>
    </row>
    <row r="15" spans="1:7" x14ac:dyDescent="0.35">
      <c r="C15">
        <f>SUM(C5:C11)</f>
        <v>47433.599999999999</v>
      </c>
      <c r="D15">
        <f>SUM(D5:D11)</f>
        <v>7870.6</v>
      </c>
      <c r="E15">
        <f>SUM(E5:E11)</f>
        <v>38750</v>
      </c>
      <c r="F15">
        <v>528</v>
      </c>
      <c r="G15">
        <v>285</v>
      </c>
    </row>
    <row r="17" spans="3:7" x14ac:dyDescent="0.35">
      <c r="C17" t="s">
        <v>63</v>
      </c>
      <c r="D17" t="s">
        <v>41</v>
      </c>
      <c r="F17">
        <v>38750</v>
      </c>
    </row>
    <row r="18" spans="3:7" x14ac:dyDescent="0.35">
      <c r="D18" t="s">
        <v>42</v>
      </c>
      <c r="F18">
        <v>528</v>
      </c>
    </row>
    <row r="19" spans="3:7" x14ac:dyDescent="0.35">
      <c r="D19" t="s">
        <v>43</v>
      </c>
      <c r="F19">
        <v>285</v>
      </c>
    </row>
    <row r="22" spans="3:7" x14ac:dyDescent="0.35">
      <c r="C22" t="s">
        <v>64</v>
      </c>
      <c r="D22" t="s">
        <v>30</v>
      </c>
      <c r="G22">
        <v>47433.599999999999</v>
      </c>
    </row>
    <row r="23" spans="3:7" x14ac:dyDescent="0.35">
      <c r="D23" t="s">
        <v>38</v>
      </c>
      <c r="G23">
        <v>7870.6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70032-D054-4FD9-AE3E-2B9CAE2BBC27}">
  <dimension ref="A1:P28"/>
  <sheetViews>
    <sheetView topLeftCell="A6" workbookViewId="0">
      <selection activeCell="E26" sqref="E26"/>
    </sheetView>
  </sheetViews>
  <sheetFormatPr defaultRowHeight="14.5" x14ac:dyDescent="0.35"/>
  <cols>
    <col min="1" max="1" width="13.1796875" customWidth="1"/>
    <col min="2" max="2" width="20.7265625" customWidth="1"/>
    <col min="5" max="5" width="16.6328125" customWidth="1"/>
    <col min="6" max="6" width="11.81640625" customWidth="1"/>
    <col min="7" max="7" width="11.453125" customWidth="1"/>
    <col min="8" max="8" width="12.6328125" customWidth="1"/>
    <col min="10" max="10" width="13" customWidth="1"/>
  </cols>
  <sheetData>
    <row r="1" spans="1:13" ht="21" x14ac:dyDescent="0.5">
      <c r="A1" s="4" t="s">
        <v>32</v>
      </c>
    </row>
    <row r="3" spans="1:13" ht="18.5" x14ac:dyDescent="0.45">
      <c r="A3" s="5" t="s">
        <v>35</v>
      </c>
      <c r="B3" s="5" t="s">
        <v>40</v>
      </c>
      <c r="C3" t="s">
        <v>37</v>
      </c>
      <c r="D3" s="5" t="s">
        <v>38</v>
      </c>
      <c r="E3" s="5" t="s">
        <v>44</v>
      </c>
      <c r="F3" s="5" t="s">
        <v>45</v>
      </c>
      <c r="G3" s="5" t="s">
        <v>46</v>
      </c>
      <c r="H3" s="5" t="s">
        <v>47</v>
      </c>
      <c r="I3" s="5" t="s">
        <v>43</v>
      </c>
      <c r="J3" s="5" t="s">
        <v>42</v>
      </c>
      <c r="K3" s="5" t="s">
        <v>7</v>
      </c>
      <c r="M3" s="5" t="s">
        <v>58</v>
      </c>
    </row>
    <row r="5" spans="1:13" x14ac:dyDescent="0.35">
      <c r="A5" s="6">
        <v>44209</v>
      </c>
      <c r="B5" t="s">
        <v>56</v>
      </c>
      <c r="C5">
        <v>700</v>
      </c>
      <c r="E5">
        <v>700</v>
      </c>
    </row>
    <row r="6" spans="1:13" x14ac:dyDescent="0.35">
      <c r="A6" s="6">
        <v>44209</v>
      </c>
      <c r="B6" t="s">
        <v>45</v>
      </c>
      <c r="C6">
        <v>2200</v>
      </c>
      <c r="F6">
        <v>2200</v>
      </c>
    </row>
    <row r="7" spans="1:13" x14ac:dyDescent="0.35">
      <c r="A7" s="6">
        <v>44227</v>
      </c>
      <c r="B7" t="s">
        <v>57</v>
      </c>
      <c r="C7">
        <v>2005</v>
      </c>
      <c r="D7">
        <v>2005</v>
      </c>
    </row>
    <row r="8" spans="1:13" x14ac:dyDescent="0.35">
      <c r="A8" s="6">
        <v>44230</v>
      </c>
      <c r="B8" t="s">
        <v>46</v>
      </c>
      <c r="C8">
        <v>420</v>
      </c>
      <c r="D8">
        <v>20</v>
      </c>
      <c r="G8">
        <v>400</v>
      </c>
    </row>
    <row r="9" spans="1:13" x14ac:dyDescent="0.35">
      <c r="A9" s="6">
        <v>44237</v>
      </c>
      <c r="B9" t="s">
        <v>47</v>
      </c>
      <c r="C9">
        <v>1260</v>
      </c>
      <c r="D9">
        <v>210</v>
      </c>
      <c r="H9">
        <v>1050</v>
      </c>
    </row>
    <row r="10" spans="1:13" x14ac:dyDescent="0.35">
      <c r="A10" s="6">
        <v>44237</v>
      </c>
      <c r="B10" t="s">
        <v>43</v>
      </c>
      <c r="C10">
        <v>300</v>
      </c>
      <c r="I10">
        <v>300</v>
      </c>
    </row>
    <row r="11" spans="1:13" x14ac:dyDescent="0.35">
      <c r="A11" s="6">
        <v>44237</v>
      </c>
      <c r="B11" t="s">
        <v>42</v>
      </c>
      <c r="C11">
        <v>633.6</v>
      </c>
      <c r="D11">
        <v>105.6</v>
      </c>
      <c r="J11">
        <v>528</v>
      </c>
    </row>
    <row r="12" spans="1:13" x14ac:dyDescent="0.35">
      <c r="A12" s="6">
        <v>44255</v>
      </c>
      <c r="B12" t="s">
        <v>27</v>
      </c>
      <c r="C12">
        <v>250</v>
      </c>
      <c r="E12">
        <v>250</v>
      </c>
      <c r="M12">
        <v>32</v>
      </c>
    </row>
    <row r="13" spans="1:13" x14ac:dyDescent="0.35">
      <c r="A13" s="6">
        <v>44264</v>
      </c>
      <c r="B13" t="s">
        <v>28</v>
      </c>
      <c r="C13">
        <v>1500</v>
      </c>
      <c r="E13">
        <v>1500</v>
      </c>
      <c r="M13">
        <v>297</v>
      </c>
    </row>
    <row r="14" spans="1:13" x14ac:dyDescent="0.35">
      <c r="A14" s="6">
        <v>44282</v>
      </c>
      <c r="B14" t="s">
        <v>7</v>
      </c>
      <c r="C14">
        <v>140</v>
      </c>
      <c r="K14">
        <v>140</v>
      </c>
    </row>
    <row r="16" spans="1:13" x14ac:dyDescent="0.35">
      <c r="C16">
        <f>SUM(C5:C14)</f>
        <v>9408.6</v>
      </c>
      <c r="D16">
        <f>SUM(D7:D11)</f>
        <v>2340.6</v>
      </c>
      <c r="E16">
        <f>SUM(E5:E13)</f>
        <v>2450</v>
      </c>
      <c r="F16">
        <v>2200</v>
      </c>
      <c r="G16">
        <v>400</v>
      </c>
      <c r="H16">
        <v>1050</v>
      </c>
      <c r="I16">
        <v>300</v>
      </c>
      <c r="J16">
        <v>528</v>
      </c>
      <c r="K16">
        <v>140</v>
      </c>
      <c r="M16">
        <f>SUM(M12:M13)</f>
        <v>329</v>
      </c>
    </row>
    <row r="19" spans="2:16" x14ac:dyDescent="0.35">
      <c r="B19" t="s">
        <v>63</v>
      </c>
      <c r="C19" t="s">
        <v>72</v>
      </c>
      <c r="D19">
        <v>2340.6</v>
      </c>
      <c r="M19" t="s">
        <v>63</v>
      </c>
      <c r="N19" t="s">
        <v>30</v>
      </c>
      <c r="O19">
        <v>32</v>
      </c>
    </row>
    <row r="20" spans="2:16" x14ac:dyDescent="0.35">
      <c r="C20" t="s">
        <v>30</v>
      </c>
      <c r="D20">
        <v>2450</v>
      </c>
      <c r="O20">
        <v>297</v>
      </c>
    </row>
    <row r="21" spans="2:16" x14ac:dyDescent="0.35">
      <c r="C21" t="s">
        <v>45</v>
      </c>
      <c r="D21">
        <v>2200</v>
      </c>
    </row>
    <row r="22" spans="2:16" x14ac:dyDescent="0.35">
      <c r="C22" t="s">
        <v>46</v>
      </c>
      <c r="D22">
        <v>400</v>
      </c>
      <c r="M22" t="s">
        <v>64</v>
      </c>
      <c r="N22" t="s">
        <v>58</v>
      </c>
      <c r="P22">
        <v>329</v>
      </c>
    </row>
    <row r="23" spans="2:16" x14ac:dyDescent="0.35">
      <c r="C23" t="s">
        <v>47</v>
      </c>
      <c r="D23">
        <v>1050</v>
      </c>
    </row>
    <row r="24" spans="2:16" x14ac:dyDescent="0.35">
      <c r="C24" t="s">
        <v>43</v>
      </c>
      <c r="D24">
        <v>300</v>
      </c>
    </row>
    <row r="25" spans="2:16" x14ac:dyDescent="0.35">
      <c r="C25" t="s">
        <v>42</v>
      </c>
      <c r="D25">
        <v>528</v>
      </c>
    </row>
    <row r="26" spans="2:16" x14ac:dyDescent="0.35">
      <c r="C26" t="s">
        <v>7</v>
      </c>
      <c r="D26">
        <v>204.4</v>
      </c>
    </row>
    <row r="28" spans="2:16" x14ac:dyDescent="0.35">
      <c r="C28" t="s">
        <v>64</v>
      </c>
      <c r="D28" t="s">
        <v>62</v>
      </c>
      <c r="E28">
        <v>9408.6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109C0-EAB7-4479-B575-851D4D141DFC}">
  <dimension ref="A1:M20"/>
  <sheetViews>
    <sheetView topLeftCell="A2" workbookViewId="0">
      <selection activeCell="F16" sqref="F16"/>
    </sheetView>
  </sheetViews>
  <sheetFormatPr defaultRowHeight="14.5" x14ac:dyDescent="0.35"/>
  <cols>
    <col min="1" max="1" width="10.453125" bestFit="1" customWidth="1"/>
    <col min="2" max="2" width="10.6328125" bestFit="1" customWidth="1"/>
    <col min="5" max="5" width="15.36328125" bestFit="1" customWidth="1"/>
    <col min="8" max="8" width="12.1796875" customWidth="1"/>
  </cols>
  <sheetData>
    <row r="1" spans="1:7" ht="21" x14ac:dyDescent="0.5">
      <c r="A1" s="4" t="s">
        <v>33</v>
      </c>
    </row>
    <row r="3" spans="1:7" ht="18.5" x14ac:dyDescent="0.45">
      <c r="A3" s="5" t="s">
        <v>35</v>
      </c>
      <c r="B3" s="5" t="s">
        <v>40</v>
      </c>
      <c r="C3" s="5" t="s">
        <v>37</v>
      </c>
      <c r="D3" s="5" t="s">
        <v>38</v>
      </c>
      <c r="E3" s="5" t="s">
        <v>50</v>
      </c>
      <c r="F3" s="5" t="s">
        <v>48</v>
      </c>
      <c r="G3" s="5" t="s">
        <v>49</v>
      </c>
    </row>
    <row r="5" spans="1:7" x14ac:dyDescent="0.35">
      <c r="A5" s="6">
        <v>44202</v>
      </c>
      <c r="B5" t="s">
        <v>48</v>
      </c>
      <c r="C5">
        <v>4812</v>
      </c>
      <c r="D5">
        <v>962.4</v>
      </c>
      <c r="F5">
        <v>3849.6</v>
      </c>
    </row>
    <row r="6" spans="1:7" x14ac:dyDescent="0.35">
      <c r="A6" s="6">
        <v>44205</v>
      </c>
      <c r="B6" t="s">
        <v>23</v>
      </c>
      <c r="C6">
        <v>2900</v>
      </c>
      <c r="E6">
        <v>2900</v>
      </c>
      <c r="G6">
        <v>218</v>
      </c>
    </row>
    <row r="7" spans="1:7" x14ac:dyDescent="0.35">
      <c r="A7" s="6">
        <v>44206</v>
      </c>
      <c r="B7" t="s">
        <v>25</v>
      </c>
      <c r="C7">
        <v>2400</v>
      </c>
      <c r="E7">
        <v>2400</v>
      </c>
      <c r="G7">
        <v>125</v>
      </c>
    </row>
    <row r="8" spans="1:7" x14ac:dyDescent="0.35">
      <c r="A8" s="6">
        <v>44255</v>
      </c>
      <c r="B8" t="s">
        <v>59</v>
      </c>
      <c r="C8">
        <v>12000</v>
      </c>
    </row>
    <row r="9" spans="1:7" x14ac:dyDescent="0.35">
      <c r="A9" s="6">
        <v>44257</v>
      </c>
      <c r="B9" t="s">
        <v>24</v>
      </c>
      <c r="C9">
        <v>5000</v>
      </c>
      <c r="E9">
        <v>5000</v>
      </c>
    </row>
    <row r="10" spans="1:7" x14ac:dyDescent="0.35">
      <c r="A10" s="6">
        <v>44257</v>
      </c>
      <c r="B10" t="s">
        <v>60</v>
      </c>
      <c r="C10">
        <v>5346</v>
      </c>
      <c r="D10">
        <v>1069.2</v>
      </c>
      <c r="F10">
        <v>4276.8</v>
      </c>
    </row>
    <row r="11" spans="1:7" x14ac:dyDescent="0.35">
      <c r="A11" s="6">
        <v>44264</v>
      </c>
      <c r="B11" t="s">
        <v>60</v>
      </c>
      <c r="C11">
        <v>1782</v>
      </c>
      <c r="D11">
        <v>356.4</v>
      </c>
      <c r="F11">
        <v>1425.6</v>
      </c>
    </row>
    <row r="13" spans="1:7" x14ac:dyDescent="0.35">
      <c r="C13">
        <f>SUM(C5:C11)</f>
        <v>34240</v>
      </c>
      <c r="D13">
        <f>SUM(D5:D11)</f>
        <v>2388</v>
      </c>
      <c r="E13">
        <f>SUM(E6:E9)</f>
        <v>10300</v>
      </c>
      <c r="F13">
        <v>9552</v>
      </c>
      <c r="G13">
        <f>SUM(G6:G7)</f>
        <v>343</v>
      </c>
    </row>
    <row r="16" spans="1:7" x14ac:dyDescent="0.35">
      <c r="C16" t="s">
        <v>63</v>
      </c>
      <c r="D16" t="s">
        <v>62</v>
      </c>
      <c r="F16">
        <v>34240</v>
      </c>
    </row>
    <row r="18" spans="3:13" x14ac:dyDescent="0.35">
      <c r="C18" t="s">
        <v>64</v>
      </c>
      <c r="D18" t="s">
        <v>72</v>
      </c>
      <c r="G18">
        <v>2388</v>
      </c>
      <c r="I18" t="s">
        <v>63</v>
      </c>
      <c r="J18" t="s">
        <v>49</v>
      </c>
      <c r="L18">
        <v>343</v>
      </c>
    </row>
    <row r="19" spans="3:13" x14ac:dyDescent="0.35">
      <c r="D19" t="s">
        <v>29</v>
      </c>
      <c r="G19">
        <v>10300</v>
      </c>
    </row>
    <row r="20" spans="3:13" x14ac:dyDescent="0.35">
      <c r="D20" t="s">
        <v>48</v>
      </c>
      <c r="G20">
        <v>9552</v>
      </c>
      <c r="I20" t="s">
        <v>64</v>
      </c>
      <c r="J20" t="s">
        <v>29</v>
      </c>
      <c r="M20">
        <v>343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F60F2-E4F9-4A99-BCD7-56B4C989240A}">
  <dimension ref="A1:G17"/>
  <sheetViews>
    <sheetView topLeftCell="A2" workbookViewId="0">
      <selection activeCell="G20" sqref="G20"/>
    </sheetView>
  </sheetViews>
  <sheetFormatPr defaultRowHeight="14.5" x14ac:dyDescent="0.35"/>
  <cols>
    <col min="1" max="1" width="10.81640625" customWidth="1"/>
    <col min="2" max="2" width="11.1796875" customWidth="1"/>
    <col min="3" max="3" width="10.453125" bestFit="1" customWidth="1"/>
    <col min="5" max="5" width="9.90625" customWidth="1"/>
    <col min="7" max="7" width="12.36328125" customWidth="1"/>
  </cols>
  <sheetData>
    <row r="1" spans="1:7" ht="21" x14ac:dyDescent="0.5">
      <c r="A1" s="4" t="s">
        <v>34</v>
      </c>
    </row>
    <row r="3" spans="1:7" ht="18.5" x14ac:dyDescent="0.45">
      <c r="A3" s="5" t="s">
        <v>51</v>
      </c>
      <c r="B3" s="5" t="s">
        <v>40</v>
      </c>
      <c r="C3" s="5" t="s">
        <v>35</v>
      </c>
      <c r="D3" s="5" t="s">
        <v>37</v>
      </c>
      <c r="E3" s="5" t="s">
        <v>38</v>
      </c>
      <c r="F3" s="5" t="s">
        <v>52</v>
      </c>
      <c r="G3" s="5" t="s">
        <v>84</v>
      </c>
    </row>
    <row r="5" spans="1:7" x14ac:dyDescent="0.35">
      <c r="A5">
        <v>675</v>
      </c>
      <c r="B5" t="s">
        <v>61</v>
      </c>
      <c r="C5" s="6">
        <v>44197</v>
      </c>
    </row>
    <row r="6" spans="1:7" x14ac:dyDescent="0.35">
      <c r="B6" t="s">
        <v>52</v>
      </c>
      <c r="C6" s="6">
        <v>44204</v>
      </c>
      <c r="D6">
        <v>70</v>
      </c>
      <c r="F6">
        <v>70</v>
      </c>
    </row>
    <row r="7" spans="1:7" x14ac:dyDescent="0.35">
      <c r="C7" s="6">
        <v>44227</v>
      </c>
      <c r="D7">
        <v>168</v>
      </c>
      <c r="E7">
        <v>33.6</v>
      </c>
      <c r="G7">
        <v>134.4</v>
      </c>
    </row>
    <row r="8" spans="1:7" x14ac:dyDescent="0.35">
      <c r="B8" t="s">
        <v>61</v>
      </c>
      <c r="C8" s="6">
        <v>44227</v>
      </c>
      <c r="D8">
        <v>470.6</v>
      </c>
    </row>
    <row r="10" spans="1:7" x14ac:dyDescent="0.35">
      <c r="A10">
        <v>470.6</v>
      </c>
      <c r="D10">
        <v>470.6</v>
      </c>
      <c r="F10">
        <v>70</v>
      </c>
      <c r="G10">
        <v>134.4</v>
      </c>
    </row>
    <row r="12" spans="1:7" x14ac:dyDescent="0.35">
      <c r="A12">
        <v>470.6</v>
      </c>
      <c r="B12" t="s">
        <v>61</v>
      </c>
    </row>
    <row r="13" spans="1:7" x14ac:dyDescent="0.35">
      <c r="A13">
        <v>70</v>
      </c>
      <c r="B13" t="s">
        <v>62</v>
      </c>
      <c r="D13" t="s">
        <v>63</v>
      </c>
      <c r="E13" t="s">
        <v>84</v>
      </c>
      <c r="F13">
        <v>134.4</v>
      </c>
    </row>
    <row r="14" spans="1:7" x14ac:dyDescent="0.35">
      <c r="A14">
        <v>134.4</v>
      </c>
      <c r="B14" t="s">
        <v>84</v>
      </c>
      <c r="E14" t="s">
        <v>52</v>
      </c>
      <c r="F14">
        <v>70</v>
      </c>
    </row>
    <row r="15" spans="1:7" x14ac:dyDescent="0.35">
      <c r="E15" t="s">
        <v>38</v>
      </c>
      <c r="F15">
        <v>33.6</v>
      </c>
    </row>
    <row r="17" spans="4:6" x14ac:dyDescent="0.35">
      <c r="D17" t="s">
        <v>64</v>
      </c>
      <c r="E17" t="s">
        <v>7</v>
      </c>
      <c r="F17">
        <v>204.4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9DEED-5F18-4A90-8246-D7622D01F8AC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A7832FEA9A0CE44993765A974BB2A9B" ma:contentTypeVersion="4" ma:contentTypeDescription="Create a new document." ma:contentTypeScope="" ma:versionID="c06ebf27d4616ef95f01bcaec0efb1e6">
  <xsd:schema xmlns:xsd="http://www.w3.org/2001/XMLSchema" xmlns:xs="http://www.w3.org/2001/XMLSchema" xmlns:p="http://schemas.microsoft.com/office/2006/metadata/properties" xmlns:ns3="2dc8c000-3fb6-4aae-80f6-b33e90f8692e" targetNamespace="http://schemas.microsoft.com/office/2006/metadata/properties" ma:root="true" ma:fieldsID="a70139e43d60bc52172327a768c3ad96" ns3:_="">
    <xsd:import namespace="2dc8c000-3fb6-4aae-80f6-b33e90f8692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c8c000-3fb6-4aae-80f6-b33e90f869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00A373B-2B83-42F5-9217-C77DFCCAD9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c8c000-3fb6-4aae-80f6-b33e90f869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3F94BC-06EB-4913-B780-CC60E77B68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A346B4-0350-470E-9035-845E7F0AB488}">
  <ds:schemaRefs>
    <ds:schemaRef ds:uri="http://schemas.microsoft.com/office/2006/metadata/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2dc8c000-3fb6-4aae-80f6-b33e90f8692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Spreadsheet</vt:lpstr>
      <vt:lpstr>Accounts</vt:lpstr>
      <vt:lpstr>SDB</vt:lpstr>
      <vt:lpstr>PDB</vt:lpstr>
      <vt:lpstr>CBP</vt:lpstr>
      <vt:lpstr>CBR</vt:lpstr>
      <vt:lpstr>PCB</vt:lpstr>
      <vt:lpstr>Sheet8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Croker</dc:creator>
  <cp:lastModifiedBy>Lorraine Croker</cp:lastModifiedBy>
  <cp:lastPrinted>2021-05-21T17:56:33Z</cp:lastPrinted>
  <dcterms:created xsi:type="dcterms:W3CDTF">2021-05-20T13:19:15Z</dcterms:created>
  <dcterms:modified xsi:type="dcterms:W3CDTF">2021-05-21T22:35:10Z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0x010100AA7832FEA9A0CE44993765A974BB2A9B</vt:lpwstr>
  </property>
</Properties>
</file>