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comments1.xml" ContentType="application/vnd.openxmlformats-officedocument.spreadsheetml.comment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24af5a1b2644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S_5yr" sheetId="1" r:id="R1d601b3c81e24453"/>
  </x:sheets>
</x:workbook>
</file>

<file path=xl/comments1.xml><?xml version="1.0" encoding="utf-8"?>
<x:comments xmlns:x="http://schemas.openxmlformats.org/spreadsheetml/2006/main">
  <x:authors>
    <x:author/>
  </x:authors>
  <x:commentList>
    <x:comment ref="A66" authorId="0">
      <x:text>
        <x:r>
          <x:t>https://www.annualreports.com/HostedData/AnnualReportArchive/s/NYSE_SHEL_2021.pdf</x:t>
        </x:r>
      </x:text>
    </x:comment>
    <x:comment ref="A67" authorId="0">
      <x:text>
        <x:r>
          <x:t>https://www.annualreports.com/HostedData/AnnualReportArchive/s/NYSE_SHEL_2022.pdf</x:t>
        </x:r>
      </x:text>
    </x:comment>
    <x:comment ref="A68" authorId="0">
      <x:text>
        <x:r>
          <x:t>https://www.annualreports.com/HostedData/AnnualReportArchive/s/NYSE_SHEL_2023.pdf</x:t>
        </x:r>
      </x:text>
    </x:comment>
    <x:comment ref="A69" authorId="0">
      <x:text>
        <x:r>
          <x:t>https://www.annualreports.com/HostedData/AnnualReportArchive/s/NYSE_SHEL_2024.pdf</x:t>
        </x:r>
      </x:text>
    </x:comment>
    <x:comment ref="A70" authorId="0">
      <x:text>
        <x:r>
          <x:t>https://www.annualreports.com/HostedData/AnnualReportArchive/s/NYSE_SHEL_2025.pdf</x:t>
        </x:r>
      </x:text>
    </x:comment>
  </x:commentList>
</x:comments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;(#,##0);&quot;-&quot;"/>
    <x:numFmt numFmtId="201" formatCode="0.00;(0.00);0.00"/>
  </x:numFmts>
  <x:fonts count="11">
    <x:font>
      <x:sz val="11"/>
      <x:name val="Carlito"/>
    </x:font>
    <x:font>
      <x:sz val="11"/>
      <x:name val="Arial"/>
    </x:font>
    <x:font>
      <x:sz val="10"/>
      <x:name val="Arial"/>
    </x:font>
    <x:font>
      <x:sz val="15"/>
      <x:name val="Arial"/>
    </x:font>
    <x:font>
      <x:b/>
      <x:sz val="15"/>
      <x:name val="Arial"/>
    </x:font>
    <x:font>
      <x:i/>
      <x:sz val="10"/>
      <x:name val="Arial"/>
    </x:font>
    <x:font>
      <x:sz val="10"/>
      <x:color rgb="FFFFFFFF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b/>
      <x:sz val="10"/>
      <x:name val="Arial"/>
    </x:font>
    <x:font>
      <x:b/>
      <x:sz val="10"/>
      <x:color rgb="FF0000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253B53"/>
      </x:patternFill>
    </x:fill>
    <x:fill>
      <x:patternFill patternType="solid">
        <x:fgColor rgb="FFE4EBF2"/>
      </x:patternFill>
    </x:fill>
  </x:fills>
  <x:borders count="2">
    <x:border>
      <x:left/>
      <x:right/>
      <x:top/>
      <x:bottom/>
      <x:diagonal/>
    </x:border>
    <x:border>
      <x:left/>
      <x:right/>
      <x:top style="thin">
        <x:color rgb="FFCBD5E1"/>
      </x:top>
      <x:bottom/>
      <x:diagonal/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4" fillId="0" borderId="0" xfId="0" applyNumberFormat="1" applyFont="1" applyFill="1" applyBorder="1"/>
    <x:xf numFmtId="0" fontId="5" fillId="0" borderId="0" xfId="0" applyNumberFormat="1" applyFont="1" applyFill="1" applyBorder="1"/>
    <x:xf numFmtId="0" fontId="2" fillId="2" borderId="0" xfId="0" applyNumberFormat="1" applyFont="1" applyFill="1" applyBorder="1"/>
    <x:xf numFmtId="0" fontId="6" fillId="2" borderId="0" xfId="0" applyNumberFormat="1" applyFont="1" applyFill="1" applyBorder="1"/>
    <x:xf numFmtId="0" fontId="7" fillId="2" borderId="0" xfId="0" applyNumberFormat="1" applyFont="1" applyFill="1" applyBorder="1"/>
    <x:xf numFmtId="0" fontId="7" fillId="2" borderId="0" xfId="0" applyNumberFormat="1" applyFont="1" applyFill="1" applyBorder="1" applyAlignment="1">
      <x:alignment horizontal="center"/>
    </x:xf>
    <x:xf numFmtId="200" fontId="2" fillId="0" borderId="0" xfId="0" applyNumberFormat="1" applyFont="1" applyFill="1" applyBorder="1"/>
    <x:xf numFmtId="200" fontId="8" fillId="0" borderId="0" xfId="0" applyNumberFormat="1" applyFont="1" applyFill="1" applyBorder="1"/>
    <x:xf numFmtId="0" fontId="2" fillId="3" borderId="0" xfId="0" applyNumberFormat="1" applyFont="1" applyFill="1" applyBorder="1"/>
    <x:xf numFmtId="200" fontId="8" fillId="3" borderId="0" xfId="0" applyNumberFormat="1" applyFont="1" applyFill="1" applyBorder="1"/>
    <x:xf numFmtId="0" fontId="9" fillId="3" borderId="0" xfId="0" applyNumberFormat="1" applyFont="1" applyFill="1" applyBorder="1"/>
    <x:xf numFmtId="200" fontId="10" fillId="3" borderId="0" xfId="0" applyNumberFormat="1" applyFont="1" applyFill="1" applyBorder="1"/>
    <x:xf numFmtId="0" fontId="9" fillId="0" borderId="0" xfId="0" applyNumberFormat="1" applyFont="1" applyFill="1" applyBorder="1"/>
    <x:xf numFmtId="200" fontId="10" fillId="0" borderId="0" xfId="0" applyNumberFormat="1" applyFont="1" applyFill="1" applyBorder="1"/>
    <x:xf numFmtId="0" fontId="9" fillId="0" borderId="1" xfId="0" applyNumberFormat="1" applyFont="1" applyFill="1" applyBorder="1"/>
    <x:xf numFmtId="200" fontId="10" fillId="0" borderId="1" xfId="0" applyNumberFormat="1" applyFont="1" applyFill="1" applyBorder="1"/>
    <x:xf numFmtId="0" fontId="9" fillId="0" borderId="1" xfId="0" applyNumberFormat="1" applyFont="1" applyFill="1" applyBorder="1" applyAlignment="1">
      <x:alignment wrapText="1"/>
    </x:xf>
    <x:xf numFmtId="201" fontId="2" fillId="0" borderId="0" xfId="0" applyNumberFormat="1" applyFont="1" applyFill="1" applyBorder="1"/>
  </x:cellXfs>
  <x:cellStyles count="1">
    <x:cellStyle name="Normal" xfId="0"/>
  </x:cellStyles>
  <x:dxfs count="1">
    <x:dxf>
      <x:font>
        <x:b/>
        <x:color rgb="FFB91C1C"/>
      </x:font>
      <x:fill>
        <x:patternFill patternType="solid">
          <x:bgColor rgb="FFFEE2E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647a2563be4a2e" /><Relationship Type="http://schemas.openxmlformats.org/officeDocument/2006/relationships/theme" Target="/xl/theme/theme1.xml" Id="R8708d20e2f1541b2" /><Relationship Type="http://schemas.openxmlformats.org/officeDocument/2006/relationships/sharedStrings" Target="/xl/sharedStrings.xml" Id="Rb42dd2f327d14d6b" /><Relationship Type="http://schemas.openxmlformats.org/officeDocument/2006/relationships/worksheet" Target="/xl/worksheets/sheet1.xml" Id="R1d601b3c81e2445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efee87d4752644ce" /><Relationship Type="http://schemas.openxmlformats.org/officeDocument/2006/relationships/vmlDrawing" Target="/xl/drawings/vmldrawing.vml" Id="Rda1e8092639c4f11" /></Relationships>
</file>

<file path=xl/worksheets/sheet1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68" hidden="0" customWidth="1"/>
    <x:col min="2" max="2" width="15" hidden="0" customWidth="1"/>
    <x:col min="3" max="3" width="15" hidden="0" customWidth="1"/>
    <x:col min="4" max="4" width="15" hidden="0" customWidth="1"/>
    <x:col min="5" max="5" width="15" hidden="0" customWidth="1"/>
    <x:col min="6" max="6" width="15" hidden="0" customWidth="1"/>
  </x:cols>
  <x:sheetData>
    <x:row r="1" ht="21" customHeight="1">
      <x:c r="A1" s="2"/>
      <x:c r="B1" s="2"/>
      <x:c r="C1" s="2"/>
      <x:c r="D1" s="2"/>
      <x:c r="E1" s="2"/>
      <x:c r="F1" s="2"/>
    </x:row>
    <x:row r="2" ht="21" customHeight="1">
      <x:c r="A2" s="4" t="str">
        <x:v>Shell plc - Consolidated Balance Sheets</x:v>
      </x:c>
      <x:c r="B2" s="2"/>
      <x:c r="C2" s="2"/>
      <x:c r="D2" s="2"/>
      <x:c r="E2" s="2"/>
      <x:c r="F2" s="2"/>
    </x:row>
    <x:row r="3" ht="21" customHeight="1">
      <x:c r="A3" s="5" t="str">
        <x:v>As at 31 December. All amounts in USD million.</x:v>
      </x:c>
      <x:c r="B3" s="2"/>
      <x:c r="C3" s="2"/>
      <x:c r="D3" s="2"/>
      <x:c r="E3" s="2"/>
      <x:c r="F3" s="2"/>
    </x:row>
    <x:row r="4" ht="21" customHeight="1">
      <x:c r="A4" s="2"/>
      <x:c r="B4" s="2"/>
      <x:c r="C4" s="2"/>
      <x:c r="D4" s="2"/>
      <x:c r="E4" s="2"/>
      <x:c r="F4" s="2"/>
    </x:row>
    <x:row r="5" ht="21" customHeight="1">
      <x:c r="A5" s="8" t="str">
        <x:v>Statement of financial position</x:v>
      </x:c>
      <x:c r="B5" s="9" t="n">
        <x:v>2021</x:v>
      </x:c>
      <x:c r="C5" s="9" t="n">
        <x:v>2022</x:v>
      </x:c>
      <x:c r="D5" s="9" t="n">
        <x:v>2023</x:v>
      </x:c>
      <x:c r="E5" s="9" t="n">
        <x:v>2024</x:v>
      </x:c>
      <x:c r="F5" s="9" t="n">
        <x:v>2025</x:v>
      </x:c>
    </x:row>
    <x:row r="6" ht="21" customHeight="1">
      <x:c r="A6" s="14" t="str">
        <x:v>ASSETS - Non-current assets</x:v>
      </x:c>
      <x:c r="B6" s="15"/>
      <x:c r="C6" s="15"/>
      <x:c r="D6" s="15"/>
      <x:c r="E6" s="15"/>
      <x:c r="F6" s="15"/>
    </x:row>
    <x:row r="7" ht="21" customHeight="1">
      <x:c r="A7" s="2" t="str">
        <x:v>Goodwill</x:v>
      </x:c>
      <x:c r="B7" s="11" t="n">
        <x:v>14920</x:v>
      </x:c>
      <x:c r="C7" s="11" t="n">
        <x:v>16039</x:v>
      </x:c>
      <x:c r="D7" s="11" t="n">
        <x:v>16660</x:v>
      </x:c>
      <x:c r="E7" s="11" t="n">
        <x:v>16032</x:v>
      </x:c>
      <x:c r="F7" s="11" t="n">
        <x:v>15662</x:v>
      </x:c>
    </x:row>
    <x:row r="8" ht="21" customHeight="1">
      <x:c r="A8" s="2" t="str">
        <x:v>Other intangible assets</x:v>
      </x:c>
      <x:c r="B8" s="11" t="n">
        <x:v>9773</x:v>
      </x:c>
      <x:c r="C8" s="11" t="n">
        <x:v>9662</x:v>
      </x:c>
      <x:c r="D8" s="11" t="n">
        <x:v>10253</x:v>
      </x:c>
      <x:c r="E8" s="11" t="n">
        <x:v>9480</x:v>
      </x:c>
      <x:c r="F8" s="11" t="n">
        <x:v>11010</x:v>
      </x:c>
    </x:row>
    <x:row r="9" ht="21" customHeight="1">
      <x:c r="A9" s="2" t="str">
        <x:v>Property, plant and equipment</x:v>
      </x:c>
      <x:c r="B9" s="11" t="n">
        <x:v>194932</x:v>
      </x:c>
      <x:c r="C9" s="11" t="n">
        <x:v>198642</x:v>
      </x:c>
      <x:c r="D9" s="11" t="n">
        <x:v>194835</x:v>
      </x:c>
      <x:c r="E9" s="11" t="n">
        <x:v>185219</x:v>
      </x:c>
      <x:c r="F9" s="11" t="n">
        <x:v>185077</x:v>
      </x:c>
    </x:row>
    <x:row r="10" ht="21" customHeight="1">
      <x:c r="A10" s="2" t="str">
        <x:v>Joint ventures and associates</x:v>
      </x:c>
      <x:c r="B10" s="11" t="n">
        <x:v>23415</x:v>
      </x:c>
      <x:c r="C10" s="11" t="n">
        <x:v>23864</x:v>
      </x:c>
      <x:c r="D10" s="11" t="n">
        <x:v>24457</x:v>
      </x:c>
      <x:c r="E10" s="11" t="n">
        <x:v>23445</x:v>
      </x:c>
      <x:c r="F10" s="11" t="n">
        <x:v>27775</x:v>
      </x:c>
    </x:row>
    <x:row r="11" ht="21" customHeight="1">
      <x:c r="A11" s="2" t="str">
        <x:v>Investments in securities</x:v>
      </x:c>
      <x:c r="B11" s="11" t="n">
        <x:v>3797</x:v>
      </x:c>
      <x:c r="C11" s="11" t="n">
        <x:v>3362</x:v>
      </x:c>
      <x:c r="D11" s="11" t="n">
        <x:v>3246</x:v>
      </x:c>
      <x:c r="E11" s="11" t="n">
        <x:v>2255</x:v>
      </x:c>
      <x:c r="F11" s="11" t="n">
        <x:v>1557</x:v>
      </x:c>
    </x:row>
    <x:row r="12" ht="21" customHeight="1">
      <x:c r="A12" s="2" t="str">
        <x:v>Deferred tax</x:v>
      </x:c>
      <x:c r="B12" s="11" t="n">
        <x:v>12426</x:v>
      </x:c>
      <x:c r="C12" s="11" t="n">
        <x:v>7815</x:v>
      </x:c>
      <x:c r="D12" s="11" t="n">
        <x:v>6454</x:v>
      </x:c>
      <x:c r="E12" s="11" t="n">
        <x:v>6857</x:v>
      </x:c>
      <x:c r="F12" s="11" t="n">
        <x:v>8173</x:v>
      </x:c>
    </x:row>
    <x:row r="13" ht="21" customHeight="1">
      <x:c r="A13" s="2" t="str">
        <x:v>Retirement benefits</x:v>
      </x:c>
      <x:c r="B13" s="11" t="n">
        <x:v>8471</x:v>
      </x:c>
      <x:c r="C13" s="11" t="n">
        <x:v>10200</x:v>
      </x:c>
      <x:c r="D13" s="11" t="n">
        <x:v>9151</x:v>
      </x:c>
      <x:c r="E13" s="11" t="n">
        <x:v>10003</x:v>
      </x:c>
      <x:c r="F13" s="11" t="n">
        <x:v>5052</x:v>
      </x:c>
    </x:row>
    <x:row r="14" ht="21" customHeight="1">
      <x:c r="A14" s="2" t="str">
        <x:v>Trade and other receivables</x:v>
      </x:c>
      <x:c r="B14" s="11" t="n">
        <x:v>7065</x:v>
      </x:c>
      <x:c r="C14" s="11" t="n">
        <x:v>6920</x:v>
      </x:c>
      <x:c r="D14" s="11" t="n">
        <x:v>6298</x:v>
      </x:c>
      <x:c r="E14" s="11" t="n">
        <x:v>6018</x:v>
      </x:c>
      <x:c r="F14" s="11" t="n">
        <x:v>8252</x:v>
      </x:c>
    </x:row>
    <x:row r="15" ht="21" customHeight="1">
      <x:c r="A15" s="2" t="str">
        <x:v>Derivative financial instruments</x:v>
      </x:c>
      <x:c r="B15" s="11" t="n">
        <x:v>815</x:v>
      </x:c>
      <x:c r="C15" s="11" t="n">
        <x:v>582</x:v>
      </x:c>
      <x:c r="D15" s="11" t="n">
        <x:v>801</x:v>
      </x:c>
      <x:c r="E15" s="11" t="n">
        <x:v>374</x:v>
      </x:c>
      <x:c r="F15" s="11" t="n">
        <x:v>619</x:v>
      </x:c>
    </x:row>
    <x:row r="16" ht="21" customHeight="1">
      <x:c r="A16" s="18" t="str">
        <x:v>Total non-current assets</x:v>
      </x:c>
      <x:c r="B16" s="19" t="n">
        <x:v>275614</x:v>
      </x:c>
      <x:c r="C16" s="19" t="n">
        <x:v>277086</x:v>
      </x:c>
      <x:c r="D16" s="19" t="n">
        <x:v>272155</x:v>
      </x:c>
      <x:c r="E16" s="19" t="n">
        <x:v>259683</x:v>
      </x:c>
      <x:c r="F16" s="19" t="n">
        <x:v>263177</x:v>
      </x:c>
    </x:row>
    <x:row r="17" ht="21" customHeight="1">
      <x:c r="A17" s="14" t="str">
        <x:v>Current assets</x:v>
      </x:c>
      <x:c r="B17" s="15"/>
      <x:c r="C17" s="15"/>
      <x:c r="D17" s="15"/>
      <x:c r="E17" s="15"/>
      <x:c r="F17" s="15"/>
    </x:row>
    <x:row r="18" ht="21" customHeight="1">
      <x:c r="A18" s="2" t="str">
        <x:v>Inventories</x:v>
      </x:c>
      <x:c r="B18" s="11" t="n">
        <x:v>25258</x:v>
      </x:c>
      <x:c r="C18" s="11" t="n">
        <x:v>31894</x:v>
      </x:c>
      <x:c r="D18" s="11" t="n">
        <x:v>26019</x:v>
      </x:c>
      <x:c r="E18" s="11" t="n">
        <x:v>23426</x:v>
      </x:c>
      <x:c r="F18" s="11" t="n">
        <x:v>22216</x:v>
      </x:c>
    </x:row>
    <x:row r="19" ht="21" customHeight="1">
      <x:c r="A19" s="2" t="str">
        <x:v>Trade and other receivables</x:v>
      </x:c>
      <x:c r="B19" s="11" t="n">
        <x:v>53208</x:v>
      </x:c>
      <x:c r="C19" s="11" t="n">
        <x:v>66510</x:v>
      </x:c>
      <x:c r="D19" s="11" t="n">
        <x:v>53273</x:v>
      </x:c>
      <x:c r="E19" s="11" t="n">
        <x:v>45860</x:v>
      </x:c>
      <x:c r="F19" s="11" t="n">
        <x:v>44597</x:v>
      </x:c>
    </x:row>
    <x:row r="20" ht="21" customHeight="1">
      <x:c r="A20" s="2" t="str">
        <x:v>Derivative financial instruments</x:v>
      </x:c>
      <x:c r="B20" s="11" t="n">
        <x:v>11369</x:v>
      </x:c>
      <x:c r="C20" s="11" t="n">
        <x:v>24437</x:v>
      </x:c>
      <x:c r="D20" s="11" t="n">
        <x:v>15098</x:v>
      </x:c>
      <x:c r="E20" s="11" t="n">
        <x:v>9673</x:v>
      </x:c>
      <x:c r="F20" s="11" t="n">
        <x:v>9114</x:v>
      </x:c>
    </x:row>
    <x:row r="21" ht="21" customHeight="1">
      <x:c r="A21" s="2" t="str">
        <x:v>Cash and cash equivalents</x:v>
      </x:c>
      <x:c r="B21" s="11" t="n">
        <x:v>36970</x:v>
      </x:c>
      <x:c r="C21" s="11" t="n">
        <x:v>40246</x:v>
      </x:c>
      <x:c r="D21" s="11" t="n">
        <x:v>38774</x:v>
      </x:c>
      <x:c r="E21" s="11" t="n">
        <x:v>39110</x:v>
      </x:c>
      <x:c r="F21" s="11" t="n">
        <x:v>30216</x:v>
      </x:c>
    </x:row>
    <x:row r="22" ht="21" customHeight="1">
      <x:c r="A22" s="18" t="str">
        <x:v>Subtotal before assets held for sale</x:v>
      </x:c>
      <x:c r="B22" s="19" t="n">
        <x:v>126805</x:v>
      </x:c>
      <x:c r="C22" s="19" t="n">
        <x:v>163087</x:v>
      </x:c>
      <x:c r="D22" s="19" t="n">
        <x:v>133164</x:v>
      </x:c>
      <x:c r="E22" s="19" t="n">
        <x:v>118069</x:v>
      </x:c>
      <x:c r="F22" s="19" t="n">
        <x:v>106143</x:v>
      </x:c>
    </x:row>
    <x:row r="23" ht="21" customHeight="1">
      <x:c r="A23" s="2" t="str">
        <x:v>Assets classified as held for sale</x:v>
      </x:c>
      <x:c r="B23" s="11" t="n">
        <x:v>1960</x:v>
      </x:c>
      <x:c r="C23" s="11" t="n">
        <x:v>2851</x:v>
      </x:c>
      <x:c r="D23" s="11" t="n">
        <x:v>951</x:v>
      </x:c>
      <x:c r="E23" s="11" t="n">
        <x:v>9857</x:v>
      </x:c>
      <x:c r="F23" s="11" t="n">
        <x:v>1030</x:v>
      </x:c>
    </x:row>
    <x:row r="24" ht="21" customHeight="1">
      <x:c r="A24" s="18" t="str">
        <x:v>Total current assets</x:v>
      </x:c>
      <x:c r="B24" s="19" t="n">
        <x:v>128765</x:v>
      </x:c>
      <x:c r="C24" s="19" t="n">
        <x:v>165938</x:v>
      </x:c>
      <x:c r="D24" s="19" t="n">
        <x:v>134115</x:v>
      </x:c>
      <x:c r="E24" s="19" t="n">
        <x:v>127926</x:v>
      </x:c>
      <x:c r="F24" s="19" t="n">
        <x:v>107173</x:v>
      </x:c>
    </x:row>
    <x:row r="25" ht="21" customHeight="1">
      <x:c r="A25" s="18" t="str">
        <x:v>TOTAL ASSETS</x:v>
      </x:c>
      <x:c r="B25" s="19" t="n">
        <x:v>404379</x:v>
      </x:c>
      <x:c r="C25" s="19" t="n">
        <x:v>443024</x:v>
      </x:c>
      <x:c r="D25" s="19" t="n">
        <x:v>406270</x:v>
      </x:c>
      <x:c r="E25" s="19" t="n">
        <x:v>387609</x:v>
      </x:c>
      <x:c r="F25" s="19" t="n">
        <x:v>370350</x:v>
      </x:c>
    </x:row>
    <x:row r="26" ht="21" customHeight="1">
      <x:c r="A26" s="14" t="str">
        <x:v>LIABILITIES - Non-current liabilities</x:v>
      </x:c>
      <x:c r="B26" s="15"/>
      <x:c r="C26" s="15"/>
      <x:c r="D26" s="15"/>
      <x:c r="E26" s="15"/>
      <x:c r="F26" s="15"/>
    </x:row>
    <x:row r="27" ht="21" customHeight="1">
      <x:c r="A27" s="2" t="str">
        <x:v>Debt</x:v>
      </x:c>
      <x:c r="B27" s="11" t="n">
        <x:v>80868</x:v>
      </x:c>
      <x:c r="C27" s="11" t="n">
        <x:v>74794</x:v>
      </x:c>
      <x:c r="D27" s="11" t="n">
        <x:v>71610</x:v>
      </x:c>
      <x:c r="E27" s="11" t="n">
        <x:v>65448</x:v>
      </x:c>
      <x:c r="F27" s="11" t="n">
        <x:v>66515</x:v>
      </x:c>
    </x:row>
    <x:row r="28" ht="21" customHeight="1">
      <x:c r="A28" s="2" t="str">
        <x:v>Trade and other payables</x:v>
      </x:c>
      <x:c r="B28" s="11" t="n">
        <x:v>2075</x:v>
      </x:c>
      <x:c r="C28" s="11" t="n">
        <x:v>3432</x:v>
      </x:c>
      <x:c r="D28" s="11" t="n">
        <x:v>3103</x:v>
      </x:c>
      <x:c r="E28" s="11" t="n">
        <x:v>3290</x:v>
      </x:c>
      <x:c r="F28" s="11" t="n">
        <x:v>4463</x:v>
      </x:c>
    </x:row>
    <x:row r="29" ht="21" customHeight="1">
      <x:c r="A29" s="2" t="str">
        <x:v>Derivative financial instruments</x:v>
      </x:c>
      <x:c r="B29" s="11" t="n">
        <x:v>887</x:v>
      </x:c>
      <x:c r="C29" s="11" t="n">
        <x:v>3563</x:v>
      </x:c>
      <x:c r="D29" s="11" t="n">
        <x:v>2301</x:v>
      </x:c>
      <x:c r="E29" s="11" t="n">
        <x:v>2185</x:v>
      </x:c>
      <x:c r="F29" s="11" t="n">
        <x:v>1108</x:v>
      </x:c>
    </x:row>
    <x:row r="30" ht="21" customHeight="1">
      <x:c r="A30" s="2" t="str">
        <x:v>Deferred tax</x:v>
      </x:c>
      <x:c r="B30" s="11" t="n">
        <x:v>12547</x:v>
      </x:c>
      <x:c r="C30" s="11" t="n">
        <x:v>16186</x:v>
      </x:c>
      <x:c r="D30" s="11" t="n">
        <x:v>15347</x:v>
      </x:c>
      <x:c r="E30" s="11" t="n">
        <x:v>13505</x:v>
      </x:c>
      <x:c r="F30" s="11" t="n">
        <x:v>11983</x:v>
      </x:c>
    </x:row>
    <x:row r="31" ht="21" customHeight="1">
      <x:c r="A31" s="2" t="str">
        <x:v>Retirement benefits</x:v>
      </x:c>
      <x:c r="B31" s="11" t="n">
        <x:v>11325</x:v>
      </x:c>
      <x:c r="C31" s="11" t="n">
        <x:v>7296</x:v>
      </x:c>
      <x:c r="D31" s="11" t="n">
        <x:v>7549</x:v>
      </x:c>
      <x:c r="E31" s="11" t="n">
        <x:v>6752</x:v>
      </x:c>
      <x:c r="F31" s="11" t="n">
        <x:v>7136</x:v>
      </x:c>
    </x:row>
    <x:row r="32" ht="21" customHeight="1">
      <x:c r="A32" s="2" t="str">
        <x:v>Decommissioning and other provisions</x:v>
      </x:c>
      <x:c r="B32" s="11" t="n">
        <x:v>25804</x:v>
      </x:c>
      <x:c r="C32" s="11" t="n">
        <x:v>23845</x:v>
      </x:c>
      <x:c r="D32" s="11" t="n">
        <x:v>22531</x:v>
      </x:c>
      <x:c r="E32" s="11" t="n">
        <x:v>21227</x:v>
      </x:c>
      <x:c r="F32" s="11" t="n">
        <x:v>21411</x:v>
      </x:c>
    </x:row>
    <x:row r="33" ht="21" customHeight="1">
      <x:c r="A33" s="18" t="str">
        <x:v>Total non-current liabilities</x:v>
      </x:c>
      <x:c r="B33" s="19" t="n">
        <x:v>133506</x:v>
      </x:c>
      <x:c r="C33" s="19" t="n">
        <x:v>129116</x:v>
      </x:c>
      <x:c r="D33" s="19" t="n">
        <x:v>122441</x:v>
      </x:c>
      <x:c r="E33" s="19" t="n">
        <x:v>112407</x:v>
      </x:c>
      <x:c r="F33" s="19" t="n">
        <x:v>112616</x:v>
      </x:c>
    </x:row>
    <x:row r="34" ht="21" customHeight="1">
      <x:c r="A34" s="14" t="str">
        <x:v>Current liabilities</x:v>
      </x:c>
      <x:c r="B34" s="15"/>
      <x:c r="C34" s="15"/>
      <x:c r="D34" s="15"/>
      <x:c r="E34" s="15"/>
      <x:c r="F34" s="15"/>
    </x:row>
    <x:row r="35" ht="21" customHeight="1">
      <x:c r="A35" s="2" t="str">
        <x:v>Debt</x:v>
      </x:c>
      <x:c r="B35" s="11" t="n">
        <x:v>8218</x:v>
      </x:c>
      <x:c r="C35" s="11" t="n">
        <x:v>9001</x:v>
      </x:c>
      <x:c r="D35" s="11" t="n">
        <x:v>9931</x:v>
      </x:c>
      <x:c r="E35" s="11" t="n">
        <x:v>11630</x:v>
      </x:c>
      <x:c r="F35" s="11" t="n">
        <x:v>9128</x:v>
      </x:c>
    </x:row>
    <x:row r="36" ht="21" customHeight="1">
      <x:c r="A36" s="2" t="str">
        <x:v>Trade and other payables</x:v>
      </x:c>
      <x:c r="B36" s="11" t="n">
        <x:v>63173</x:v>
      </x:c>
      <x:c r="C36" s="11" t="n">
        <x:v>79357</x:v>
      </x:c>
      <x:c r="D36" s="11" t="n">
        <x:v>68237</x:v>
      </x:c>
      <x:c r="E36" s="11" t="n">
        <x:v>60693</x:v>
      </x:c>
      <x:c r="F36" s="11" t="n">
        <x:v>57770</x:v>
      </x:c>
    </x:row>
    <x:row r="37" ht="21" customHeight="1">
      <x:c r="A37" s="2" t="str">
        <x:v>Derivative financial instruments</x:v>
      </x:c>
      <x:c r="B37" s="11" t="n">
        <x:v>16311</x:v>
      </x:c>
      <x:c r="C37" s="11" t="n">
        <x:v>23779</x:v>
      </x:c>
      <x:c r="D37" s="11" t="n">
        <x:v>9529</x:v>
      </x:c>
      <x:c r="E37" s="11" t="n">
        <x:v>7391</x:v>
      </x:c>
      <x:c r="F37" s="11" t="n">
        <x:v>5664</x:v>
      </x:c>
    </x:row>
    <x:row r="38" ht="21" customHeight="1">
      <x:c r="A38" s="2" t="str">
        <x:v>Income taxes payable</x:v>
      </x:c>
      <x:c r="B38" s="11" t="n">
        <x:v>3254</x:v>
      </x:c>
      <x:c r="C38" s="11" t="n">
        <x:v>4869</x:v>
      </x:c>
      <x:c r="D38" s="11" t="n">
        <x:v>3422</x:v>
      </x:c>
      <x:c r="E38" s="11" t="n">
        <x:v>4648</x:v>
      </x:c>
      <x:c r="F38" s="11" t="n">
        <x:v>3149</x:v>
      </x:c>
    </x:row>
    <x:row r="39" ht="21" customHeight="1">
      <x:c r="A39" s="2" t="str">
        <x:v>Decommissioning and other provisions</x:v>
      </x:c>
      <x:c r="B39" s="11" t="n">
        <x:v>3338</x:v>
      </x:c>
      <x:c r="C39" s="11" t="n">
        <x:v>2910</x:v>
      </x:c>
      <x:c r="D39" s="11" t="n">
        <x:v>4041</x:v>
      </x:c>
      <x:c r="E39" s="11" t="n">
        <x:v>4469</x:v>
      </x:c>
      <x:c r="F39" s="11" t="n">
        <x:v>5884</x:v>
      </x:c>
    </x:row>
    <x:row r="40" ht="32" customHeight="1">
      <x:c r="A40" s="20" t="str">
        <x:v>Subtotal before liabilities associated with assets held for sale</x:v>
      </x:c>
      <x:c r="B40" s="19" t="n">
        <x:v>94294</x:v>
      </x:c>
      <x:c r="C40" s="19" t="n">
        <x:v>119916</x:v>
      </x:c>
      <x:c r="D40" s="19" t="n">
        <x:v>95160</x:v>
      </x:c>
      <x:c r="E40" s="19" t="n">
        <x:v>88831</x:v>
      </x:c>
      <x:c r="F40" s="19" t="n">
        <x:v>81595</x:v>
      </x:c>
    </x:row>
    <x:row r="41" ht="21" customHeight="1">
      <x:c r="A41" s="2" t="str">
        <x:v>Liabilities associated with assets held for sale</x:v>
      </x:c>
      <x:c r="B41" s="11" t="n">
        <x:v>1253</x:v>
      </x:c>
      <x:c r="C41" s="11" t="n">
        <x:v>1395</x:v>
      </x:c>
      <x:c r="D41" s="11" t="n">
        <x:v>307</x:v>
      </x:c>
      <x:c r="E41" s="11" t="n">
        <x:v>6203</x:v>
      </x:c>
      <x:c r="F41" s="11" t="n">
        <x:v>820</x:v>
      </x:c>
    </x:row>
    <x:row r="42" ht="21" customHeight="1">
      <x:c r="A42" s="18" t="str">
        <x:v>Total current liabilities</x:v>
      </x:c>
      <x:c r="B42" s="19" t="n">
        <x:v>95547</x:v>
      </x:c>
      <x:c r="C42" s="19" t="n">
        <x:v>121311</x:v>
      </x:c>
      <x:c r="D42" s="19" t="n">
        <x:v>95467</x:v>
      </x:c>
      <x:c r="E42" s="19" t="n">
        <x:v>95034</x:v>
      </x:c>
      <x:c r="F42" s="19" t="n">
        <x:v>82415</x:v>
      </x:c>
    </x:row>
    <x:row r="43" ht="21" customHeight="1">
      <x:c r="A43" s="18" t="str">
        <x:v>TOTAL LIABILITIES</x:v>
      </x:c>
      <x:c r="B43" s="19" t="n">
        <x:v>229053</x:v>
      </x:c>
      <x:c r="C43" s="19" t="n">
        <x:v>250427</x:v>
      </x:c>
      <x:c r="D43" s="19" t="n">
        <x:v>217908</x:v>
      </x:c>
      <x:c r="E43" s="19" t="n">
        <x:v>207441</x:v>
      </x:c>
      <x:c r="F43" s="19" t="n">
        <x:v>195031</x:v>
      </x:c>
    </x:row>
    <x:row r="44" ht="21" customHeight="1">
      <x:c r="A44" s="14" t="str">
        <x:v>EQUITY</x:v>
      </x:c>
      <x:c r="B44" s="15"/>
      <x:c r="C44" s="15"/>
      <x:c r="D44" s="15"/>
      <x:c r="E44" s="15"/>
      <x:c r="F44" s="15"/>
    </x:row>
    <x:row r="45" ht="21" customHeight="1">
      <x:c r="A45" s="2" t="str">
        <x:v>Share capital</x:v>
      </x:c>
      <x:c r="B45" s="11" t="n">
        <x:v>641</x:v>
      </x:c>
      <x:c r="C45" s="11" t="n">
        <x:v>584</x:v>
      </x:c>
      <x:c r="D45" s="11" t="n">
        <x:v>544</x:v>
      </x:c>
      <x:c r="E45" s="11" t="n">
        <x:v>510</x:v>
      </x:c>
      <x:c r="F45" s="11" t="n">
        <x:v>477</x:v>
      </x:c>
    </x:row>
    <x:row r="46" ht="21" customHeight="1">
      <x:c r="A46" s="2" t="str">
        <x:v>Shares held in trust</x:v>
      </x:c>
      <x:c r="B46" s="11" t="n">
        <x:v>-610</x:v>
      </x:c>
      <x:c r="C46" s="11" t="n">
        <x:v>-726</x:v>
      </x:c>
      <x:c r="D46" s="11" t="n">
        <x:v>-997</x:v>
      </x:c>
      <x:c r="E46" s="11" t="n">
        <x:v>-803</x:v>
      </x:c>
      <x:c r="F46" s="11" t="n">
        <x:v>-847</x:v>
      </x:c>
    </x:row>
    <x:row r="47" ht="21" customHeight="1">
      <x:c r="A47" s="2" t="str">
        <x:v>Other reserves</x:v>
      </x:c>
      <x:c r="B47" s="11" t="n">
        <x:v>18909</x:v>
      </x:c>
      <x:c r="C47" s="11" t="n">
        <x:v>21132</x:v>
      </x:c>
      <x:c r="D47" s="11" t="n">
        <x:v>21145</x:v>
      </x:c>
      <x:c r="E47" s="11" t="n">
        <x:v>19766</x:v>
      </x:c>
      <x:c r="F47" s="11" t="n">
        <x:v>21234</x:v>
      </x:c>
    </x:row>
    <x:row r="48" ht="21" customHeight="1">
      <x:c r="A48" s="2" t="str">
        <x:v>Retained earnings</x:v>
      </x:c>
      <x:c r="B48" s="11" t="n">
        <x:v>153026</x:v>
      </x:c>
      <x:c r="C48" s="11" t="n">
        <x:v>169482</x:v>
      </x:c>
      <x:c r="D48" s="11" t="n">
        <x:v>165915</x:v>
      </x:c>
      <x:c r="E48" s="11" t="n">
        <x:v>158834</x:v>
      </x:c>
      <x:c r="F48" s="11" t="n">
        <x:v>153528</x:v>
      </x:c>
    </x:row>
    <x:row r="49" ht="21" customHeight="1">
      <x:c r="A49" s="18" t="str">
        <x:v>Equity attributable to Shell plc shareholders</x:v>
      </x:c>
      <x:c r="B49" s="19" t="n">
        <x:v>171966</x:v>
      </x:c>
      <x:c r="C49" s="19" t="n">
        <x:v>190472</x:v>
      </x:c>
      <x:c r="D49" s="19" t="n">
        <x:v>186607</x:v>
      </x:c>
      <x:c r="E49" s="19" t="n">
        <x:v>178307</x:v>
      </x:c>
      <x:c r="F49" s="19" t="n">
        <x:v>174392</x:v>
      </x:c>
    </x:row>
    <x:row r="50" ht="21" customHeight="1">
      <x:c r="A50" s="2" t="str">
        <x:v>Non-controlling interest</x:v>
      </x:c>
      <x:c r="B50" s="11" t="n">
        <x:v>3360</x:v>
      </x:c>
      <x:c r="C50" s="11" t="n">
        <x:v>2125</x:v>
      </x:c>
      <x:c r="D50" s="11" t="n">
        <x:v>1755</x:v>
      </x:c>
      <x:c r="E50" s="11" t="n">
        <x:v>1861</x:v>
      </x:c>
      <x:c r="F50" s="11" t="n">
        <x:v>927</x:v>
      </x:c>
    </x:row>
    <x:row r="51" ht="21" customHeight="1">
      <x:c r="A51" s="18" t="str">
        <x:v>TOTAL EQUITY</x:v>
      </x:c>
      <x:c r="B51" s="19" t="n">
        <x:v>175326</x:v>
      </x:c>
      <x:c r="C51" s="19" t="n">
        <x:v>192597</x:v>
      </x:c>
      <x:c r="D51" s="19" t="n">
        <x:v>188362</x:v>
      </x:c>
      <x:c r="E51" s="19" t="n">
        <x:v>180168</x:v>
      </x:c>
      <x:c r="F51" s="19" t="n">
        <x:v>175319</x:v>
      </x:c>
    </x:row>
    <x:row r="52" ht="21" customHeight="1">
      <x:c r="A52" s="18" t="str">
        <x:v>TOTAL LIABILITIES AND EQUITY</x:v>
      </x:c>
      <x:c r="B52" s="19" t="n">
        <x:v>404379</x:v>
      </x:c>
      <x:c r="C52" s="19" t="n">
        <x:v>443024</x:v>
      </x:c>
      <x:c r="D52" s="19" t="n">
        <x:v>406270</x:v>
      </x:c>
      <x:c r="E52" s="19" t="n">
        <x:v>387609</x:v>
      </x:c>
      <x:c r="F52" s="19" t="n">
        <x:v>370350</x:v>
      </x:c>
    </x:row>
    <x:row r="53" ht="21" customHeight="1">
      <x:c r="A53" s="2"/>
      <x:c r="B53" s="2"/>
      <x:c r="C53" s="2"/>
      <x:c r="D53" s="2"/>
      <x:c r="E53" s="2"/>
      <x:c r="F53" s="2"/>
    </x:row>
    <x:row r="54" ht="21" customHeight="1">
      <x:c r="A54" s="14" t="str">
        <x:v>RECONCILIATION CHECKS - zero means reconciled</x:v>
      </x:c>
      <x:c r="B54" s="12"/>
      <x:c r="C54" s="12"/>
      <x:c r="D54" s="12"/>
      <x:c r="E54" s="12"/>
      <x:c r="F54" s="12"/>
    </x:row>
    <x:row r="55" ht="21" customHeight="1">
      <x:c r="A55" s="2" t="str">
        <x:v>Non-current assets</x:v>
      </x:c>
      <x:c r="B55" s="21" t="n">
        <x:f>SUM(B7:B15)-B16</x:f>
        <x:v>0</x:v>
      </x:c>
      <x:c r="C55" s="21" t="n">
        <x:f>SUM(C7:C15)-C16</x:f>
        <x:v>0</x:v>
      </x:c>
      <x:c r="D55" s="21" t="n">
        <x:f>SUM(D7:D15)-D16</x:f>
        <x:v>0</x:v>
      </x:c>
      <x:c r="E55" s="21" t="n">
        <x:f>SUM(E7:E15)-E16</x:f>
        <x:v>0</x:v>
      </x:c>
      <x:c r="F55" s="21" t="n">
        <x:f>SUM(F7:F15)-F16</x:f>
        <x:v>0</x:v>
      </x:c>
    </x:row>
    <x:row r="56" ht="21" customHeight="1">
      <x:c r="A56" s="2" t="str">
        <x:v>Current assets</x:v>
      </x:c>
      <x:c r="B56" s="21" t="n">
        <x:f>SUM(B18:B21)+B23-B24</x:f>
        <x:v>0</x:v>
      </x:c>
      <x:c r="C56" s="21" t="n">
        <x:f>SUM(C18:C21)+C23-C24</x:f>
        <x:v>0</x:v>
      </x:c>
      <x:c r="D56" s="21" t="n">
        <x:f>SUM(D18:D21)+D23-D24</x:f>
        <x:v>0</x:v>
      </x:c>
      <x:c r="E56" s="21" t="n">
        <x:f>SUM(E18:E21)+E23-E24</x:f>
        <x:v>0</x:v>
      </x:c>
      <x:c r="F56" s="21" t="n">
        <x:f>SUM(F18:F21)+F23-F24</x:f>
        <x:v>0</x:v>
      </x:c>
    </x:row>
    <x:row r="57" ht="21" customHeight="1">
      <x:c r="A57" s="2" t="str">
        <x:v>Total assets</x:v>
      </x:c>
      <x:c r="B57" s="21" t="n">
        <x:f>B16+B24-B25</x:f>
        <x:v>0</x:v>
      </x:c>
      <x:c r="C57" s="21" t="n">
        <x:f>C16+C24-C25</x:f>
        <x:v>0</x:v>
      </x:c>
      <x:c r="D57" s="21" t="n">
        <x:f>D16+D24-D25</x:f>
        <x:v>0</x:v>
      </x:c>
      <x:c r="E57" s="21" t="n">
        <x:f>E16+E24-E25</x:f>
        <x:v>0</x:v>
      </x:c>
      <x:c r="F57" s="21" t="n">
        <x:f>F16+F24-F25</x:f>
        <x:v>0</x:v>
      </x:c>
    </x:row>
    <x:row r="58" ht="21" customHeight="1">
      <x:c r="A58" s="2" t="str">
        <x:v>Non-current liabilities</x:v>
      </x:c>
      <x:c r="B58" s="21" t="n">
        <x:f>SUM(B27:B32)-B33</x:f>
        <x:v>0</x:v>
      </x:c>
      <x:c r="C58" s="21" t="n">
        <x:f>SUM(C27:C32)-C33</x:f>
        <x:v>0</x:v>
      </x:c>
      <x:c r="D58" s="21" t="n">
        <x:f>SUM(D27:D32)-D33</x:f>
        <x:v>0</x:v>
      </x:c>
      <x:c r="E58" s="21" t="n">
        <x:f>SUM(E27:E32)-E33</x:f>
        <x:v>0</x:v>
      </x:c>
      <x:c r="F58" s="21" t="n">
        <x:f>SUM(F27:F32)-F33</x:f>
        <x:v>0</x:v>
      </x:c>
    </x:row>
    <x:row r="59" ht="21" customHeight="1">
      <x:c r="A59" s="2" t="str">
        <x:v>Current liabilities</x:v>
      </x:c>
      <x:c r="B59" s="21" t="n">
        <x:f>SUM(B35:B39)+B41-B42</x:f>
        <x:v>0</x:v>
      </x:c>
      <x:c r="C59" s="21" t="n">
        <x:f>SUM(C35:C39)+C41-C42</x:f>
        <x:v>0</x:v>
      </x:c>
      <x:c r="D59" s="21" t="n">
        <x:f>SUM(D35:D39)+D41-D42</x:f>
        <x:v>0</x:v>
      </x:c>
      <x:c r="E59" s="21" t="n">
        <x:f>SUM(E35:E39)+E41-E42</x:f>
        <x:v>0</x:v>
      </x:c>
      <x:c r="F59" s="21" t="n">
        <x:f>SUM(F35:F39)+F41-F42</x:f>
        <x:v>0</x:v>
      </x:c>
    </x:row>
    <x:row r="60" ht="21" customHeight="1">
      <x:c r="A60" s="2" t="str">
        <x:v>Total liabilities</x:v>
      </x:c>
      <x:c r="B60" s="21" t="n">
        <x:f>B33+B42-B43</x:f>
        <x:v>0</x:v>
      </x:c>
      <x:c r="C60" s="21" t="n">
        <x:f>C33+C42-C43</x:f>
        <x:v>0</x:v>
      </x:c>
      <x:c r="D60" s="21" t="n">
        <x:f>D33+D42-D43</x:f>
        <x:v>0</x:v>
      </x:c>
      <x:c r="E60" s="21" t="n">
        <x:f>E33+E42-E43</x:f>
        <x:v>0</x:v>
      </x:c>
      <x:c r="F60" s="21" t="n">
        <x:f>F33+F42-F43</x:f>
        <x:v>0</x:v>
      </x:c>
    </x:row>
    <x:row r="61" ht="21" customHeight="1">
      <x:c r="A61" s="2" t="str">
        <x:v>Shareholders equity</x:v>
      </x:c>
      <x:c r="B61" s="21" t="n">
        <x:f>SUM(B45:B48)-B49</x:f>
        <x:v>0</x:v>
      </x:c>
      <x:c r="C61" s="21" t="n">
        <x:f>SUM(C45:C48)-C49</x:f>
        <x:v>0</x:v>
      </x:c>
      <x:c r="D61" s="21" t="n">
        <x:f>SUM(D45:D48)-D49</x:f>
        <x:v>0</x:v>
      </x:c>
      <x:c r="E61" s="21" t="n">
        <x:f>SUM(E45:E48)-E49</x:f>
        <x:v>0</x:v>
      </x:c>
      <x:c r="F61" s="21" t="n">
        <x:f>SUM(F45:F48)-F49</x:f>
        <x:v>0</x:v>
      </x:c>
    </x:row>
    <x:row r="62" ht="21" customHeight="1">
      <x:c r="A62" s="2" t="str">
        <x:v>Total equity</x:v>
      </x:c>
      <x:c r="B62" s="21" t="n">
        <x:f>B49+B50-B51</x:f>
        <x:v>0</x:v>
      </x:c>
      <x:c r="C62" s="21" t="n">
        <x:f>C49+C50-C51</x:f>
        <x:v>0</x:v>
      </x:c>
      <x:c r="D62" s="21" t="n">
        <x:f>D49+D50-D51</x:f>
        <x:v>0</x:v>
      </x:c>
      <x:c r="E62" s="21" t="n">
        <x:f>E49+E50-E51</x:f>
        <x:v>0</x:v>
      </x:c>
      <x:c r="F62" s="21" t="n">
        <x:f>F49+F50-F51</x:f>
        <x:v>0</x:v>
      </x:c>
    </x:row>
    <x:row r="63" ht="21" customHeight="1">
      <x:c r="A63" s="2" t="str">
        <x:v>Assets minus liabilities and equity</x:v>
      </x:c>
      <x:c r="B63" s="21" t="n">
        <x:f>B25-B43-B51</x:f>
        <x:v>0</x:v>
      </x:c>
      <x:c r="C63" s="21" t="n">
        <x:f>C25-C43-C51</x:f>
        <x:v>0</x:v>
      </x:c>
      <x:c r="D63" s="21" t="n">
        <x:f>D25-D43-D51</x:f>
        <x:v>0</x:v>
      </x:c>
      <x:c r="E63" s="21" t="n">
        <x:f>E25-E43-E51</x:f>
        <x:v>0</x:v>
      </x:c>
      <x:c r="F63" s="21" t="n">
        <x:f>F25-F43-F51</x:f>
        <x:v>0</x:v>
      </x:c>
    </x:row>
    <x:row r="64" ht="21" customHeight="1">
      <x:c r="A64" s="2"/>
      <x:c r="B64" s="2"/>
      <x:c r="C64" s="2"/>
      <x:c r="D64" s="2"/>
      <x:c r="E64" s="2"/>
      <x:c r="F64" s="2"/>
    </x:row>
    <x:row r="65" ht="21" customHeight="1">
      <x:c r="A65" s="16" t="str">
        <x:v>SOURCES AND PRESENTATION</x:v>
      </x:c>
      <x:c r="B65" s="2"/>
      <x:c r="C65" s="2"/>
      <x:c r="D65" s="2"/>
      <x:c r="E65" s="2"/>
      <x:c r="F65" s="2"/>
    </x:row>
    <x:row r="66" ht="21" customHeight="1">
      <x:c r="A66" s="2" t="str">
        <x:v>Shell Annual Report and Accounts 2021, p. 230</x:v>
      </x:c>
      <x:c r="B66" s="2"/>
      <x:c r="C66" s="2"/>
      <x:c r="D66" s="2"/>
      <x:c r="E66" s="2"/>
      <x:c r="F66" s="2"/>
    </x:row>
    <x:row r="67" ht="21" customHeight="1">
      <x:c r="A67" s="2" t="str">
        <x:v>Shell Annual Report and Accounts 2022, p. 239</x:v>
      </x:c>
      <x:c r="B67" s="2"/>
      <x:c r="C67" s="2"/>
      <x:c r="D67" s="2"/>
      <x:c r="E67" s="2"/>
      <x:c r="F67" s="2"/>
    </x:row>
    <x:row r="68" ht="21" customHeight="1">
      <x:c r="A68" s="2" t="str">
        <x:v>Shell Annual Report and Accounts 2023, p. 246</x:v>
      </x:c>
      <x:c r="B68" s="2"/>
      <x:c r="C68" s="2"/>
      <x:c r="D68" s="2"/>
      <x:c r="E68" s="2"/>
      <x:c r="F68" s="2"/>
    </x:row>
    <x:row r="69" ht="21" customHeight="1">
      <x:c r="A69" s="2" t="str">
        <x:v>Shell Annual Report and Accounts 2024, p. 242</x:v>
      </x:c>
      <x:c r="B69" s="2"/>
      <x:c r="C69" s="2"/>
      <x:c r="D69" s="2"/>
      <x:c r="E69" s="2"/>
      <x:c r="F69" s="2"/>
    </x:row>
    <x:row r="70" ht="21" customHeight="1">
      <x:c r="A70" s="2" t="str">
        <x:v>Shell Annual Report and Accounts 2025, p. 231</x:v>
      </x:c>
      <x:c r="B70" s="2"/>
      <x:c r="C70" s="2"/>
      <x:c r="D70" s="2"/>
      <x:c r="E70" s="2"/>
      <x:c r="F70" s="2"/>
    </x:row>
    <x:row r="71" ht="21" customHeight="1">
      <x:c r="A71" s="2"/>
      <x:c r="B71" s="2"/>
      <x:c r="C71" s="2"/>
      <x:c r="D71" s="2"/>
      <x:c r="E71" s="2"/>
      <x:c r="F71" s="2"/>
    </x:row>
    <x:row r="72" ht="21" customHeight="1">
      <x:c r="A72" s="2" t="str">
        <x:v>2021: goodwill and other intangible assets use the revised comparative in the 2022 report.</x:v>
      </x:c>
      <x:c r="B72" s="2"/>
      <x:c r="C72" s="2"/>
      <x:c r="D72" s="2"/>
      <x:c r="E72" s="2"/>
      <x:c r="F72" s="2"/>
    </x:row>
    <x:row r="73" ht="21" customHeight="1">
      <x:c r="A73" s="2" t="str">
        <x:v>Their sum equals the 2021 reported intangible assets total of $24,693 million.</x:v>
      </x:c>
      <x:c r="B73" s="2"/>
      <x:c r="C73" s="2"/>
      <x:c r="D73" s="2"/>
      <x:c r="E73" s="2"/>
      <x:c r="F73" s="2"/>
    </x:row>
    <x:row r="74" ht="21" customHeight="1">
      <x:c r="A74" s="2"/>
      <x:c r="B74" s="2"/>
      <x:c r="C74" s="2"/>
      <x:c r="D74" s="2"/>
      <x:c r="E74" s="2"/>
      <x:c r="F74" s="2"/>
    </x:row>
    <x:row r="75" ht="21" customHeight="1">
      <x:c r="A75" s="2" t="str">
        <x:v>Other values and totals are as reported in each annual report. Source URLs are in the notes above.</x:v>
      </x:c>
      <x:c r="B75" s="2"/>
      <x:c r="C75" s="2"/>
      <x:c r="D75" s="2"/>
      <x:c r="E75" s="2"/>
      <x:c r="F75" s="2"/>
    </x:row>
    <x:row r="76" ht="21" customHeight="1">
      <x:c r="A76" s="2" t="str">
        <x:v>AI usage: AI assisted extraction, alignment and reconciliation of the five balance sheets.</x:v>
      </x:c>
      <x:c r="B76" s="2"/>
      <x:c r="C76" s="2"/>
      <x:c r="D76" s="2"/>
      <x:c r="E76" s="2"/>
      <x:c r="F76" s="2"/>
    </x:row>
    <x:row r="77" ht="21" customHeight="1">
      <x:c r="A77" s="2"/>
      <x:c r="B77" s="2"/>
      <x:c r="C77" s="2"/>
      <x:c r="D77" s="2"/>
      <x:c r="E77" s="2"/>
      <x:c r="F77" s="2"/>
    </x:row>
  </x:sheetData>
  <x:conditionalFormatting sqref="B55:F63">
    <x:cfRule type="cellIs" dxfId="0" priority="1" operator="notEqual">
      <x:formula>0</x:formula>
    </x:cfRule>
  </x:conditionalFormatting>
  <x:pageMargins left="0.7" right="0.7" top="0.75" bottom="0.75" header="0.3" footer="0.3"/>
  <x:legacyDrawing xmlns:r="http://schemas.openxmlformats.org/officeDocument/2006/relationships" r:id="Rda1e8092639c4f11"/>
</x:worksheet>
</file>