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xr:revisionPtr revIDLastSave="0" documentId="8_{89A056AA-260B-4E5A-A648-133493E047D4}" xr6:coauthVersionLast="47" xr6:coauthVersionMax="47" xr10:uidLastSave="{00000000-0000-0000-0000-000000000000}"/>
  <bookViews>
    <workbookView xWindow="-93" yWindow="-93" windowWidth="20186" windowHeight="12920" xr2:uid="{11537CC8-11CF-4A6F-B460-C8C8266626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G6" i="1"/>
  <c r="L6" i="1" s="1"/>
  <c r="G7" i="1"/>
  <c r="G8" i="1"/>
  <c r="G9" i="1"/>
  <c r="L9" i="1" s="1"/>
  <c r="G10" i="1"/>
  <c r="G11" i="1"/>
  <c r="G12" i="1"/>
  <c r="G13" i="1"/>
  <c r="L13" i="1" s="1"/>
  <c r="J5" i="1"/>
  <c r="G5" i="1"/>
  <c r="I18" i="1"/>
  <c r="F18" i="1"/>
  <c r="I17" i="1"/>
  <c r="F17" i="1"/>
  <c r="I16" i="1"/>
  <c r="F16" i="1"/>
  <c r="I15" i="1"/>
  <c r="F15" i="1"/>
  <c r="L8" i="1"/>
  <c r="L7" i="1"/>
  <c r="L11" i="1" l="1"/>
  <c r="L10" i="1"/>
  <c r="L12" i="1"/>
  <c r="L5" i="1"/>
  <c r="L17" i="1" s="1"/>
  <c r="L15" i="1" l="1"/>
  <c r="L16" i="1"/>
  <c r="L18" i="1"/>
</calcChain>
</file>

<file path=xl/sharedStrings.xml><?xml version="1.0" encoding="utf-8"?>
<sst xmlns="http://schemas.openxmlformats.org/spreadsheetml/2006/main" count="34" uniqueCount="31">
  <si>
    <t>ACDA6004</t>
  </si>
  <si>
    <t>Power Electronics &amp; Drives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</si>
  <si>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</si>
  <si>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</si>
  <si>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</si>
  <si>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</si>
  <si>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</si>
  <si>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</si>
  <si>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</si>
  <si>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</si>
  <si>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Matthew</t>
  </si>
  <si>
    <t>Taylor</t>
  </si>
  <si>
    <t>Krzysztof</t>
  </si>
  <si>
    <t>Matela</t>
  </si>
  <si>
    <t xml:space="preserve">Carys </t>
  </si>
  <si>
    <t>Williams</t>
  </si>
  <si>
    <t xml:space="preserve">Thomas </t>
  </si>
  <si>
    <t>Coombes</t>
  </si>
  <si>
    <t>Luke</t>
  </si>
  <si>
    <t>Andersen</t>
  </si>
  <si>
    <t xml:space="preserve">Gareth </t>
  </si>
  <si>
    <t>Hill</t>
  </si>
  <si>
    <t>Joshua</t>
  </si>
  <si>
    <t>Hunt</t>
  </si>
  <si>
    <t>Jacob</t>
  </si>
  <si>
    <t>John</t>
  </si>
  <si>
    <t>James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</si>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</sst>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9" fontId="0" fillId="0" borderId="0" xfId="0" applyNumberFormat="1"/>
    <xf numFmtId="164" fontId="0" fillId="0" borderId="0" xfId="0" applyNumberFormat="1"/>
    <xf numFmtId="9" fontId="0" fillId="0" borderId="0" xfId="1" applyFont="1"/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/>
  </cellXfs>
  <cellStyles count="2">
    <cellStyle name="Normal" xfId="0" builtinId="0"/>
    <cellStyle name="Percent" xfId="1" builtinId="5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76BC-5189-4645-8D6A-B3AB8A616E2D}">
  <dimension ref="B2:L18"/>
  <sheetViews>
    <sheetView tabSelected="1" workbookViewId="0">
      <selection activeCell="N3" sqref="N3"/>
    </sheetView>
  </sheetViews>
  <sheetFormatPr defaultRowHeight="14.35" x14ac:dyDescent="0.5"/>
  <cols>
    <col min="2" max="2" width="9.234375" bestFit="1" customWidth="1"/>
    <col min="3" max="3" width="13.05859375" customWidth="1"/>
    <col min="4" max="4" width="11.9375" customWidth="1"/>
    <col min="6" max="6" width="9.9375" bestFit="1" customWidth="1"/>
    <col min="8" max="8" width="2.3515625" customWidth="1"/>
    <col min="9" max="9" width="9.8203125" customWidth="1"/>
    <col min="11" max="11" width="4.703125" customWidth="1"/>
  </cols>
  <sheetData>
    <row r="2" spans="2:12" x14ac:dyDescent="0.5">
      <c r="B2" t="s">
        <v>0</v>
      </c>
      <c r="C2" s="6" t="s">
        <v>1</v>
      </c>
      <c r="D2" s="6"/>
      <c r="E2" s="1"/>
    </row>
    <row r="3" spans="2:12" x14ac:dyDescent="0.5">
      <c r="F3" s="5" t="s">
        <v>2</v>
      </c>
      <c r="G3" s="2">
        <v>0.5</v>
      </c>
      <c r="H3" s="2"/>
      <c r="I3" t="s">
        <v>3</v>
      </c>
      <c r="J3" s="2">
        <v>0.5</v>
      </c>
      <c r="K3" s="2"/>
    </row>
    <row r="4" spans="2:12" x14ac:dyDescent="0.5">
      <c r="B4" s="7" t="s">
        <v>4</v>
      </c>
      <c r="C4" s="7" t="s">
        <v>5</v>
      </c>
      <c r="D4" s="7" t="s">
        <v>6</v>
      </c>
      <c r="F4" t="s">
        <v>7</v>
      </c>
      <c r="G4" t="s">
        <v>8</v>
      </c>
      <c r="I4" t="s">
        <v>7</v>
      </c>
      <c r="J4" t="s">
        <v>8</v>
      </c>
      <c r="L4" t="s">
        <v>9</v>
      </c>
    </row>
    <row r="5" spans="2:12" x14ac:dyDescent="0.5">
      <c r="B5">
        <v>1707686</v>
      </c>
      <c r="C5" t="s">
        <v>10</v>
      </c>
      <c r="D5" t="s">
        <v>11</v>
      </c>
      <c r="E5" s="2"/>
      <c r="F5" s="2">
        <v>0.67</v>
      </c>
      <c r="G5" s="3">
        <f>F5*G$3</f>
        <v>0.33500000000000002</v>
      </c>
      <c r="H5" s="3"/>
      <c r="I5" s="2">
        <v>0.87</v>
      </c>
      <c r="J5" s="3">
        <f>I5*J$3</f>
        <v>0.435</v>
      </c>
      <c r="K5" s="3"/>
      <c r="L5" s="2">
        <f t="shared" ref="L5:L13" si="0">G5+J5</f>
        <v>0.77</v>
      </c>
    </row>
    <row r="6" spans="2:12" x14ac:dyDescent="0.5">
      <c r="B6">
        <v>1804424</v>
      </c>
      <c r="C6" t="s">
        <v>12</v>
      </c>
      <c r="D6" t="s">
        <v>13</v>
      </c>
      <c r="E6" s="2"/>
      <c r="F6" s="2"/>
      <c r="G6" s="3">
        <f t="shared" ref="G6:G13" si="1">F6*G$3</f>
        <v>0</v>
      </c>
      <c r="H6" s="3"/>
      <c r="I6" s="2">
        <v>0.79</v>
      </c>
      <c r="J6" s="3">
        <f t="shared" ref="J6:J13" si="2">I6*J$3</f>
        <v>0.39500000000000002</v>
      </c>
      <c r="K6" s="3"/>
      <c r="L6" s="2">
        <f t="shared" si="0"/>
        <v>0.39500000000000002</v>
      </c>
    </row>
    <row r="7" spans="2:12" x14ac:dyDescent="0.5">
      <c r="B7">
        <v>1708572</v>
      </c>
      <c r="C7" t="s">
        <v>14</v>
      </c>
      <c r="D7" t="s">
        <v>15</v>
      </c>
      <c r="E7" s="2"/>
      <c r="F7" s="2">
        <v>0.67</v>
      </c>
      <c r="G7" s="3">
        <f t="shared" si="1"/>
        <v>0.33500000000000002</v>
      </c>
      <c r="H7" s="3"/>
      <c r="I7" s="2">
        <v>0.6</v>
      </c>
      <c r="J7" s="3">
        <f t="shared" si="2"/>
        <v>0.3</v>
      </c>
      <c r="K7" s="3"/>
      <c r="L7" s="2">
        <f t="shared" si="0"/>
        <v>0.63500000000000001</v>
      </c>
    </row>
    <row r="8" spans="2:12" x14ac:dyDescent="0.5">
      <c r="B8">
        <v>2112884</v>
      </c>
      <c r="C8" t="s">
        <v>16</v>
      </c>
      <c r="D8" t="s">
        <v>17</v>
      </c>
      <c r="E8" s="2"/>
      <c r="F8" s="2">
        <v>0.68</v>
      </c>
      <c r="G8" s="3">
        <f t="shared" si="1"/>
        <v>0.34</v>
      </c>
      <c r="H8" s="3"/>
      <c r="I8" s="2">
        <v>0.96</v>
      </c>
      <c r="J8" s="3">
        <f t="shared" si="2"/>
        <v>0.48</v>
      </c>
      <c r="K8" s="3"/>
      <c r="L8" s="2">
        <f t="shared" si="0"/>
        <v>0.82000000000000006</v>
      </c>
    </row>
    <row r="9" spans="2:12" x14ac:dyDescent="0.5">
      <c r="B9">
        <v>1603319</v>
      </c>
      <c r="C9" t="s">
        <v>18</v>
      </c>
      <c r="D9" t="s">
        <v>19</v>
      </c>
      <c r="E9" s="2"/>
      <c r="F9" s="2">
        <v>0.56000000000000005</v>
      </c>
      <c r="G9" s="3">
        <f t="shared" si="1"/>
        <v>0.28000000000000003</v>
      </c>
      <c r="H9" s="3"/>
      <c r="I9" s="2">
        <v>0.85</v>
      </c>
      <c r="J9" s="3">
        <f t="shared" si="2"/>
        <v>0.42499999999999999</v>
      </c>
      <c r="K9" s="3"/>
      <c r="L9" s="2">
        <f t="shared" si="0"/>
        <v>0.70500000000000007</v>
      </c>
    </row>
    <row r="10" spans="2:12" x14ac:dyDescent="0.5">
      <c r="B10">
        <v>1603326</v>
      </c>
      <c r="C10" t="s">
        <v>20</v>
      </c>
      <c r="D10" t="s">
        <v>21</v>
      </c>
      <c r="E10" s="2"/>
      <c r="F10" s="2">
        <v>0.66</v>
      </c>
      <c r="G10" s="3">
        <f t="shared" si="1"/>
        <v>0.33</v>
      </c>
      <c r="H10" s="3"/>
      <c r="I10" s="2">
        <v>0.78</v>
      </c>
      <c r="J10" s="3">
        <f t="shared" si="2"/>
        <v>0.39</v>
      </c>
      <c r="K10" s="3"/>
      <c r="L10" s="2">
        <f t="shared" si="0"/>
        <v>0.72</v>
      </c>
    </row>
    <row r="11" spans="2:12" x14ac:dyDescent="0.5">
      <c r="B11">
        <v>1604816</v>
      </c>
      <c r="C11" t="s">
        <v>22</v>
      </c>
      <c r="D11" t="s">
        <v>23</v>
      </c>
      <c r="E11" s="2"/>
      <c r="F11" s="2">
        <v>0.66</v>
      </c>
      <c r="G11" s="3">
        <f t="shared" si="1"/>
        <v>0.33</v>
      </c>
      <c r="H11" s="3"/>
      <c r="I11" s="2">
        <v>0.92</v>
      </c>
      <c r="J11" s="3">
        <f t="shared" si="2"/>
        <v>0.46</v>
      </c>
      <c r="K11" s="3"/>
      <c r="L11" s="2">
        <f t="shared" si="0"/>
        <v>0.79</v>
      </c>
    </row>
    <row r="12" spans="2:12" x14ac:dyDescent="0.5">
      <c r="B12">
        <v>1603333</v>
      </c>
      <c r="C12" t="s">
        <v>24</v>
      </c>
      <c r="D12" t="s">
        <v>15</v>
      </c>
      <c r="E12" s="2"/>
      <c r="F12" s="2">
        <v>0.67</v>
      </c>
      <c r="G12" s="3">
        <f t="shared" si="1"/>
        <v>0.33500000000000002</v>
      </c>
      <c r="H12" s="3"/>
      <c r="I12" s="2">
        <v>0.71</v>
      </c>
      <c r="J12" s="3">
        <f t="shared" si="2"/>
        <v>0.35499999999999998</v>
      </c>
      <c r="K12" s="3"/>
      <c r="L12" s="2">
        <f t="shared" si="0"/>
        <v>0.69</v>
      </c>
    </row>
    <row r="13" spans="2:12" x14ac:dyDescent="0.5">
      <c r="B13">
        <v>1603327</v>
      </c>
      <c r="C13" t="s">
        <v>25</v>
      </c>
      <c r="D13" t="s">
        <v>26</v>
      </c>
      <c r="E13" s="2"/>
      <c r="F13" s="2">
        <v>0.7</v>
      </c>
      <c r="G13" s="3">
        <f t="shared" si="1"/>
        <v>0.35</v>
      </c>
      <c r="H13" s="3"/>
      <c r="I13" s="2">
        <v>0.88</v>
      </c>
      <c r="J13" s="3">
        <f t="shared" si="2"/>
        <v>0.44</v>
      </c>
      <c r="K13" s="3"/>
      <c r="L13" s="2">
        <f t="shared" si="0"/>
        <v>0.79</v>
      </c>
    </row>
    <row r="15" spans="2:12" x14ac:dyDescent="0.5">
      <c r="D15" t="s">
        <v>27</v>
      </c>
      <c r="E15" s="2"/>
      <c r="F15" s="2">
        <f>MAX(F5:F13)</f>
        <v>0.7</v>
      </c>
      <c r="G15" s="2"/>
      <c r="H15" s="2"/>
      <c r="I15" s="2">
        <f>MAX(I5:I13)</f>
        <v>0.96</v>
      </c>
      <c r="J15" s="2"/>
      <c r="K15" s="2"/>
      <c r="L15" s="2">
        <f>MAX(L5:L13)</f>
        <v>0.82000000000000006</v>
      </c>
    </row>
    <row r="16" spans="2:12" x14ac:dyDescent="0.5">
      <c r="D16" t="s">
        <v>28</v>
      </c>
      <c r="E16" s="2"/>
      <c r="F16" s="2">
        <f>MIN(F5:F13)</f>
        <v>0.56000000000000005</v>
      </c>
      <c r="G16" s="2"/>
      <c r="H16" s="2"/>
      <c r="I16" s="2">
        <f>MIN(I5:I13)</f>
        <v>0.6</v>
      </c>
      <c r="J16" s="2"/>
      <c r="K16" s="2"/>
      <c r="L16" s="2">
        <f>MIN(L5:L13)</f>
        <v>0.39500000000000002</v>
      </c>
    </row>
    <row r="17" spans="4:12" x14ac:dyDescent="0.5">
      <c r="D17" t="s">
        <v>29</v>
      </c>
      <c r="E17" s="2"/>
      <c r="F17" s="2">
        <f>AVERAGE(F5:F13)</f>
        <v>0.65875000000000006</v>
      </c>
      <c r="G17" s="2"/>
      <c r="H17" s="2"/>
      <c r="I17" s="2">
        <f>AVERAGE(I5:I13)</f>
        <v>0.81777777777777783</v>
      </c>
      <c r="J17" s="2"/>
      <c r="K17" s="2"/>
      <c r="L17" s="2">
        <f>AVERAGE(L5:L13)</f>
        <v>0.70166666666666666</v>
      </c>
    </row>
    <row r="18" spans="4:12" x14ac:dyDescent="0.5">
      <c r="D18" t="s">
        <v>30</v>
      </c>
      <c r="E18" s="4"/>
      <c r="F18" s="4">
        <f>_xlfn.STDEV.P(F5:F13)</f>
        <v>3.9191038516477192E-2</v>
      </c>
      <c r="G18" s="4"/>
      <c r="H18" s="4"/>
      <c r="I18" s="4">
        <f>_xlfn.STDEV.P(I5:I13)</f>
        <v>0.10517475169954878</v>
      </c>
      <c r="J18" s="4"/>
      <c r="K18" s="4"/>
      <c r="L18" s="4">
        <f>_xlfn.STDEV.P(L5:L13)</f>
        <v>0.12167808165629315</v>
      </c>
    </row>
  </sheetData>
  <mergeCells count="1">
    <mergeCell ref="C2:D2"/>
  </mergeCells>
  <conditionalFormatting sqref="M5:M13">
    <cfRule type="containsText" dxfId="4" priority="5" operator="containsText" text="Fail">
      <formula>NOT(ISERROR(SEARCH("Fail",M5)))</formula>
    </cfRule>
  </conditionalFormatting>
  <conditionalFormatting sqref="F5:F13 I5:I13">
    <cfRule type="cellIs" dxfId="3" priority="4" operator="lessThan">
      <formula>0.4</formula>
    </cfRule>
  </conditionalFormatting>
  <conditionalFormatting sqref="F5:F13 I5:I13">
    <cfRule type="cellIs" dxfId="2" priority="3" operator="equal">
      <formula>0.4</formula>
    </cfRule>
  </conditionalFormatting>
  <conditionalFormatting sqref="F5:F13 I5:I13">
    <cfRule type="cellIs" dxfId="1" priority="2" operator="greaterThan">
      <formula>0.4</formula>
    </cfRule>
  </conditionalFormatting>
  <conditionalFormatting sqref="M5:M13">
    <cfRule type="cellIs" dxfId="0" priority="1" operator="equal">
      <formula>"Pass"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2022-05-24T07:31:29Z</dcterms:created>
  <dcterms:modified xsi:type="dcterms:W3CDTF">2022-05-24T07:34:44Z</dcterms:modified>
</cp:coreProperties>
</file>