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12"/>
  <workbookPr/>
  <mc:AlternateContent xmlns:mc="http://schemas.openxmlformats.org/markup-compatibility/2006">
    <mc:Choice Requires="x15">
      <x15ac:absPath xmlns:x15ac="http://schemas.microsoft.com/office/spreadsheetml/2010/11/ac" url="C:\Users\m.fall\Desktop\ABI class\Bsc-Hnc\GR E BSC-HND\"/>
    </mc:Choice>
  </mc:AlternateContent>
  <xr:revisionPtr revIDLastSave="0" documentId="8_{386F8537-23A9-44B2-90E0-2C08A2BFF962}" xr6:coauthVersionLast="47" xr6:coauthVersionMax="47" xr10:uidLastSave="{00000000-0000-0000-0000-000000000000}"/>
  <bookViews>
    <workbookView xWindow="0" yWindow="0" windowWidth="28800" windowHeight="1230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I6" i="1"/>
  <c r="H6" i="1"/>
  <c r="G6" i="1"/>
  <c r="F6" i="1"/>
  <c r="E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J7" i="1"/>
  <c r="J8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B7" i="1"/>
  <c r="B8" i="1" l="1"/>
  <c r="F7" i="1"/>
  <c r="B9" i="1" l="1"/>
  <c r="F8" i="1"/>
  <c r="J9" i="1" l="1"/>
  <c r="B10" i="1"/>
  <c r="F9" i="1"/>
  <c r="B11" i="1" l="1"/>
  <c r="F10" i="1"/>
  <c r="B12" i="1" l="1"/>
  <c r="F11" i="1"/>
  <c r="B13" i="1" l="1"/>
  <c r="F12" i="1"/>
  <c r="B14" i="1" l="1"/>
  <c r="F13" i="1"/>
  <c r="B15" i="1" l="1"/>
  <c r="F14" i="1"/>
  <c r="B16" i="1" l="1"/>
  <c r="F15" i="1"/>
  <c r="B17" i="1" l="1"/>
  <c r="F16" i="1"/>
  <c r="B18" i="1" l="1"/>
  <c r="F17" i="1"/>
  <c r="B19" i="1" l="1"/>
  <c r="F18" i="1"/>
  <c r="B20" i="1" l="1"/>
  <c r="F19" i="1"/>
  <c r="B21" i="1" l="1"/>
  <c r="F20" i="1"/>
  <c r="B22" i="1" l="1"/>
  <c r="F21" i="1"/>
  <c r="B23" i="1" l="1"/>
  <c r="F22" i="1"/>
  <c r="B24" i="1" l="1"/>
  <c r="F23" i="1"/>
  <c r="B25" i="1" l="1"/>
  <c r="F24" i="1"/>
  <c r="B26" i="1" l="1"/>
  <c r="F25" i="1"/>
  <c r="B27" i="1" l="1"/>
  <c r="F26" i="1"/>
  <c r="B28" i="1" l="1"/>
  <c r="F27" i="1"/>
  <c r="B29" i="1" l="1"/>
  <c r="F28" i="1"/>
  <c r="B30" i="1" l="1"/>
  <c r="F29" i="1"/>
  <c r="B31" i="1" l="1"/>
  <c r="F30" i="1"/>
  <c r="B32" i="1" l="1"/>
  <c r="F31" i="1"/>
  <c r="B33" i="1" l="1"/>
  <c r="F32" i="1"/>
  <c r="B34" i="1" l="1"/>
  <c r="F33" i="1"/>
  <c r="B35" i="1" l="1"/>
  <c r="F34" i="1"/>
  <c r="B36" i="1" l="1"/>
  <c r="F35" i="1"/>
  <c r="B37" i="1" l="1"/>
  <c r="F36" i="1"/>
  <c r="B38" i="1" l="1"/>
  <c r="F37" i="1"/>
  <c r="B39" i="1" l="1"/>
  <c r="F38" i="1"/>
  <c r="B40" i="1" l="1"/>
  <c r="F39" i="1"/>
  <c r="B41" i="1" l="1"/>
  <c r="F40" i="1"/>
  <c r="B42" i="1" l="1"/>
  <c r="F41" i="1"/>
  <c r="B43" i="1" l="1"/>
  <c r="F42" i="1"/>
  <c r="B44" i="1" l="1"/>
  <c r="F43" i="1"/>
  <c r="B45" i="1" l="1"/>
  <c r="F44" i="1"/>
  <c r="B46" i="1" l="1"/>
  <c r="F45" i="1"/>
  <c r="B47" i="1" l="1"/>
  <c r="F46" i="1"/>
  <c r="B48" i="1" l="1"/>
  <c r="F47" i="1"/>
  <c r="B49" i="1" l="1"/>
  <c r="F48" i="1"/>
  <c r="B50" i="1" l="1"/>
  <c r="F49" i="1"/>
  <c r="B51" i="1" l="1"/>
  <c r="F50" i="1"/>
  <c r="B52" i="1" l="1"/>
  <c r="F51" i="1"/>
  <c r="B53" i="1" l="1"/>
  <c r="F52" i="1"/>
  <c r="B54" i="1" l="1"/>
  <c r="F53" i="1"/>
  <c r="B55" i="1" l="1"/>
  <c r="F54" i="1"/>
  <c r="B56" i="1" l="1"/>
  <c r="F55" i="1"/>
  <c r="B57" i="1" l="1"/>
  <c r="F56" i="1"/>
  <c r="B58" i="1" l="1"/>
  <c r="F57" i="1"/>
  <c r="B59" i="1" l="1"/>
  <c r="F58" i="1"/>
  <c r="B60" i="1" l="1"/>
  <c r="F59" i="1"/>
  <c r="B61" i="1" l="1"/>
  <c r="F60" i="1"/>
  <c r="B62" i="1" l="1"/>
  <c r="F61" i="1"/>
  <c r="B63" i="1" l="1"/>
  <c r="F62" i="1"/>
  <c r="B64" i="1" l="1"/>
  <c r="F63" i="1"/>
  <c r="B65" i="1" l="1"/>
  <c r="F64" i="1"/>
  <c r="B66" i="1" l="1"/>
  <c r="F65" i="1"/>
  <c r="B67" i="1" l="1"/>
  <c r="F66" i="1"/>
  <c r="B68" i="1" l="1"/>
  <c r="F67" i="1"/>
  <c r="B69" i="1" l="1"/>
  <c r="F68" i="1"/>
  <c r="B70" i="1" l="1"/>
  <c r="F69" i="1"/>
  <c r="B71" i="1" l="1"/>
  <c r="F70" i="1"/>
  <c r="B72" i="1" l="1"/>
  <c r="F71" i="1"/>
  <c r="B73" i="1" l="1"/>
  <c r="F72" i="1"/>
  <c r="B74" i="1" l="1"/>
  <c r="F73" i="1"/>
  <c r="B75" i="1" l="1"/>
  <c r="F74" i="1"/>
  <c r="B76" i="1" l="1"/>
  <c r="F75" i="1"/>
  <c r="B77" i="1" l="1"/>
  <c r="F76" i="1"/>
  <c r="B78" i="1" l="1"/>
  <c r="F77" i="1"/>
  <c r="B79" i="1" l="1"/>
  <c r="F78" i="1"/>
  <c r="B80" i="1" l="1"/>
  <c r="F79" i="1"/>
  <c r="B81" i="1" l="1"/>
  <c r="F80" i="1"/>
  <c r="B82" i="1" l="1"/>
  <c r="F81" i="1"/>
  <c r="B83" i="1" l="1"/>
  <c r="F82" i="1"/>
  <c r="B84" i="1" l="1"/>
  <c r="F83" i="1"/>
  <c r="B85" i="1" l="1"/>
  <c r="F84" i="1"/>
  <c r="B86" i="1" l="1"/>
  <c r="F85" i="1"/>
  <c r="B87" i="1" l="1"/>
  <c r="F86" i="1"/>
  <c r="B88" i="1" l="1"/>
  <c r="F87" i="1"/>
  <c r="B89" i="1" l="1"/>
  <c r="F88" i="1"/>
  <c r="B90" i="1" l="1"/>
  <c r="F89" i="1"/>
  <c r="B91" i="1" l="1"/>
  <c r="F90" i="1"/>
  <c r="B92" i="1" l="1"/>
  <c r="F91" i="1"/>
  <c r="B93" i="1" l="1"/>
  <c r="F92" i="1"/>
  <c r="B94" i="1" l="1"/>
  <c r="F93" i="1"/>
  <c r="B95" i="1" l="1"/>
  <c r="F94" i="1"/>
  <c r="B96" i="1" l="1"/>
  <c r="F96" i="1" s="1"/>
  <c r="F95" i="1"/>
</calcChain>
</file>

<file path=xl/sharedStrings.xml><?xml version="1.0" encoding="utf-8"?>
<sst xmlns="http://schemas.openxmlformats.org/spreadsheetml/2006/main" count="25" uniqueCount="23">
  <si>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</si>
  <si>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</si>
  <si>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</si>
  <si>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</si>
  <si>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</si>
  <si>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</si>
  <si>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</si>
  <si>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</si>
  <si>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</si>
  <si>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</si>
  <si>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Torque</t>
  </si>
  <si>
    <t xml:space="preserve">Brake Power </t>
  </si>
  <si>
    <t>BMEP</t>
  </si>
  <si>
    <t>SFC</t>
  </si>
  <si>
    <t xml:space="preserve">Overall thermal efficiency </t>
  </si>
  <si>
    <t>Corrected Power</t>
  </si>
  <si>
    <t>Newtons</t>
  </si>
  <si>
    <t>rpm</t>
  </si>
  <si>
    <t>l/min</t>
  </si>
  <si>
    <t>N/M</t>
  </si>
  <si>
    <t>kW</t>
  </si>
  <si>
    <t>Bar</t>
  </si>
  <si>
    <t>kg/kWh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</si>
</sst>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scheme val="minor"/>
    </font>
    <font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 Fuel Consumption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General</c:formatCode>
                <c:ptCount val="91"/>
                <c:pt idx="0">
                  <c:v>0.35775573036718333</c:v>
                </c:pt>
                <c:pt idx="1">
                  <c:v>0.34875906518082239</c:v>
                </c:pt>
                <c:pt idx="2">
                  <c:v>0.33583468224545182</c:v>
                </c:pt>
                <c:pt idx="3">
                  <c:v>0.31572701120705343</c:v>
                </c:pt>
                <c:pt idx="4">
                  <c:v>0.30453996851547843</c:v>
                </c:pt>
                <c:pt idx="5">
                  <c:v>0.30533506874358668</c:v>
                </c:pt>
                <c:pt idx="6">
                  <c:v>0.28846999311737948</c:v>
                </c:pt>
                <c:pt idx="7">
                  <c:v>0.27411485857413664</c:v>
                </c:pt>
                <c:pt idx="8">
                  <c:v>0.27127966566847833</c:v>
                </c:pt>
                <c:pt idx="9">
                  <c:v>0.26221289036446432</c:v>
                </c:pt>
                <c:pt idx="10">
                  <c:v>0.26256735503279927</c:v>
                </c:pt>
                <c:pt idx="11">
                  <c:v>0.26531792637421436</c:v>
                </c:pt>
                <c:pt idx="12">
                  <c:v>0.26294807639087947</c:v>
                </c:pt>
                <c:pt idx="13">
                  <c:v>0.26189217250192576</c:v>
                </c:pt>
                <c:pt idx="14">
                  <c:v>0.25778752425565765</c:v>
                </c:pt>
                <c:pt idx="15">
                  <c:v>0.25748622228840767</c:v>
                </c:pt>
                <c:pt idx="16">
                  <c:v>0.26391131369505</c:v>
                </c:pt>
                <c:pt idx="17">
                  <c:v>0.26739008352084898</c:v>
                </c:pt>
                <c:pt idx="18">
                  <c:v>0.26734071385306135</c:v>
                </c:pt>
                <c:pt idx="19">
                  <c:v>0.26565459970353872</c:v>
                </c:pt>
                <c:pt idx="20">
                  <c:v>0.26708641003952849</c:v>
                </c:pt>
                <c:pt idx="21">
                  <c:v>0.263859548216822</c:v>
                </c:pt>
                <c:pt idx="22">
                  <c:v>0.2616960498926334</c:v>
                </c:pt>
                <c:pt idx="23">
                  <c:v>0.26024891848859139</c:v>
                </c:pt>
                <c:pt idx="24">
                  <c:v>0.25996144849309794</c:v>
                </c:pt>
                <c:pt idx="25">
                  <c:v>0.25852762467086748</c:v>
                </c:pt>
                <c:pt idx="26">
                  <c:v>0.25860345796132039</c:v>
                </c:pt>
                <c:pt idx="27">
                  <c:v>0.26132304801790601</c:v>
                </c:pt>
                <c:pt idx="28">
                  <c:v>0.26272640153195898</c:v>
                </c:pt>
                <c:pt idx="29">
                  <c:v>0.26091404359429793</c:v>
                </c:pt>
                <c:pt idx="30">
                  <c:v>0.26242106195775006</c:v>
                </c:pt>
                <c:pt idx="31">
                  <c:v>0.26252474363455125</c:v>
                </c:pt>
                <c:pt idx="32">
                  <c:v>0.2662707576089739</c:v>
                </c:pt>
                <c:pt idx="33">
                  <c:v>0.26719736825621276</c:v>
                </c:pt>
                <c:pt idx="34">
                  <c:v>0.26914577606928625</c:v>
                </c:pt>
                <c:pt idx="35">
                  <c:v>0.2720693678535463</c:v>
                </c:pt>
                <c:pt idx="36">
                  <c:v>0.27020130601997355</c:v>
                </c:pt>
                <c:pt idx="37">
                  <c:v>0.27061412891647801</c:v>
                </c:pt>
                <c:pt idx="38">
                  <c:v>0.27485824339167009</c:v>
                </c:pt>
                <c:pt idx="39">
                  <c:v>0.27843622564280729</c:v>
                </c:pt>
                <c:pt idx="40">
                  <c:v>0.28326476431089193</c:v>
                </c:pt>
                <c:pt idx="41">
                  <c:v>0.28988756639441277</c:v>
                </c:pt>
                <c:pt idx="42">
                  <c:v>0.29074631251097721</c:v>
                </c:pt>
                <c:pt idx="43">
                  <c:v>0.29496935348803682</c:v>
                </c:pt>
                <c:pt idx="44">
                  <c:v>0.29353332885272271</c:v>
                </c:pt>
                <c:pt idx="45">
                  <c:v>0.29518316013079199</c:v>
                </c:pt>
                <c:pt idx="46">
                  <c:v>0.29198773937185862</c:v>
                </c:pt>
                <c:pt idx="47">
                  <c:v>0.29014904795689456</c:v>
                </c:pt>
                <c:pt idx="48">
                  <c:v>0.29122115600079346</c:v>
                </c:pt>
                <c:pt idx="49">
                  <c:v>0.28799788785721475</c:v>
                </c:pt>
                <c:pt idx="50">
                  <c:v>0.29109002144979557</c:v>
                </c:pt>
                <c:pt idx="51">
                  <c:v>0.28932038348096467</c:v>
                </c:pt>
                <c:pt idx="52">
                  <c:v>0.29679287756833067</c:v>
                </c:pt>
                <c:pt idx="53">
                  <c:v>0.29583259710541993</c:v>
                </c:pt>
                <c:pt idx="54">
                  <c:v>0.30002124791821477</c:v>
                </c:pt>
                <c:pt idx="55">
                  <c:v>0.29686365054619368</c:v>
                </c:pt>
                <c:pt idx="56">
                  <c:v>0.29822055849897905</c:v>
                </c:pt>
                <c:pt idx="57">
                  <c:v>0.30125299985255916</c:v>
                </c:pt>
                <c:pt idx="58">
                  <c:v>0.30099006639465703</c:v>
                </c:pt>
                <c:pt idx="59">
                  <c:v>0.3071123151005104</c:v>
                </c:pt>
                <c:pt idx="60">
                  <c:v>0.30809617327522731</c:v>
                </c:pt>
                <c:pt idx="61">
                  <c:v>0.31030337431891591</c:v>
                </c:pt>
                <c:pt idx="62">
                  <c:v>0.31188811917660236</c:v>
                </c:pt>
                <c:pt idx="63">
                  <c:v>0.31502943296089564</c:v>
                </c:pt>
                <c:pt idx="64">
                  <c:v>0.31478159235832243</c:v>
                </c:pt>
                <c:pt idx="65">
                  <c:v>0.31589591575063747</c:v>
                </c:pt>
                <c:pt idx="66">
                  <c:v>0.31931371731207303</c:v>
                </c:pt>
                <c:pt idx="67">
                  <c:v>0.32071609403789697</c:v>
                </c:pt>
                <c:pt idx="68">
                  <c:v>0.32074293726624326</c:v>
                </c:pt>
                <c:pt idx="69">
                  <c:v>0.31753915849913489</c:v>
                </c:pt>
                <c:pt idx="70">
                  <c:v>0.32053068012138325</c:v>
                </c:pt>
                <c:pt idx="71">
                  <c:v>0.32033582982882153</c:v>
                </c:pt>
                <c:pt idx="72">
                  <c:v>0.32165255467367632</c:v>
                </c:pt>
                <c:pt idx="73">
                  <c:v>0.32260023291265877</c:v>
                </c:pt>
                <c:pt idx="74">
                  <c:v>0.32247678644274042</c:v>
                </c:pt>
                <c:pt idx="75">
                  <c:v>0.32713496886101195</c:v>
                </c:pt>
                <c:pt idx="76">
                  <c:v>0.32819477672583885</c:v>
                </c:pt>
                <c:pt idx="77">
                  <c:v>0.33164893605084222</c:v>
                </c:pt>
                <c:pt idx="78">
                  <c:v>0.33540529114984091</c:v>
                </c:pt>
                <c:pt idx="79">
                  <c:v>0.33699487889649643</c:v>
                </c:pt>
                <c:pt idx="80">
                  <c:v>0.33793735347201748</c:v>
                </c:pt>
                <c:pt idx="81">
                  <c:v>0.34181737013990404</c:v>
                </c:pt>
                <c:pt idx="82">
                  <c:v>0.34432194999285259</c:v>
                </c:pt>
                <c:pt idx="83">
                  <c:v>0.34845990223001133</c:v>
                </c:pt>
                <c:pt idx="84">
                  <c:v>0.35191919993746068</c:v>
                </c:pt>
                <c:pt idx="85">
                  <c:v>0.35229548315349718</c:v>
                </c:pt>
                <c:pt idx="86">
                  <c:v>0.35512383948816384</c:v>
                </c:pt>
                <c:pt idx="87">
                  <c:v>0.35472897988415719</c:v>
                </c:pt>
                <c:pt idx="88">
                  <c:v>0.36378418824144682</c:v>
                </c:pt>
                <c:pt idx="89">
                  <c:v>0.36869393520049748</c:v>
                </c:pt>
                <c:pt idx="90">
                  <c:v>0.37181868639312732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E7B-4F33-A1C3-F00FF19F0D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4850055"/>
        <c:axId val="1894852103"/>
      </c:scatterChart>
      <c:valAx>
        <c:axId val="189485005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852103"/>
        <c:crosses val="autoZero"/>
        <c:crossBetween val="midCat"/>
      </c:valAx>
      <c:valAx>
        <c:axId val="1894852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Specific fuel consumption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85005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BsC'!$E$6:$E$96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737-4F74-A838-01E6B8B506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43423751"/>
        <c:axId val="1894878215"/>
      </c:scatterChart>
      <c:valAx>
        <c:axId val="18434237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878215"/>
        <c:crosses val="autoZero"/>
        <c:crossBetween val="midCat"/>
      </c:valAx>
      <c:valAx>
        <c:axId val="18948782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42375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against Engine speed</a:t>
            </a:r>
          </a:p>
        </c:rich>
      </c:tx>
      <c:layout>
        <c:manualLayout>
          <c:xMode val="edge"/>
          <c:yMode val="edge"/>
          <c:x val="0.34642828057774344"/>
          <c:y val="1.88648392214379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BsC'!$J$6:$J$96</c:f>
              <c:numCache>
                <c:formatCode>General</c:formatCode>
                <c:ptCount val="91"/>
                <c:pt idx="0">
                  <c:v>8.6037932067893497</c:v>
                </c:pt>
                <c:pt idx="1">
                  <c:v>9.0764697481758869</c:v>
                </c:pt>
                <c:pt idx="2">
                  <c:v>9.1530649207757602</c:v>
                </c:pt>
                <c:pt idx="3">
                  <c:v>9.6211297906238897</c:v>
                </c:pt>
                <c:pt idx="4">
                  <c:v>10.193885663158433</c:v>
                </c:pt>
                <c:pt idx="5">
                  <c:v>10.789311778708292</c:v>
                </c:pt>
                <c:pt idx="6">
                  <c:v>11.427653754712964</c:v>
                </c:pt>
                <c:pt idx="7">
                  <c:v>12.117657718020947</c:v>
                </c:pt>
                <c:pt idx="8">
                  <c:v>12.844194358486279</c:v>
                </c:pt>
                <c:pt idx="9">
                  <c:v>13.47967606781113</c:v>
                </c:pt>
                <c:pt idx="10">
                  <c:v>14.0896399661928</c:v>
                </c:pt>
                <c:pt idx="11">
                  <c:v>14.65931515336853</c:v>
                </c:pt>
                <c:pt idx="12">
                  <c:v>15.220231515473824</c:v>
                </c:pt>
                <c:pt idx="13">
                  <c:v>15.735730201863831</c:v>
                </c:pt>
                <c:pt idx="14">
                  <c:v>16.196640602233625</c:v>
                </c:pt>
                <c:pt idx="15">
                  <c:v>16.701902991909161</c:v>
                </c:pt>
                <c:pt idx="16">
                  <c:v>17.283635806381827</c:v>
                </c:pt>
                <c:pt idx="17">
                  <c:v>17.81589006228954</c:v>
                </c:pt>
                <c:pt idx="18">
                  <c:v>18.334333125143573</c:v>
                </c:pt>
                <c:pt idx="19">
                  <c:v>18.937425126553954</c:v>
                </c:pt>
                <c:pt idx="20">
                  <c:v>19.617008296162108</c:v>
                </c:pt>
                <c:pt idx="21">
                  <c:v>20.220682597762199</c:v>
                </c:pt>
                <c:pt idx="22">
                  <c:v>20.87429981210953</c:v>
                </c:pt>
                <c:pt idx="23">
                  <c:v>21.543529869850804</c:v>
                </c:pt>
                <c:pt idx="24">
                  <c:v>22.105283770332605</c:v>
                </c:pt>
                <c:pt idx="25">
                  <c:v>22.768754456937888</c:v>
                </c:pt>
                <c:pt idx="26">
                  <c:v>23.391518309128699</c:v>
                </c:pt>
                <c:pt idx="27">
                  <c:v>23.93061328519418</c:v>
                </c:pt>
                <c:pt idx="28">
                  <c:v>24.414415607739215</c:v>
                </c:pt>
                <c:pt idx="29">
                  <c:v>24.895897034185097</c:v>
                </c:pt>
                <c:pt idx="30">
                  <c:v>25.380939387986878</c:v>
                </c:pt>
                <c:pt idx="31">
                  <c:v>25.847733250807465</c:v>
                </c:pt>
                <c:pt idx="32">
                  <c:v>26.338371944677288</c:v>
                </c:pt>
                <c:pt idx="33">
                  <c:v>26.777977108707233</c:v>
                </c:pt>
                <c:pt idx="34">
                  <c:v>27.080294091424456</c:v>
                </c:pt>
                <c:pt idx="35">
                  <c:v>27.36428304056405</c:v>
                </c:pt>
                <c:pt idx="36">
                  <c:v>27.808253037634973</c:v>
                </c:pt>
                <c:pt idx="37">
                  <c:v>28.236062868742032</c:v>
                </c:pt>
                <c:pt idx="38">
                  <c:v>28.528680257164805</c:v>
                </c:pt>
                <c:pt idx="39">
                  <c:v>28.859121387527015</c:v>
                </c:pt>
                <c:pt idx="40">
                  <c:v>29.317401451669333</c:v>
                </c:pt>
                <c:pt idx="41">
                  <c:v>29.662262515244056</c:v>
                </c:pt>
                <c:pt idx="42">
                  <c:v>30.148567033720227</c:v>
                </c:pt>
                <c:pt idx="43">
                  <c:v>30.565506633337055</c:v>
                </c:pt>
                <c:pt idx="44">
                  <c:v>30.984781268396542</c:v>
                </c:pt>
                <c:pt idx="45">
                  <c:v>31.532540952286368</c:v>
                </c:pt>
                <c:pt idx="46">
                  <c:v>32.227531967448151</c:v>
                </c:pt>
                <c:pt idx="47">
                  <c:v>32.863305960037891</c:v>
                </c:pt>
                <c:pt idx="48">
                  <c:v>33.558993498398429</c:v>
                </c:pt>
                <c:pt idx="49">
                  <c:v>34.202832226646748</c:v>
                </c:pt>
                <c:pt idx="50">
                  <c:v>34.685430355358513</c:v>
                </c:pt>
                <c:pt idx="51">
                  <c:v>35.402339168783321</c:v>
                </c:pt>
                <c:pt idx="52">
                  <c:v>35.86099257091783</c:v>
                </c:pt>
                <c:pt idx="53">
                  <c:v>36.329848156477844</c:v>
                </c:pt>
                <c:pt idx="54">
                  <c:v>36.782477582202091</c:v>
                </c:pt>
                <c:pt idx="55">
                  <c:v>37.26460028797112</c:v>
                </c:pt>
                <c:pt idx="56">
                  <c:v>37.682807208988031</c:v>
                </c:pt>
                <c:pt idx="57">
                  <c:v>37.919635460731229</c:v>
                </c:pt>
                <c:pt idx="58">
                  <c:v>38.251040093040132</c:v>
                </c:pt>
                <c:pt idx="59">
                  <c:v>38.432768124618384</c:v>
                </c:pt>
                <c:pt idx="60">
                  <c:v>38.540097212653379</c:v>
                </c:pt>
                <c:pt idx="61">
                  <c:v>38.608897724228513</c:v>
                </c:pt>
                <c:pt idx="62">
                  <c:v>38.659859372617895</c:v>
                </c:pt>
                <c:pt idx="63">
                  <c:v>38.81738908226297</c:v>
                </c:pt>
                <c:pt idx="64">
                  <c:v>39.093060357703699</c:v>
                </c:pt>
                <c:pt idx="65">
                  <c:v>39.252279671156799</c:v>
                </c:pt>
                <c:pt idx="66">
                  <c:v>39.491894346868065</c:v>
                </c:pt>
                <c:pt idx="67">
                  <c:v>39.820148420009019</c:v>
                </c:pt>
                <c:pt idx="68">
                  <c:v>40.226560378028672</c:v>
                </c:pt>
                <c:pt idx="69">
                  <c:v>40.724203572495064</c:v>
                </c:pt>
                <c:pt idx="70">
                  <c:v>40.936378235893379</c:v>
                </c:pt>
                <c:pt idx="71">
                  <c:v>41.306474553158758</c:v>
                </c:pt>
                <c:pt idx="72">
                  <c:v>41.435955470859447</c:v>
                </c:pt>
                <c:pt idx="73">
                  <c:v>41.462801692788275</c:v>
                </c:pt>
                <c:pt idx="74">
                  <c:v>41.49809551385566</c:v>
                </c:pt>
                <c:pt idx="75">
                  <c:v>41.436468365417007</c:v>
                </c:pt>
                <c:pt idx="76">
                  <c:v>41.264461999627997</c:v>
                </c:pt>
                <c:pt idx="77">
                  <c:v>40.979387788368577</c:v>
                </c:pt>
                <c:pt idx="78">
                  <c:v>40.768992272706669</c:v>
                </c:pt>
                <c:pt idx="79">
                  <c:v>40.669493899339471</c:v>
                </c:pt>
                <c:pt idx="80">
                  <c:v>40.586747072118413</c:v>
                </c:pt>
                <c:pt idx="81">
                  <c:v>40.266223876674616</c:v>
                </c:pt>
                <c:pt idx="82">
                  <c:v>39.95506738588368</c:v>
                </c:pt>
                <c:pt idx="83">
                  <c:v>39.630236712284614</c:v>
                </c:pt>
                <c:pt idx="84">
                  <c:v>39.578404070717028</c:v>
                </c:pt>
                <c:pt idx="85">
                  <c:v>39.239899327855966</c:v>
                </c:pt>
                <c:pt idx="86">
                  <c:v>39.05642327464458</c:v>
                </c:pt>
                <c:pt idx="87">
                  <c:v>38.911527331344388</c:v>
                </c:pt>
                <c:pt idx="88">
                  <c:v>38.860540119571255</c:v>
                </c:pt>
                <c:pt idx="89">
                  <c:v>38.908783992575827</c:v>
                </c:pt>
                <c:pt idx="90">
                  <c:v>39.142922450677027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FA-42A0-974E-417525012D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4813831"/>
        <c:axId val="1894860295"/>
      </c:scatterChart>
      <c:valAx>
        <c:axId val="18848138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94860295"/>
        <c:crosses val="autoZero"/>
        <c:crossBetween val="midCat"/>
      </c:valAx>
      <c:valAx>
        <c:axId val="1894860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848138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228600</xdr:colOff>
      <xdr:row>99</xdr:row>
      <xdr:rowOff>47625</xdr:rowOff>
    </xdr:from>
    <xdr:to>
      <xdr:col>34</xdr:col>
      <xdr:colOff>485775</xdr:colOff>
      <xdr:row>117</xdr:row>
      <xdr:rowOff>85725</xdr:rowOff>
    </xdr:to>
    <xdr:graphicFrame macro="">
      <xdr:nvGraphicFramePr>
        <xdr:cNvPr id="2" name="Chart 4">
          <a:extLst>
            <a:ext uri="{FF2B5EF4-FFF2-40B4-BE49-F238E27FC236}">
              <a16:creationId xmlns:a16="http://schemas.microsoft.com/office/drawing/2014/main" id="{34F6A0CA-2372-3063-BE6F-10F4BC6D5880}"/>
            </a:ext>
            <a:ext uri="{147F2762-F138-4A5C-976F-8EAC2B608ADB}">
              <a16:predDERef xmlns:a16="http://schemas.microsoft.com/office/drawing/2014/main" pred="{0620476B-5621-B790-697B-4BBD479D25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32</xdr:col>
      <xdr:colOff>257175</xdr:colOff>
      <xdr:row>79</xdr:row>
      <xdr:rowOff>0</xdr:rowOff>
    </xdr:from>
    <xdr:to>
      <xdr:col>43</xdr:col>
      <xdr:colOff>504825</xdr:colOff>
      <xdr:row>97</xdr:row>
      <xdr:rowOff>123825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7392D7C-C514-F379-0331-DD9546A76936}"/>
            </a:ext>
            <a:ext uri="{147F2762-F138-4A5C-976F-8EAC2B608ADB}">
              <a16:predDERef xmlns:a16="http://schemas.microsoft.com/office/drawing/2014/main" pred="{34F6A0CA-2372-3063-BE6F-10F4BC6D58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</xdr:col>
      <xdr:colOff>314325</xdr:colOff>
      <xdr:row>79</xdr:row>
      <xdr:rowOff>28575</xdr:rowOff>
    </xdr:from>
    <xdr:to>
      <xdr:col>31</xdr:col>
      <xdr:colOff>0</xdr:colOff>
      <xdr:row>98</xdr:row>
      <xdr:rowOff>47625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1B9A679-AA3E-FCDF-5995-8A1FF57B4FC9}"/>
            </a:ext>
            <a:ext uri="{147F2762-F138-4A5C-976F-8EAC2B608ADB}">
              <a16:predDERef xmlns:a16="http://schemas.microsoft.com/office/drawing/2014/main" pred="{D7392D7C-C514-F379-0331-DD9546A7693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7"/>
  <sheetViews>
    <sheetView tabSelected="1" workbookViewId="0">
      <selection activeCell="M23" sqref="M23"/>
    </sheetView>
  </sheetViews>
  <sheetFormatPr defaultRowHeight="1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9" customWidth="1"/>
    <col min="6" max="6" width="15.85546875" bestFit="1" customWidth="1"/>
    <col min="7" max="8" width="9.140625" style="1"/>
    <col min="9" max="9" width="15.28515625" style="1" customWidth="1"/>
    <col min="10" max="10" width="18.42578125" customWidth="1"/>
    <col min="11" max="11" width="29.5703125" customWidth="1"/>
    <col min="12" max="12" width="32.7109375" bestFit="1" customWidth="1"/>
    <col min="27" max="27" width="23.7109375" bestFit="1" customWidth="1"/>
  </cols>
  <sheetData>
    <row r="1" spans="1:11">
      <c r="A1"/>
      <c r="B1"/>
      <c r="G1" s="2" t="s">
        <v>0</v>
      </c>
      <c r="H1" s="2" t="s">
        <v>1</v>
      </c>
      <c r="I1" s="2" t="s">
        <v>2</v>
      </c>
    </row>
    <row r="2" spans="1:11">
      <c r="C2" s="1"/>
      <c r="G2" s="2" t="s">
        <v>3</v>
      </c>
      <c r="H2" s="2" t="s">
        <v>4</v>
      </c>
      <c r="I2" s="2" t="s">
        <v>5</v>
      </c>
    </row>
    <row r="3" spans="1:11">
      <c r="C3" s="1"/>
      <c r="G3" s="3">
        <v>1018.9</v>
      </c>
      <c r="H3" s="3">
        <v>46</v>
      </c>
      <c r="I3" s="3">
        <v>27</v>
      </c>
    </row>
    <row r="4" spans="1:11" ht="30.75">
      <c r="A4" s="2" t="s">
        <v>6</v>
      </c>
      <c r="B4" s="2" t="s">
        <v>7</v>
      </c>
      <c r="C4" s="2" t="s">
        <v>8</v>
      </c>
      <c r="D4" s="2" t="s">
        <v>9</v>
      </c>
      <c r="E4" s="4" t="s">
        <v>10</v>
      </c>
      <c r="F4" s="4" t="s">
        <v>11</v>
      </c>
      <c r="G4" s="7" t="s">
        <v>12</v>
      </c>
      <c r="H4" s="7" t="s">
        <v>13</v>
      </c>
      <c r="I4" s="8" t="s">
        <v>14</v>
      </c>
      <c r="J4" s="4" t="s">
        <v>15</v>
      </c>
      <c r="K4" s="9"/>
    </row>
    <row r="5" spans="1:11">
      <c r="A5" s="2" t="s">
        <v>16</v>
      </c>
      <c r="B5" s="2" t="s">
        <v>17</v>
      </c>
      <c r="C5" s="2" t="s">
        <v>18</v>
      </c>
      <c r="D5" s="2" t="s">
        <v>9</v>
      </c>
      <c r="E5" s="4" t="s">
        <v>19</v>
      </c>
      <c r="F5" s="4" t="s">
        <v>20</v>
      </c>
      <c r="G5" s="7" t="s">
        <v>21</v>
      </c>
      <c r="H5" s="7" t="s">
        <v>22</v>
      </c>
      <c r="J5" s="4" t="s">
        <v>20</v>
      </c>
      <c r="K5" s="4"/>
    </row>
    <row r="6" spans="1:11">
      <c r="A6" s="1">
        <v>102.27500000000001</v>
      </c>
      <c r="B6" s="1">
        <v>1000</v>
      </c>
      <c r="C6" s="1">
        <v>7.0400000000000004E-2</v>
      </c>
      <c r="D6" s="1">
        <v>1.2658</v>
      </c>
      <c r="E6" s="5">
        <f>A6*0.815776</f>
        <v>83.433490399999997</v>
      </c>
      <c r="F6">
        <f>(2*PI()*B6*E6)/60000</f>
        <v>8.7371346834664827</v>
      </c>
      <c r="G6" s="1">
        <f>(4*PI()*E6 / 0.0016) / 100000</f>
        <v>6.5528510125998629</v>
      </c>
      <c r="H6" s="1">
        <f>((C6*0.74)/60) / F6 * 3600</f>
        <v>0.35775573036718333</v>
      </c>
      <c r="I6" s="6">
        <f>(F6*1000)/((C6*0.74/60)*44000000)</f>
        <v>0.22869845224898999</v>
      </c>
      <c r="J6" s="5">
        <f>F6 * (1000/ $G$3) * SQRT(($I3 + 273) / 298)</f>
        <v>8.6037932067893497</v>
      </c>
    </row>
    <row r="7" spans="1:11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E7" s="5">
        <f t="shared" ref="E7:E70" si="1">A7*0.815776</f>
        <v>83.825878656</v>
      </c>
      <c r="F7">
        <f t="shared" ref="F7:F70" si="2">(2*PI()*B7*E7)/60000</f>
        <v>9.2171367598239655</v>
      </c>
      <c r="G7" s="1">
        <f t="shared" ref="G7:G70" si="3">(4*PI()*E7 / 0.0016) / 100000</f>
        <v>6.5836691141599752</v>
      </c>
      <c r="H7" s="1">
        <f>((C7*0.74)/60) / F7 * 3600</f>
        <v>0.34875906518082239</v>
      </c>
      <c r="I7" s="6">
        <f>(F7*1000)/((C7*0.74/60)*44000000)</f>
        <v>0.2345980075837204</v>
      </c>
      <c r="J7" s="5">
        <f>F7 * (1000/ $G$3) * SQRT(($I3 + 273) / 298)</f>
        <v>9.0764697481758869</v>
      </c>
    </row>
    <row r="8" spans="1:11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E8" s="5">
        <f t="shared" si="1"/>
        <v>84.586997663999995</v>
      </c>
      <c r="F8">
        <f t="shared" si="2"/>
        <v>9.7437226498494454</v>
      </c>
      <c r="G8" s="1">
        <f t="shared" si="3"/>
        <v>6.6434472612609827</v>
      </c>
      <c r="H8" s="1">
        <f>((C8*0.74)/60) / F8 * 3600</f>
        <v>0.33583468224545182</v>
      </c>
      <c r="I8" s="6">
        <f>(F8*1000)/((C8*0.74/60)*44000000)</f>
        <v>0.24362636184902217</v>
      </c>
      <c r="J8" s="5">
        <f t="shared" ref="J7:J70" si="4">F8 * (1000/ $G$3) * SQRT(($I5 + 273) / 298)</f>
        <v>9.1530649207757602</v>
      </c>
    </row>
    <row r="9" spans="1:11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E9" s="5">
        <f t="shared" si="1"/>
        <v>85.011201184000001</v>
      </c>
      <c r="F9">
        <f t="shared" si="2"/>
        <v>10.237704995979101</v>
      </c>
      <c r="G9" s="1">
        <f t="shared" si="3"/>
        <v>6.6767641278124579</v>
      </c>
      <c r="H9" s="1">
        <f>((C9*0.74)/60) / F9 * 3600</f>
        <v>0.31572701120705343</v>
      </c>
      <c r="I9" s="6">
        <f>(F9*1000)/((C9*0.74/60)*44000000)</f>
        <v>0.25914216685288777</v>
      </c>
      <c r="J9" s="5">
        <f t="shared" si="4"/>
        <v>9.6211297906238897</v>
      </c>
    </row>
    <row r="10" spans="1:11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E10" s="5">
        <f t="shared" si="1"/>
        <v>86.318074335999995</v>
      </c>
      <c r="F10">
        <f t="shared" si="2"/>
        <v>10.84704912823981</v>
      </c>
      <c r="G10" s="1">
        <f t="shared" si="3"/>
        <v>6.7794057051498804</v>
      </c>
      <c r="H10" s="1">
        <f>((C10*0.74)/60) / F10 * 3600</f>
        <v>0.30453996851547843</v>
      </c>
      <c r="I10" s="6">
        <f>(F10*1000)/((C10*0.74/60)*44000000)</f>
        <v>0.26866155604144737</v>
      </c>
      <c r="J10" s="5">
        <f t="shared" si="4"/>
        <v>10.193885663158433</v>
      </c>
    </row>
    <row r="11" spans="1:11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E11" s="5">
        <f t="shared" si="1"/>
        <v>87.704077760000004</v>
      </c>
      <c r="F11">
        <f t="shared" si="2"/>
        <v>11.480436932528498</v>
      </c>
      <c r="G11" s="1">
        <f t="shared" si="3"/>
        <v>6.8882621595170992</v>
      </c>
      <c r="H11" s="1">
        <f>((C11*0.74)/60) / F11 * 3600</f>
        <v>0.30533506874358668</v>
      </c>
      <c r="I11" s="6">
        <f>(F11*1000)/((C11*0.74/60)*44000000)</f>
        <v>0.26796195456634836</v>
      </c>
      <c r="J11" s="5">
        <f t="shared" si="4"/>
        <v>10.789311778708292</v>
      </c>
    </row>
    <row r="12" spans="1:11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E12" s="5">
        <f t="shared" si="1"/>
        <v>89.317682687999991</v>
      </c>
      <c r="F12">
        <f t="shared" si="2"/>
        <v>12.159323616625683</v>
      </c>
      <c r="G12" s="1">
        <f t="shared" si="3"/>
        <v>7.0149943942071253</v>
      </c>
      <c r="H12" s="1">
        <f>((C12*0.74)/60) / F12 * 3600</f>
        <v>0.28846999311737948</v>
      </c>
      <c r="I12" s="6">
        <f>(F12*1000)/((C12*0.74/60)*44000000)</f>
        <v>0.28362805064750607</v>
      </c>
      <c r="J12" s="5">
        <f t="shared" si="4"/>
        <v>11.427653754712964</v>
      </c>
    </row>
    <row r="13" spans="1:11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E13" s="5">
        <f t="shared" si="1"/>
        <v>91.201309471999991</v>
      </c>
      <c r="F13">
        <f t="shared" si="2"/>
        <v>12.893281372575197</v>
      </c>
      <c r="G13" s="1">
        <f t="shared" si="3"/>
        <v>7.1629340958751095</v>
      </c>
      <c r="H13" s="1">
        <f>((C13*0.74)/60) / F13 * 3600</f>
        <v>0.27411485857413664</v>
      </c>
      <c r="I13" s="6">
        <f>(F13*1000)/((C13*0.74/60)*44000000)</f>
        <v>0.2984813820154642</v>
      </c>
      <c r="J13" s="5">
        <f t="shared" si="4"/>
        <v>12.117657718020947</v>
      </c>
    </row>
    <row r="14" spans="1:11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E14" s="5">
        <f t="shared" si="1"/>
        <v>93.217091967999991</v>
      </c>
      <c r="F14">
        <f t="shared" si="2"/>
        <v>13.666339461398067</v>
      </c>
      <c r="G14" s="1">
        <f t="shared" si="3"/>
        <v>7.3212532828918215</v>
      </c>
      <c r="H14" s="1">
        <f>((C14*0.74)/60) / F14 * 3600</f>
        <v>0.27127966566847833</v>
      </c>
      <c r="I14" s="6">
        <f>(F14*1000)/((C14*0.74/60)*44000000)</f>
        <v>0.30160086498399419</v>
      </c>
      <c r="J14" s="5">
        <f t="shared" si="4"/>
        <v>12.844194358486279</v>
      </c>
    </row>
    <row r="15" spans="1:11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E15" s="5">
        <f t="shared" si="1"/>
        <v>94.452992607999988</v>
      </c>
      <c r="F15">
        <f t="shared" si="2"/>
        <v>14.342086671531749</v>
      </c>
      <c r="G15" s="1">
        <f t="shared" si="3"/>
        <v>7.4183206921715943</v>
      </c>
      <c r="H15" s="1">
        <f>((C15*0.74)/60) / F15 * 3600</f>
        <v>0.26221289036446432</v>
      </c>
      <c r="I15" s="6">
        <f>(F15*1000)/((C15*0.74/60)*44000000)</f>
        <v>0.31202959436684508</v>
      </c>
      <c r="J15" s="5">
        <f t="shared" si="4"/>
        <v>13.47967606781113</v>
      </c>
    </row>
    <row r="16" spans="1:11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E16" s="5">
        <f t="shared" si="1"/>
        <v>95.43355536</v>
      </c>
      <c r="F16">
        <f t="shared" si="2"/>
        <v>14.990667821246541</v>
      </c>
      <c r="G16" s="1">
        <f t="shared" si="3"/>
        <v>7.4953339106232697</v>
      </c>
      <c r="H16" s="1">
        <f>((C16*0.74)/60) / F16 * 3600</f>
        <v>0.26256735503279927</v>
      </c>
      <c r="I16" s="6">
        <f>(F16*1000)/((C16*0.74/60)*44000000)</f>
        <v>0.31160835591294772</v>
      </c>
      <c r="J16" s="5">
        <f t="shared" si="4"/>
        <v>14.0896399661928</v>
      </c>
    </row>
    <row r="17" spans="1:10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E17" s="5">
        <f t="shared" si="1"/>
        <v>96.088623487999996</v>
      </c>
      <c r="F17">
        <f t="shared" si="2"/>
        <v>15.596684538245249</v>
      </c>
      <c r="G17" s="1">
        <f t="shared" si="3"/>
        <v>7.5467828410864097</v>
      </c>
      <c r="H17" s="1">
        <f>((C17*0.74)/60) / F17 * 3600</f>
        <v>0.26531792637421436</v>
      </c>
      <c r="I17" s="6">
        <f>(F17*1000)/((C17*0.74/60)*44000000)</f>
        <v>0.30837788812951289</v>
      </c>
      <c r="J17" s="5">
        <f t="shared" si="4"/>
        <v>14.65931515336853</v>
      </c>
    </row>
    <row r="18" spans="1:10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E18" s="5">
        <f t="shared" si="1"/>
        <v>96.645798495999998</v>
      </c>
      <c r="F18">
        <f t="shared" si="2"/>
        <v>16.193158962952165</v>
      </c>
      <c r="G18" s="1">
        <f t="shared" si="3"/>
        <v>7.5905432638838262</v>
      </c>
      <c r="H18" s="1">
        <f>((C18*0.74)/60) / F18 * 3600</f>
        <v>0.26294807639087947</v>
      </c>
      <c r="I18" s="6">
        <f>(F18*1000)/((C18*0.74/60)*44000000)</f>
        <v>0.31115717955113259</v>
      </c>
      <c r="J18" s="5">
        <f t="shared" si="4"/>
        <v>15.220231515473824</v>
      </c>
    </row>
    <row r="19" spans="1:10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E19" s="5">
        <f t="shared" si="1"/>
        <v>96.891347072000002</v>
      </c>
      <c r="F19">
        <f t="shared" si="2"/>
        <v>16.741622928679778</v>
      </c>
      <c r="G19" s="1">
        <f t="shared" si="3"/>
        <v>7.6098286039453527</v>
      </c>
      <c r="H19" s="1">
        <f>((C19*0.74)/60) / F19 * 3600</f>
        <v>0.26189217250192576</v>
      </c>
      <c r="I19" s="6">
        <f>(F19*1000)/((C19*0.74/60)*44000000)</f>
        <v>0.31241171141753082</v>
      </c>
      <c r="J19" s="5">
        <f t="shared" si="4"/>
        <v>15.735730201863831</v>
      </c>
    </row>
    <row r="20" spans="1:10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E20" s="5">
        <f t="shared" si="1"/>
        <v>96.796717055999991</v>
      </c>
      <c r="F20">
        <f t="shared" si="2"/>
        <v>17.232098461035232</v>
      </c>
      <c r="G20" s="1">
        <f t="shared" si="3"/>
        <v>7.6023963798684848</v>
      </c>
      <c r="H20" s="1">
        <f>((C20*0.74)/60) / F20 * 3600</f>
        <v>0.25778752425565765</v>
      </c>
      <c r="I20" s="6">
        <f>(F20*1000)/((C20*0.74/60)*44000000)</f>
        <v>0.31738611887610058</v>
      </c>
      <c r="J20" s="5">
        <f t="shared" si="4"/>
        <v>16.196640602233625</v>
      </c>
    </row>
    <row r="21" spans="1:10">
      <c r="A21" s="1">
        <v>118.861</v>
      </c>
      <c r="B21" s="1">
        <f t="shared" si="0"/>
        <v>1750</v>
      </c>
      <c r="C21" s="1">
        <v>0.10305</v>
      </c>
      <c r="D21" s="1">
        <v>1.31053</v>
      </c>
      <c r="E21" s="5">
        <f t="shared" si="1"/>
        <v>96.963951135999991</v>
      </c>
      <c r="F21">
        <f t="shared" si="2"/>
        <v>17.769572132194007</v>
      </c>
      <c r="G21" s="1">
        <f t="shared" si="3"/>
        <v>7.6155309137974303</v>
      </c>
      <c r="H21" s="1">
        <f>((C21*0.74)/60) / F21 * 3600</f>
        <v>0.25748622228840767</v>
      </c>
      <c r="I21" s="6">
        <f>(F21*1000)/((C21*0.74/60)*44000000)</f>
        <v>0.3177575137458738</v>
      </c>
      <c r="J21" s="5">
        <f t="shared" si="4"/>
        <v>16.701902991909161</v>
      </c>
    </row>
    <row r="22" spans="1:10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E22" s="5">
        <f t="shared" si="1"/>
        <v>97.553757183999991</v>
      </c>
      <c r="F22">
        <f t="shared" si="2"/>
        <v>18.38845001396021</v>
      </c>
      <c r="G22" s="1">
        <f t="shared" si="3"/>
        <v>7.6618541724834204</v>
      </c>
      <c r="H22" s="1">
        <f>((C22*0.74)/60) / F22 * 3600</f>
        <v>0.26391131369505</v>
      </c>
      <c r="I22" s="6">
        <f>(F22*1000)/((C22*0.74/60)*44000000)</f>
        <v>0.31002150181679167</v>
      </c>
      <c r="J22" s="5">
        <f t="shared" si="4"/>
        <v>17.283635806381827</v>
      </c>
    </row>
    <row r="23" spans="1:10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E23" s="5">
        <f t="shared" si="1"/>
        <v>97.839278783999987</v>
      </c>
      <c r="F23">
        <f t="shared" si="2"/>
        <v>18.954554833387515</v>
      </c>
      <c r="G23" s="1">
        <f t="shared" si="3"/>
        <v>7.6842789865084509</v>
      </c>
      <c r="H23" s="1">
        <f>((C23*0.74)/60) / F23 * 3600</f>
        <v>0.26739008352084898</v>
      </c>
      <c r="I23" s="6">
        <f>(F23*1000)/((C23*0.74/60)*44000000)</f>
        <v>0.30598809327871829</v>
      </c>
      <c r="J23" s="5">
        <f t="shared" si="4"/>
        <v>17.81589006228954</v>
      </c>
    </row>
    <row r="24" spans="1:10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E24" s="5">
        <f t="shared" si="1"/>
        <v>98.036696575999997</v>
      </c>
      <c r="F24">
        <f t="shared" si="2"/>
        <v>19.506119830540303</v>
      </c>
      <c r="G24" s="1">
        <f t="shared" si="3"/>
        <v>7.6997841436343304</v>
      </c>
      <c r="H24" s="1">
        <f>((C24*0.74)/60) / F24 * 3600</f>
        <v>0.26734071385306135</v>
      </c>
      <c r="I24" s="6">
        <f>(F24*1000)/((C24*0.74/60)*44000000)</f>
        <v>0.30604459993755989</v>
      </c>
      <c r="J24" s="5">
        <f t="shared" si="4"/>
        <v>18.334333125143573</v>
      </c>
    </row>
    <row r="25" spans="1:10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E25" s="5">
        <f t="shared" si="1"/>
        <v>98.666475647999988</v>
      </c>
      <c r="F25">
        <f t="shared" si="2"/>
        <v>20.148041878337946</v>
      </c>
      <c r="G25" s="1">
        <f t="shared" si="3"/>
        <v>7.7492468762838236</v>
      </c>
      <c r="H25" s="1">
        <f>((C25*0.74)/60) / F25 * 3600</f>
        <v>0.26565459970353872</v>
      </c>
      <c r="I25" s="6">
        <f>(F25*1000)/((C25*0.74/60)*44000000)</f>
        <v>0.30798707008833304</v>
      </c>
      <c r="J25" s="5">
        <f t="shared" si="4"/>
        <v>18.937425126553954</v>
      </c>
    </row>
    <row r="26" spans="1:10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E26" s="5">
        <f t="shared" si="1"/>
        <v>99.652748831999986</v>
      </c>
      <c r="F26">
        <f t="shared" si="2"/>
        <v>20.871222909375998</v>
      </c>
      <c r="G26" s="1">
        <f t="shared" si="3"/>
        <v>7.8267085910159988</v>
      </c>
      <c r="H26" s="1">
        <f>((C26*0.74)/60) / F26 * 3600</f>
        <v>0.26708641003952849</v>
      </c>
      <c r="I26" s="6">
        <f>(F26*1000)/((C26*0.74/60)*44000000)</f>
        <v>0.30633599742522588</v>
      </c>
      <c r="J26" s="5">
        <f t="shared" si="4"/>
        <v>19.617008296162108</v>
      </c>
    </row>
    <row r="27" spans="1:10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E27" s="5">
        <f t="shared" si="1"/>
        <v>100.21400272</v>
      </c>
      <c r="F27">
        <f t="shared" si="2"/>
        <v>21.513490940018599</v>
      </c>
      <c r="G27" s="1">
        <f t="shared" si="3"/>
        <v>7.8707893682994881</v>
      </c>
      <c r="H27" s="1">
        <f>((C27*0.74)/60) / F27 * 3600</f>
        <v>0.263859548216822</v>
      </c>
      <c r="I27" s="6">
        <f>(F27*1000)/((C27*0.74/60)*44000000)</f>
        <v>0.31008232361161009</v>
      </c>
      <c r="J27" s="5">
        <f t="shared" si="4"/>
        <v>20.220682597762199</v>
      </c>
    </row>
    <row r="28" spans="1:10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E28" s="5">
        <f t="shared" si="1"/>
        <v>100.989805696</v>
      </c>
      <c r="F28">
        <f t="shared" si="2"/>
        <v>22.208818216340998</v>
      </c>
      <c r="G28" s="1">
        <f t="shared" si="3"/>
        <v>7.9317207915503554</v>
      </c>
      <c r="H28" s="1">
        <f>((C28*0.74)/60) / F28 * 3600</f>
        <v>0.2616960498926334</v>
      </c>
      <c r="I28" s="6">
        <f>(F28*1000)/((C28*0.74/60)*44000000)</f>
        <v>0.31264584181438559</v>
      </c>
      <c r="J28" s="5">
        <f t="shared" si="4"/>
        <v>20.87429981210953</v>
      </c>
    </row>
    <row r="29" spans="1:10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E29" s="5">
        <f t="shared" si="1"/>
        <v>101.80395014399998</v>
      </c>
      <c r="F29">
        <f t="shared" si="2"/>
        <v>22.92090216798152</v>
      </c>
      <c r="G29" s="1">
        <f t="shared" si="3"/>
        <v>7.995663546970297</v>
      </c>
      <c r="H29" s="1">
        <f>((C29*0.74)/60) / F29 * 3600</f>
        <v>0.26024891848859139</v>
      </c>
      <c r="I29" s="6">
        <f>(F29*1000)/((C29*0.74/60)*44000000)</f>
        <v>0.31438432979220438</v>
      </c>
      <c r="J29" s="5">
        <f t="shared" si="4"/>
        <v>21.543529869850804</v>
      </c>
    </row>
    <row r="30" spans="1:10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E30" s="5">
        <f t="shared" si="1"/>
        <v>102.08376131199999</v>
      </c>
      <c r="F30">
        <f t="shared" si="2"/>
        <v>23.518410269830163</v>
      </c>
      <c r="G30" s="1">
        <f t="shared" si="3"/>
        <v>8.0176398647148268</v>
      </c>
      <c r="H30" s="1">
        <f>((C30*0.74)/60) / F30 * 3600</f>
        <v>0.25996144849309794</v>
      </c>
      <c r="I30" s="6">
        <f>(F30*1000)/((C30*0.74/60)*44000000)</f>
        <v>0.31473198157823817</v>
      </c>
      <c r="J30" s="5">
        <f t="shared" si="4"/>
        <v>22.105283770332605</v>
      </c>
    </row>
    <row r="31" spans="1:10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E31" s="5">
        <f t="shared" si="1"/>
        <v>102.810617728</v>
      </c>
      <c r="F31">
        <f t="shared" si="2"/>
        <v>24.2241811023985</v>
      </c>
      <c r="G31" s="1">
        <f t="shared" si="3"/>
        <v>8.0747270341328328</v>
      </c>
      <c r="H31" s="1">
        <f>((C31*0.74)/60) / F31 * 3600</f>
        <v>0.25852762467086748</v>
      </c>
      <c r="I31" s="6">
        <f>(F31*1000)/((C31*0.74/60)*44000000)</f>
        <v>0.31647752120240485</v>
      </c>
      <c r="J31" s="5">
        <f t="shared" si="4"/>
        <v>22.768754456937888</v>
      </c>
    </row>
    <row r="32" spans="1:10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E32" s="5">
        <f t="shared" si="1"/>
        <v>103.32618815999999</v>
      </c>
      <c r="F32">
        <f t="shared" si="2"/>
        <v>24.886674179595101</v>
      </c>
      <c r="G32" s="1">
        <f t="shared" si="3"/>
        <v>8.1152198411723138</v>
      </c>
      <c r="H32" s="1">
        <f>((C32*0.74)/60) / F32 * 3600</f>
        <v>0.25860345796132039</v>
      </c>
      <c r="I32" s="6">
        <f>(F32*1000)/((C32*0.74/60)*44000000)</f>
        <v>0.3163847168293451</v>
      </c>
      <c r="J32" s="5">
        <f t="shared" si="4"/>
        <v>23.391518309128699</v>
      </c>
    </row>
    <row r="33" spans="1:10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E33" s="5">
        <f t="shared" si="1"/>
        <v>103.458343872</v>
      </c>
      <c r="F33">
        <f t="shared" si="2"/>
        <v>25.460211223099272</v>
      </c>
      <c r="G33" s="1">
        <f t="shared" si="3"/>
        <v>8.1255993265210442</v>
      </c>
      <c r="H33" s="1">
        <f>((C33*0.74)/60) / F33 * 3600</f>
        <v>0.26132304801790601</v>
      </c>
      <c r="I33" s="6">
        <f>(F33*1000)/((C33*0.74/60)*44000000)</f>
        <v>0.31309209975453672</v>
      </c>
      <c r="J33" s="5">
        <f t="shared" si="4"/>
        <v>23.93061328519418</v>
      </c>
    </row>
    <row r="34" spans="1:10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E34" s="5">
        <f t="shared" si="1"/>
        <v>103.35066144</v>
      </c>
      <c r="F34">
        <f t="shared" si="2"/>
        <v>25.97485429788399</v>
      </c>
      <c r="G34" s="1">
        <f t="shared" si="3"/>
        <v>8.1171419680887453</v>
      </c>
      <c r="H34" s="1">
        <f>((C34*0.74)/60) / F34 * 3600</f>
        <v>0.26272640153195898</v>
      </c>
      <c r="I34" s="6">
        <f>(F34*1000)/((C34*0.74/60)*44000000)</f>
        <v>0.31141971777902633</v>
      </c>
      <c r="J34" s="5">
        <f t="shared" si="4"/>
        <v>24.414415607739215</v>
      </c>
    </row>
    <row r="35" spans="1:10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E35" s="5">
        <f t="shared" si="1"/>
        <v>103.238084352</v>
      </c>
      <c r="F35">
        <f t="shared" si="2"/>
        <v>26.487113935292339</v>
      </c>
      <c r="G35" s="1">
        <f t="shared" si="3"/>
        <v>8.1083001842731637</v>
      </c>
      <c r="H35" s="1">
        <f>((C35*0.74)/60) / F35 * 3600</f>
        <v>0.26091404359429793</v>
      </c>
      <c r="I35" s="6">
        <f>(F35*1000)/((C35*0.74/60)*44000000)</f>
        <v>0.31358289761283625</v>
      </c>
      <c r="J35" s="5">
        <f t="shared" si="4"/>
        <v>24.895897034185097</v>
      </c>
    </row>
    <row r="36" spans="1:10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E36" s="5">
        <f t="shared" si="1"/>
        <v>103.145085888</v>
      </c>
      <c r="F36">
        <f t="shared" si="2"/>
        <v>27.003320339969086</v>
      </c>
      <c r="G36" s="1">
        <f t="shared" si="3"/>
        <v>8.1009961019907255</v>
      </c>
      <c r="H36" s="1">
        <f>((C36*0.74)/60) / F36 * 3600</f>
        <v>0.26242106195775006</v>
      </c>
      <c r="I36" s="6">
        <f>(F36*1000)/((C36*0.74/60)*44000000)</f>
        <v>0.31178206965473909</v>
      </c>
      <c r="J36" s="5">
        <f t="shared" si="4"/>
        <v>25.380939387986878</v>
      </c>
    </row>
    <row r="37" spans="1:10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E37" s="5">
        <f t="shared" si="1"/>
        <v>102.982746464</v>
      </c>
      <c r="F37">
        <f t="shared" si="2"/>
        <v>27.500036377713229</v>
      </c>
      <c r="G37" s="1">
        <f t="shared" si="3"/>
        <v>8.0882459934450655</v>
      </c>
      <c r="H37" s="1">
        <f>((C37*0.74)/60) / F37 * 3600</f>
        <v>0.26252474363455125</v>
      </c>
      <c r="I37" s="6">
        <f>(F37*1000)/((C37*0.74/60)*44000000)</f>
        <v>0.31165893426060126</v>
      </c>
      <c r="J37" s="5">
        <f t="shared" si="4"/>
        <v>25.847733250807465</v>
      </c>
    </row>
    <row r="38" spans="1:10">
      <c r="A38" s="1">
        <v>126.161</v>
      </c>
      <c r="B38" s="1">
        <f t="shared" si="0"/>
        <v>2600</v>
      </c>
      <c r="C38" s="1">
        <v>0.16805</v>
      </c>
      <c r="D38" s="1">
        <v>1.27634</v>
      </c>
      <c r="E38" s="5">
        <f t="shared" si="1"/>
        <v>102.919115936</v>
      </c>
      <c r="F38">
        <f t="shared" si="2"/>
        <v>28.021928006669459</v>
      </c>
      <c r="G38" s="1">
        <f t="shared" si="3"/>
        <v>8.0832484634623452</v>
      </c>
      <c r="H38" s="1">
        <f>((C38*0.74)/60) / F38 * 3600</f>
        <v>0.2662707576089739</v>
      </c>
      <c r="I38" s="6">
        <f>(F38*1000)/((C38*0.74/60)*44000000)</f>
        <v>0.30727437948080699</v>
      </c>
      <c r="J38" s="5">
        <f t="shared" si="4"/>
        <v>26.338371944677288</v>
      </c>
    </row>
    <row r="39" spans="1:10">
      <c r="A39" s="1">
        <v>125.84699999999999</v>
      </c>
      <c r="B39" s="1">
        <f t="shared" ref="B39:B70" si="5">B38+50</f>
        <v>2650</v>
      </c>
      <c r="C39" s="1">
        <v>0.17144999999999999</v>
      </c>
      <c r="D39" s="1">
        <v>1.28027</v>
      </c>
      <c r="E39" s="5">
        <f t="shared" si="1"/>
        <v>102.66296227199999</v>
      </c>
      <c r="F39">
        <f t="shared" si="2"/>
        <v>28.489726712804178</v>
      </c>
      <c r="G39" s="1">
        <f t="shared" si="3"/>
        <v>8.0631302017370317</v>
      </c>
      <c r="H39" s="1">
        <f>((C39*0.74)/60) / F39 * 3600</f>
        <v>0.26719736825621276</v>
      </c>
      <c r="I39" s="6">
        <f>(F39*1000)/((C39*0.74/60)*44000000)</f>
        <v>0.3062087862322328</v>
      </c>
      <c r="J39" s="5">
        <f t="shared" si="4"/>
        <v>26.777977108707233</v>
      </c>
    </row>
    <row r="40" spans="1:10">
      <c r="A40" s="1">
        <v>124.911</v>
      </c>
      <c r="B40" s="1">
        <f t="shared" si="5"/>
        <v>2700</v>
      </c>
      <c r="C40" s="1">
        <v>0.17465</v>
      </c>
      <c r="D40" s="1">
        <v>1.2837099999999999</v>
      </c>
      <c r="E40" s="5">
        <f t="shared" si="1"/>
        <v>101.89939593599999</v>
      </c>
      <c r="F40">
        <f t="shared" si="2"/>
        <v>28.811375430999771</v>
      </c>
      <c r="G40" s="1">
        <f t="shared" si="3"/>
        <v>8.0031598419443792</v>
      </c>
      <c r="H40" s="1">
        <f>((C40*0.74)/60) / F40 * 3600</f>
        <v>0.26914577606928625</v>
      </c>
      <c r="I40" s="6">
        <f>(F40*1000)/((C40*0.74/60)*44000000)</f>
        <v>0.30399207081414253</v>
      </c>
      <c r="J40" s="5">
        <f t="shared" si="4"/>
        <v>27.080294091424456</v>
      </c>
    </row>
    <row r="41" spans="1:10">
      <c r="A41" s="1">
        <v>123.92700000000001</v>
      </c>
      <c r="B41" s="1">
        <f t="shared" si="5"/>
        <v>2750</v>
      </c>
      <c r="C41" s="1">
        <v>0.1784</v>
      </c>
      <c r="D41" s="1">
        <v>1.2811999999999999</v>
      </c>
      <c r="E41" s="5">
        <f t="shared" si="1"/>
        <v>101.096672352</v>
      </c>
      <c r="F41">
        <f t="shared" si="2"/>
        <v>29.113751623313274</v>
      </c>
      <c r="G41" s="1">
        <f t="shared" si="3"/>
        <v>7.9401140790854381</v>
      </c>
      <c r="H41" s="1">
        <f>((C41*0.74)/60) / F41 * 3600</f>
        <v>0.2720693678535463</v>
      </c>
      <c r="I41" s="6">
        <f>(F41*1000)/((C41*0.74/60)*44000000)</f>
        <v>0.30072544536591927</v>
      </c>
      <c r="J41" s="5">
        <f t="shared" si="4"/>
        <v>27.36428304056405</v>
      </c>
    </row>
    <row r="42" spans="1:10">
      <c r="A42" s="1">
        <v>123.68899999999999</v>
      </c>
      <c r="B42" s="1">
        <f t="shared" si="5"/>
        <v>2800</v>
      </c>
      <c r="C42" s="1">
        <v>0.18004999999999999</v>
      </c>
      <c r="D42" s="1">
        <v>1.2744800000000001</v>
      </c>
      <c r="E42" s="5">
        <f t="shared" si="1"/>
        <v>100.90251766399999</v>
      </c>
      <c r="F42">
        <f t="shared" si="2"/>
        <v>29.586163434047421</v>
      </c>
      <c r="G42" s="1">
        <f t="shared" si="3"/>
        <v>7.924865205548417</v>
      </c>
      <c r="H42" s="1">
        <f>((C42*0.74)/60) / F42 * 3600</f>
        <v>0.27020130601997355</v>
      </c>
      <c r="I42" s="6">
        <f>(F42*1000)/((C42*0.74/60)*44000000)</f>
        <v>0.30280453867285795</v>
      </c>
      <c r="J42" s="5">
        <f t="shared" si="4"/>
        <v>27.808253037634973</v>
      </c>
    </row>
    <row r="43" spans="1:10">
      <c r="A43" s="1">
        <v>123.389</v>
      </c>
      <c r="B43" s="1">
        <f t="shared" si="5"/>
        <v>2850</v>
      </c>
      <c r="C43" s="1">
        <v>0.18310000000000001</v>
      </c>
      <c r="D43" s="1">
        <v>1.2603599999999999</v>
      </c>
      <c r="E43" s="5">
        <f t="shared" si="1"/>
        <v>100.65778486399999</v>
      </c>
      <c r="F43">
        <f t="shared" si="2"/>
        <v>30.041446958259602</v>
      </c>
      <c r="G43" s="1">
        <f t="shared" si="3"/>
        <v>7.9056439363841058</v>
      </c>
      <c r="H43" s="1">
        <f>((C43*0.74)/60) / F43 * 3600</f>
        <v>0.27061412891647801</v>
      </c>
      <c r="I43" s="6">
        <f>(F43*1000)/((C43*0.74/60)*44000000)</f>
        <v>0.30234260918222078</v>
      </c>
      <c r="J43" s="5">
        <f t="shared" si="4"/>
        <v>28.236062868742032</v>
      </c>
    </row>
    <row r="44" spans="1:10">
      <c r="A44" s="1">
        <v>122.51900000000001</v>
      </c>
      <c r="B44" s="1">
        <f t="shared" si="5"/>
        <v>2900</v>
      </c>
      <c r="C44" s="1">
        <v>0.18790000000000001</v>
      </c>
      <c r="D44" s="1">
        <v>1.2531000000000001</v>
      </c>
      <c r="E44" s="5">
        <f t="shared" si="1"/>
        <v>99.948059743999991</v>
      </c>
      <c r="F44">
        <f t="shared" si="2"/>
        <v>30.35295538912273</v>
      </c>
      <c r="G44" s="1">
        <f t="shared" si="3"/>
        <v>7.8499022558076019</v>
      </c>
      <c r="H44" s="1">
        <f>((C44*0.74)/60) / F44 * 3600</f>
        <v>0.27485824339167009</v>
      </c>
      <c r="I44" s="6">
        <f>(F44*1000)/((C44*0.74/60)*44000000)</f>
        <v>0.29767410578110903</v>
      </c>
      <c r="J44" s="5">
        <f t="shared" si="4"/>
        <v>28.528680257164805</v>
      </c>
    </row>
    <row r="45" spans="1:10">
      <c r="A45" s="1">
        <v>121.837</v>
      </c>
      <c r="B45" s="1">
        <f t="shared" si="5"/>
        <v>2950</v>
      </c>
      <c r="C45" s="1">
        <v>0.19255</v>
      </c>
      <c r="D45" s="1">
        <v>1.23943</v>
      </c>
      <c r="E45" s="5">
        <f t="shared" si="1"/>
        <v>99.391700512</v>
      </c>
      <c r="F45">
        <f t="shared" si="2"/>
        <v>30.70440988870245</v>
      </c>
      <c r="G45" s="1">
        <f t="shared" si="3"/>
        <v>7.8062059039074008</v>
      </c>
      <c r="H45" s="1">
        <f>((C45*0.74)/60) / F45 * 3600</f>
        <v>0.27843622564280729</v>
      </c>
      <c r="I45" s="6">
        <f>(F45*1000)/((C45*0.74/60)*44000000)</f>
        <v>0.29384891146722592</v>
      </c>
      <c r="J45" s="5">
        <f t="shared" si="4"/>
        <v>28.859121387527015</v>
      </c>
    </row>
    <row r="46" spans="1:10">
      <c r="A46" s="1">
        <v>121.709</v>
      </c>
      <c r="B46" s="1">
        <f t="shared" si="5"/>
        <v>3000</v>
      </c>
      <c r="C46" s="1">
        <v>0.19900000000000001</v>
      </c>
      <c r="D46" s="1">
        <v>1.2273499999999999</v>
      </c>
      <c r="E46" s="5">
        <f t="shared" si="1"/>
        <v>99.287281183999994</v>
      </c>
      <c r="F46">
        <f t="shared" si="2"/>
        <v>31.192019316255848</v>
      </c>
      <c r="G46" s="1">
        <f t="shared" si="3"/>
        <v>7.7980048290639612</v>
      </c>
      <c r="H46" s="1">
        <f>((C46*0.74)/60) / F46 * 3600</f>
        <v>0.28326476431089193</v>
      </c>
      <c r="I46" s="6">
        <f>(F46*1000)/((C46*0.74/60)*44000000)</f>
        <v>0.2888399551466409</v>
      </c>
      <c r="J46" s="5">
        <f t="shared" si="4"/>
        <v>29.317401451669333</v>
      </c>
    </row>
    <row r="47" spans="1:10">
      <c r="A47" s="1">
        <v>121.123</v>
      </c>
      <c r="B47" s="1">
        <f t="shared" si="5"/>
        <v>3050</v>
      </c>
      <c r="C47" s="1">
        <v>0.20605000000000001</v>
      </c>
      <c r="D47" s="1">
        <v>1.2193000000000001</v>
      </c>
      <c r="E47" s="5">
        <f t="shared" si="1"/>
        <v>98.809236447999993</v>
      </c>
      <c r="F47">
        <f t="shared" si="2"/>
        <v>31.559201085405117</v>
      </c>
      <c r="G47" s="1">
        <f t="shared" si="3"/>
        <v>7.7604592832963402</v>
      </c>
      <c r="H47" s="1">
        <f>((C47*0.74)/60) / F47 * 3600</f>
        <v>0.28988756639441277</v>
      </c>
      <c r="I47" s="6">
        <f>(F47*1000)/((C47*0.74/60)*44000000)</f>
        <v>0.28224108690078253</v>
      </c>
      <c r="J47" s="5">
        <f t="shared" si="4"/>
        <v>29.662262515244056</v>
      </c>
    </row>
    <row r="48" spans="1:10">
      <c r="A48" s="1">
        <v>121.124</v>
      </c>
      <c r="B48" s="1">
        <f t="shared" si="5"/>
        <v>3100</v>
      </c>
      <c r="C48" s="1">
        <v>0.21004999999999999</v>
      </c>
      <c r="D48" s="1">
        <v>1.20692</v>
      </c>
      <c r="E48" s="5">
        <f t="shared" si="1"/>
        <v>98.810052223999989</v>
      </c>
      <c r="F48">
        <f t="shared" si="2"/>
        <v>32.076829864000025</v>
      </c>
      <c r="G48" s="1">
        <f t="shared" si="3"/>
        <v>7.7605233541935545</v>
      </c>
      <c r="H48" s="1">
        <f>((C48*0.74)/60) / F48 * 3600</f>
        <v>0.29074631251097721</v>
      </c>
      <c r="I48" s="6">
        <f>(F48*1000)/((C48*0.74/60)*44000000)</f>
        <v>0.28140746175445558</v>
      </c>
      <c r="J48" s="5">
        <f t="shared" si="4"/>
        <v>30.148567033720227</v>
      </c>
    </row>
    <row r="49" spans="1:10">
      <c r="A49" s="1">
        <v>120.851</v>
      </c>
      <c r="B49" s="1">
        <f t="shared" si="5"/>
        <v>3150</v>
      </c>
      <c r="C49" s="1">
        <v>0.21604999999999999</v>
      </c>
      <c r="D49" s="1">
        <v>1.1927399999999999</v>
      </c>
      <c r="E49" s="5">
        <f t="shared" si="1"/>
        <v>98.587345375999988</v>
      </c>
      <c r="F49">
        <f t="shared" si="2"/>
        <v>32.520734396866928</v>
      </c>
      <c r="G49" s="1">
        <f t="shared" si="3"/>
        <v>7.74303199925403</v>
      </c>
      <c r="H49" s="1">
        <f>((C49*0.74)/60) / F49 * 3600</f>
        <v>0.29496935348803682</v>
      </c>
      <c r="I49" s="6">
        <f>(F49*1000)/((C49*0.74/60)*44000000)</f>
        <v>0.27737858476033217</v>
      </c>
      <c r="J49" s="5">
        <f t="shared" si="4"/>
        <v>30.565506633337055</v>
      </c>
    </row>
    <row r="50" spans="1:10">
      <c r="A50" s="1">
        <v>120.596</v>
      </c>
      <c r="B50" s="1">
        <f t="shared" si="5"/>
        <v>3200</v>
      </c>
      <c r="C50" s="1">
        <v>0.21795</v>
      </c>
      <c r="D50" s="1">
        <v>1.1848099999999999</v>
      </c>
      <c r="E50" s="5">
        <f t="shared" si="1"/>
        <v>98.379322496</v>
      </c>
      <c r="F50">
        <f t="shared" si="2"/>
        <v>32.967227393981297</v>
      </c>
      <c r="G50" s="1">
        <f t="shared" si="3"/>
        <v>7.7266939204643652</v>
      </c>
      <c r="H50" s="1">
        <f>((C50*0.74)/60) / F50 * 3600</f>
        <v>0.29353332885272271</v>
      </c>
      <c r="I50" s="6">
        <f>(F50*1000)/((C50*0.74/60)*44000000)</f>
        <v>0.27873557710795166</v>
      </c>
      <c r="J50" s="5">
        <f t="shared" si="4"/>
        <v>30.984781268396542</v>
      </c>
    </row>
    <row r="51" spans="1:10">
      <c r="A51" s="1">
        <v>120.84</v>
      </c>
      <c r="B51" s="1">
        <f t="shared" si="5"/>
        <v>3250</v>
      </c>
      <c r="C51" s="1">
        <v>0.22305</v>
      </c>
      <c r="D51" s="1">
        <v>1.17378</v>
      </c>
      <c r="E51" s="5">
        <f t="shared" si="1"/>
        <v>98.578371840000003</v>
      </c>
      <c r="F51">
        <f t="shared" si="2"/>
        <v>33.550084617333589</v>
      </c>
      <c r="G51" s="1">
        <f t="shared" si="3"/>
        <v>7.7423272193846735</v>
      </c>
      <c r="H51" s="1">
        <f>((C51*0.74)/60) / F51 * 3600</f>
        <v>0.29518316013079199</v>
      </c>
      <c r="I51" s="6">
        <f>(F51*1000)/((C51*0.74/60)*44000000)</f>
        <v>0.27717767430204759</v>
      </c>
      <c r="J51" s="5">
        <f t="shared" si="4"/>
        <v>31.532540952286368</v>
      </c>
    </row>
    <row r="52" spans="1:10">
      <c r="A52" s="1">
        <v>121.633</v>
      </c>
      <c r="B52" s="1">
        <f t="shared" si="5"/>
        <v>3300</v>
      </c>
      <c r="C52" s="1">
        <v>0.22550000000000001</v>
      </c>
      <c r="D52" s="1">
        <v>1.1611800000000001</v>
      </c>
      <c r="E52" s="5">
        <f t="shared" si="1"/>
        <v>99.225282207999996</v>
      </c>
      <c r="F52">
        <f t="shared" si="2"/>
        <v>34.289795939852951</v>
      </c>
      <c r="G52" s="1">
        <f t="shared" si="3"/>
        <v>7.7931354408756706</v>
      </c>
      <c r="H52" s="1">
        <f>((C52*0.74)/60) / F52 * 3600</f>
        <v>0.29198773937185862</v>
      </c>
      <c r="I52" s="6">
        <f>(F52*1000)/((C52*0.74/60)*44000000)</f>
        <v>0.28021101842904073</v>
      </c>
      <c r="J52" s="5">
        <f t="shared" si="4"/>
        <v>32.227531967448151</v>
      </c>
    </row>
    <row r="53" spans="1:10">
      <c r="A53" s="1">
        <v>122.181</v>
      </c>
      <c r="B53" s="1">
        <f t="shared" si="5"/>
        <v>3350</v>
      </c>
      <c r="C53" s="1">
        <v>0.22850000000000001</v>
      </c>
      <c r="D53" s="1">
        <v>1.1510400000000001</v>
      </c>
      <c r="E53" s="5">
        <f t="shared" si="1"/>
        <v>99.672327455999991</v>
      </c>
      <c r="F53">
        <f t="shared" si="2"/>
        <v>34.966166773386185</v>
      </c>
      <c r="G53" s="1">
        <f t="shared" si="3"/>
        <v>7.8282462925491432</v>
      </c>
      <c r="H53" s="1">
        <f>((C53*0.74)/60) / F53 * 3600</f>
        <v>0.29014904795689456</v>
      </c>
      <c r="I53" s="6">
        <f>(F53*1000)/((C53*0.74/60)*44000000)</f>
        <v>0.28198673197210344</v>
      </c>
      <c r="J53" s="5">
        <f t="shared" si="4"/>
        <v>32.863305960037891</v>
      </c>
    </row>
    <row r="54" spans="1:10">
      <c r="A54" s="1">
        <v>122.93300000000001</v>
      </c>
      <c r="B54" s="1">
        <f t="shared" si="5"/>
        <v>3400</v>
      </c>
      <c r="C54" s="1">
        <v>0.23419999999999999</v>
      </c>
      <c r="D54" s="1">
        <v>1.14117</v>
      </c>
      <c r="E54" s="5">
        <f t="shared" si="1"/>
        <v>100.285791008</v>
      </c>
      <c r="F54">
        <f t="shared" si="2"/>
        <v>35.706471819553066</v>
      </c>
      <c r="G54" s="1">
        <f t="shared" si="3"/>
        <v>7.8764276072543531</v>
      </c>
      <c r="H54" s="1">
        <f>((C54*0.74)/60) / F54 * 3600</f>
        <v>0.29122115600079346</v>
      </c>
      <c r="I54" s="6">
        <f>(F54*1000)/((C54*0.74/60)*44000000)</f>
        <v>0.28094861974230639</v>
      </c>
      <c r="J54" s="5">
        <f t="shared" si="4"/>
        <v>33.558993498398429</v>
      </c>
    </row>
    <row r="55" spans="1:10">
      <c r="A55" s="1">
        <v>123.47499999999999</v>
      </c>
      <c r="B55" s="1">
        <f t="shared" si="5"/>
        <v>3450</v>
      </c>
      <c r="C55" s="1">
        <v>0.23605000000000001</v>
      </c>
      <c r="D55" s="1">
        <v>1.12669</v>
      </c>
      <c r="E55" s="5">
        <f t="shared" si="1"/>
        <v>100.72794159999999</v>
      </c>
      <c r="F55">
        <f t="shared" si="2"/>
        <v>36.391308554304892</v>
      </c>
      <c r="G55" s="1">
        <f t="shared" si="3"/>
        <v>7.9111540335445421</v>
      </c>
      <c r="H55" s="1">
        <f>((C55*0.74)/60) / F55 * 3600</f>
        <v>0.28799788785721475</v>
      </c>
      <c r="I55" s="6">
        <f>(F55*1000)/((C55*0.74/60)*44000000)</f>
        <v>0.28409299258036957</v>
      </c>
      <c r="J55" s="5">
        <f t="shared" si="4"/>
        <v>34.202832226646748</v>
      </c>
    </row>
    <row r="56" spans="1:10">
      <c r="A56" s="1">
        <v>123.428</v>
      </c>
      <c r="B56" s="1">
        <f t="shared" si="5"/>
        <v>3500</v>
      </c>
      <c r="C56" s="1">
        <v>0.24195</v>
      </c>
      <c r="D56" s="1">
        <v>1.11975</v>
      </c>
      <c r="E56" s="5">
        <f t="shared" si="1"/>
        <v>100.689600128</v>
      </c>
      <c r="F56">
        <f t="shared" si="2"/>
        <v>36.904665939752178</v>
      </c>
      <c r="G56" s="1">
        <f t="shared" si="3"/>
        <v>7.9081427013754659</v>
      </c>
      <c r="H56" s="1">
        <f>((C56*0.74)/60) / F56 * 3600</f>
        <v>0.29109002144979557</v>
      </c>
      <c r="I56" s="6">
        <f>(F56*1000)/((C56*0.74/60)*44000000)</f>
        <v>0.2810751856442219</v>
      </c>
      <c r="J56" s="5">
        <f t="shared" si="4"/>
        <v>34.685430355358513</v>
      </c>
    </row>
    <row r="57" spans="1:10">
      <c r="A57" s="1">
        <v>124.205</v>
      </c>
      <c r="B57" s="1">
        <f t="shared" si="5"/>
        <v>3550</v>
      </c>
      <c r="C57" s="1">
        <v>0.24545</v>
      </c>
      <c r="D57" s="1">
        <v>1.10622</v>
      </c>
      <c r="E57" s="5">
        <f t="shared" si="1"/>
        <v>101.32345807999999</v>
      </c>
      <c r="F57">
        <f t="shared" si="2"/>
        <v>37.667515398952226</v>
      </c>
      <c r="G57" s="1">
        <f t="shared" si="3"/>
        <v>7.9579257885110328</v>
      </c>
      <c r="H57" s="1">
        <f>((C57*0.74)/60) / F57 * 3600</f>
        <v>0.28932038348096467</v>
      </c>
      <c r="I57" s="6">
        <f>(F57*1000)/((C57*0.74/60)*44000000)</f>
        <v>0.28279439157996589</v>
      </c>
      <c r="J57" s="5">
        <f t="shared" si="4"/>
        <v>35.402339168783321</v>
      </c>
    </row>
    <row r="58" spans="1:10">
      <c r="A58" s="1">
        <v>124.066</v>
      </c>
      <c r="B58" s="1">
        <f t="shared" si="5"/>
        <v>3600</v>
      </c>
      <c r="C58" s="1">
        <v>0.25505</v>
      </c>
      <c r="D58" s="1">
        <v>1.09697</v>
      </c>
      <c r="E58" s="5">
        <f t="shared" si="1"/>
        <v>101.21006521599999</v>
      </c>
      <c r="F58">
        <f t="shared" si="2"/>
        <v>38.155295682231532</v>
      </c>
      <c r="G58" s="1">
        <f t="shared" si="3"/>
        <v>7.949019933798235</v>
      </c>
      <c r="H58" s="1">
        <f>((C58*0.74)/60) / F58 * 3600</f>
        <v>0.29679287756833067</v>
      </c>
      <c r="I58" s="6">
        <f>(F58*1000)/((C58*0.74/60)*44000000)</f>
        <v>0.27567434396853008</v>
      </c>
      <c r="J58" s="5">
        <f t="shared" si="4"/>
        <v>35.86099257091783</v>
      </c>
    </row>
    <row r="59" spans="1:10">
      <c r="A59" s="1">
        <v>123.967</v>
      </c>
      <c r="B59" s="1">
        <f t="shared" si="5"/>
        <v>3650</v>
      </c>
      <c r="C59" s="1">
        <v>0.25755</v>
      </c>
      <c r="D59" s="1">
        <v>1.0940099999999999</v>
      </c>
      <c r="E59" s="5">
        <f t="shared" si="1"/>
        <v>101.129303392</v>
      </c>
      <c r="F59">
        <f t="shared" si="2"/>
        <v>38.654360986206868</v>
      </c>
      <c r="G59" s="1">
        <f t="shared" si="3"/>
        <v>7.9426769149740135</v>
      </c>
      <c r="H59" s="1">
        <f>((C59*0.74)/60) / F59 * 3600</f>
        <v>0.29583259710541993</v>
      </c>
      <c r="I59" s="6">
        <f>(F59*1000)/((C59*0.74/60)*44000000)</f>
        <v>0.2765691902066692</v>
      </c>
      <c r="J59" s="5">
        <f t="shared" si="4"/>
        <v>36.329848156477844</v>
      </c>
    </row>
    <row r="60" spans="1:10">
      <c r="A60" s="1">
        <v>123.815</v>
      </c>
      <c r="B60" s="1">
        <f t="shared" si="5"/>
        <v>3700</v>
      </c>
      <c r="C60" s="1">
        <v>0.26445000000000002</v>
      </c>
      <c r="D60" s="1">
        <v>1.09659</v>
      </c>
      <c r="E60" s="5">
        <f t="shared" si="1"/>
        <v>101.00530543999999</v>
      </c>
      <c r="F60">
        <f t="shared" si="2"/>
        <v>39.135828150413978</v>
      </c>
      <c r="G60" s="1">
        <f t="shared" si="3"/>
        <v>7.9329381385974287</v>
      </c>
      <c r="H60" s="1">
        <f>((C60*0.74)/60) / F60 * 3600</f>
        <v>0.30002124791821477</v>
      </c>
      <c r="I60" s="6">
        <f>(F60*1000)/((C60*0.74/60)*44000000)</f>
        <v>0.27270795780599283</v>
      </c>
      <c r="J60" s="5">
        <f t="shared" si="4"/>
        <v>36.782477582202091</v>
      </c>
    </row>
    <row r="61" spans="1:10">
      <c r="A61" s="1">
        <v>123.767</v>
      </c>
      <c r="B61" s="1">
        <f t="shared" si="5"/>
        <v>3750</v>
      </c>
      <c r="C61" s="1">
        <v>0.2651</v>
      </c>
      <c r="D61" s="1">
        <v>1.0980799999999999</v>
      </c>
      <c r="E61" s="5">
        <f t="shared" si="1"/>
        <v>100.96614819199999</v>
      </c>
      <c r="F61">
        <f t="shared" si="2"/>
        <v>39.649313677655698</v>
      </c>
      <c r="G61" s="1">
        <f t="shared" si="3"/>
        <v>7.9298627355311382</v>
      </c>
      <c r="H61" s="1">
        <f>((C61*0.74)/60) / F61 * 3600</f>
        <v>0.29686365054619368</v>
      </c>
      <c r="I61" s="6">
        <f>(F61*1000)/((C61*0.74/60)*44000000)</f>
        <v>0.27560862257014673</v>
      </c>
      <c r="J61" s="5">
        <f t="shared" si="4"/>
        <v>37.26460028797112</v>
      </c>
    </row>
    <row r="62" spans="1:10">
      <c r="A62" s="1">
        <v>123.509</v>
      </c>
      <c r="B62" s="1">
        <f t="shared" si="5"/>
        <v>3800</v>
      </c>
      <c r="C62" s="1">
        <v>0.26929999999999998</v>
      </c>
      <c r="D62" s="1">
        <v>1.09907</v>
      </c>
      <c r="E62" s="5">
        <f t="shared" si="1"/>
        <v>100.75567798399999</v>
      </c>
      <c r="F62">
        <f t="shared" si="2"/>
        <v>40.09421771651914</v>
      </c>
      <c r="G62" s="1">
        <f t="shared" si="3"/>
        <v>7.9133324440498303</v>
      </c>
      <c r="H62" s="1">
        <f>((C62*0.74)/60) / F62 * 3600</f>
        <v>0.29822055849897905</v>
      </c>
      <c r="I62" s="6">
        <f>(F62*1000)/((C62*0.74/60)*44000000)</f>
        <v>0.27435459926033873</v>
      </c>
      <c r="J62" s="5">
        <f t="shared" si="4"/>
        <v>37.682807208988031</v>
      </c>
    </row>
    <row r="63" spans="1:10">
      <c r="A63" s="1">
        <v>122.672</v>
      </c>
      <c r="B63" s="1">
        <f t="shared" si="5"/>
        <v>3850</v>
      </c>
      <c r="C63" s="1">
        <v>0.27374999999999999</v>
      </c>
      <c r="D63" s="1">
        <v>1.1053299999999999</v>
      </c>
      <c r="E63" s="5">
        <f t="shared" si="1"/>
        <v>100.072873472</v>
      </c>
      <c r="F63">
        <f t="shared" si="2"/>
        <v>40.346486195817867</v>
      </c>
      <c r="G63" s="1">
        <f t="shared" si="3"/>
        <v>7.8597051030814011</v>
      </c>
      <c r="H63" s="1">
        <f>((C63*0.74)/60) / F63 * 3600</f>
        <v>0.30125299985255916</v>
      </c>
      <c r="I63" s="6">
        <f>(F63*1000)/((C63*0.74/60)*44000000)</f>
        <v>0.27159291976586358</v>
      </c>
      <c r="J63" s="5">
        <f t="shared" si="4"/>
        <v>37.919635460731229</v>
      </c>
    </row>
    <row r="64" spans="1:10">
      <c r="A64" s="1">
        <v>122.157</v>
      </c>
      <c r="B64" s="1">
        <f t="shared" si="5"/>
        <v>3900</v>
      </c>
      <c r="C64" s="1">
        <v>0.27589999999999998</v>
      </c>
      <c r="D64" s="1">
        <v>1.11704</v>
      </c>
      <c r="E64" s="5">
        <f t="shared" si="1"/>
        <v>99.652748831999986</v>
      </c>
      <c r="F64">
        <f t="shared" si="2"/>
        <v>40.698884673283203</v>
      </c>
      <c r="G64" s="1">
        <f t="shared" si="3"/>
        <v>7.8267085910159988</v>
      </c>
      <c r="H64" s="1">
        <f>((C64*0.74)/60) / F64 * 3600</f>
        <v>0.30099006639465703</v>
      </c>
      <c r="I64" s="6">
        <f>(F64*1000)/((C64*0.74/60)*44000000)</f>
        <v>0.27183017299614842</v>
      </c>
      <c r="J64" s="5">
        <f t="shared" si="4"/>
        <v>38.251040093040132</v>
      </c>
    </row>
    <row r="65" spans="1:10">
      <c r="A65" s="1">
        <v>121.184</v>
      </c>
      <c r="B65" s="1">
        <f t="shared" si="5"/>
        <v>3950</v>
      </c>
      <c r="C65" s="1">
        <v>0.28284999999999999</v>
      </c>
      <c r="D65" s="1">
        <v>1.12259</v>
      </c>
      <c r="E65" s="5">
        <f t="shared" si="1"/>
        <v>98.858998783999994</v>
      </c>
      <c r="F65">
        <f t="shared" si="2"/>
        <v>40.89233606893913</v>
      </c>
      <c r="G65" s="1">
        <f t="shared" si="3"/>
        <v>7.7643676080264159</v>
      </c>
      <c r="H65" s="1">
        <f>((C65*0.74)/60) / F65 * 3600</f>
        <v>0.3071123151005104</v>
      </c>
      <c r="I65" s="6">
        <f>(F65*1000)/((C65*0.74/60)*44000000)</f>
        <v>0.2664112697382543</v>
      </c>
      <c r="J65" s="5">
        <f t="shared" si="4"/>
        <v>38.432768124618384</v>
      </c>
    </row>
    <row r="66" spans="1:10">
      <c r="A66" s="1">
        <v>120.004</v>
      </c>
      <c r="B66" s="1">
        <f t="shared" si="5"/>
        <v>4000</v>
      </c>
      <c r="C66" s="1">
        <v>0.28455000000000003</v>
      </c>
      <c r="D66" s="1">
        <v>1.1246100000000001</v>
      </c>
      <c r="E66" s="5">
        <f t="shared" si="1"/>
        <v>97.896383103999995</v>
      </c>
      <c r="F66">
        <f t="shared" si="2"/>
        <v>41.006741063005101</v>
      </c>
      <c r="G66" s="1">
        <f t="shared" si="3"/>
        <v>7.6887639493134579</v>
      </c>
      <c r="H66" s="1">
        <f>((C66*0.74)/60) / F66 * 3600</f>
        <v>0.30809617327522731</v>
      </c>
      <c r="I66" s="6">
        <f>(F66*1000)/((C66*0.74/60)*44000000)</f>
        <v>0.26556052595009777</v>
      </c>
      <c r="J66" s="5">
        <f t="shared" si="4"/>
        <v>38.540097212653379</v>
      </c>
    </row>
    <row r="67" spans="1:10">
      <c r="A67" s="1">
        <v>118.73399999999999</v>
      </c>
      <c r="B67" s="1">
        <f t="shared" si="5"/>
        <v>4050</v>
      </c>
      <c r="C67" s="1">
        <v>0.28710000000000002</v>
      </c>
      <c r="D67" s="1">
        <v>1.1222000000000001</v>
      </c>
      <c r="E67" s="5">
        <f t="shared" si="1"/>
        <v>96.860347583999996</v>
      </c>
      <c r="F67">
        <f t="shared" si="2"/>
        <v>41.079927113196511</v>
      </c>
      <c r="G67" s="1">
        <f t="shared" si="3"/>
        <v>7.6073939098512051</v>
      </c>
      <c r="H67" s="1">
        <f>((C67*0.74)/60) / F67 * 3600</f>
        <v>0.31030337431891591</v>
      </c>
      <c r="I67" s="6">
        <f>(F67*1000)/((C67*0.74/60)*44000000)</f>
        <v>0.26367158268183305</v>
      </c>
      <c r="J67" s="5">
        <f t="shared" si="4"/>
        <v>38.608897724228513</v>
      </c>
    </row>
    <row r="68" spans="1:10">
      <c r="A68" s="1">
        <v>117.44199999999999</v>
      </c>
      <c r="B68" s="1">
        <f t="shared" si="5"/>
        <v>4100</v>
      </c>
      <c r="C68" s="1">
        <v>0.28894999999999998</v>
      </c>
      <c r="D68" s="1">
        <v>1.1239399999999999</v>
      </c>
      <c r="E68" s="5">
        <f t="shared" si="1"/>
        <v>95.806364991999985</v>
      </c>
      <c r="F68">
        <f t="shared" si="2"/>
        <v>41.134558231554628</v>
      </c>
      <c r="G68" s="1">
        <f t="shared" si="3"/>
        <v>7.5246143106502368</v>
      </c>
      <c r="H68" s="1">
        <f>((C68*0.74)/60) / F68 * 3600</f>
        <v>0.31188811917660236</v>
      </c>
      <c r="I68" s="6">
        <f>(F68*1000)/((C68*0.74/60)*44000000)</f>
        <v>0.262331832434609</v>
      </c>
      <c r="J68" s="5">
        <f t="shared" si="4"/>
        <v>38.659859372617895</v>
      </c>
    </row>
    <row r="69" spans="1:10">
      <c r="A69" s="1">
        <v>116.5</v>
      </c>
      <c r="B69" s="1">
        <f t="shared" si="5"/>
        <v>4150</v>
      </c>
      <c r="C69" s="1">
        <v>0.29304999999999998</v>
      </c>
      <c r="D69" s="1">
        <v>1.12233</v>
      </c>
      <c r="E69" s="5">
        <f t="shared" si="1"/>
        <v>95.037903999999997</v>
      </c>
      <c r="F69">
        <f t="shared" si="2"/>
        <v>41.302236040957794</v>
      </c>
      <c r="G69" s="1">
        <f t="shared" si="3"/>
        <v>7.4642595254742998</v>
      </c>
      <c r="H69" s="1">
        <f>((C69*0.74)/60) / F69 * 3600</f>
        <v>0.31502943296089564</v>
      </c>
      <c r="I69" s="6">
        <f>(F69*1000)/((C69*0.74/60)*44000000)</f>
        <v>0.25971599240486792</v>
      </c>
      <c r="J69" s="5">
        <f t="shared" si="4"/>
        <v>38.81738908226297</v>
      </c>
    </row>
    <row r="70" spans="1:10">
      <c r="A70" s="1">
        <v>115.931</v>
      </c>
      <c r="B70" s="1">
        <f t="shared" si="5"/>
        <v>4200</v>
      </c>
      <c r="C70" s="1">
        <v>0.2949</v>
      </c>
      <c r="D70" s="1">
        <v>1.1217900000000001</v>
      </c>
      <c r="E70" s="5">
        <f t="shared" si="1"/>
        <v>94.573727455999986</v>
      </c>
      <c r="F70">
        <f t="shared" si="2"/>
        <v>41.595697835772199</v>
      </c>
      <c r="G70" s="1">
        <f t="shared" si="3"/>
        <v>7.4278031849593216</v>
      </c>
      <c r="H70" s="1">
        <f>((C70*0.74)/60) / F70 * 3600</f>
        <v>0.31478159235832243</v>
      </c>
      <c r="I70" s="6">
        <f>(F70*1000)/((C70*0.74/60)*44000000)</f>
        <v>0.25992047757686693</v>
      </c>
      <c r="J70" s="5">
        <f t="shared" si="4"/>
        <v>39.093060357703699</v>
      </c>
    </row>
    <row r="71" spans="1:10">
      <c r="A71" s="1">
        <v>115.03400000000001</v>
      </c>
      <c r="B71" s="1">
        <f t="shared" ref="B71:B96" si="6">B70+50</f>
        <v>4250</v>
      </c>
      <c r="C71" s="1">
        <v>0.29715000000000003</v>
      </c>
      <c r="D71" s="1">
        <v>1.12456</v>
      </c>
      <c r="E71" s="5">
        <f t="shared" ref="E71:E96" si="7">A71*0.815776</f>
        <v>93.841976383999992</v>
      </c>
      <c r="F71">
        <f t="shared" ref="F71:F96" si="8">(2*PI()*B71*E71)/60000</f>
        <v>41.765212344228843</v>
      </c>
      <c r="G71" s="1">
        <f t="shared" ref="G71:G96" si="9">(4*PI()*E71 / 0.0016) / 100000</f>
        <v>7.3703315901580302</v>
      </c>
      <c r="H71" s="1">
        <f>((C71*0.74)/60) / F71 * 3600</f>
        <v>0.31589591575063747</v>
      </c>
      <c r="I71" s="6">
        <f>(F71*1000)/((C71*0.74/60)*44000000)</f>
        <v>0.25900360764007979</v>
      </c>
      <c r="J71" s="5">
        <f t="shared" ref="J71:J96" si="10">F71 * (1000/ $G$3) * SQRT(($I68 + 273) / 298)</f>
        <v>39.252279671156799</v>
      </c>
    </row>
    <row r="72" spans="1:10">
      <c r="A72" s="1">
        <v>114.39100000000001</v>
      </c>
      <c r="B72" s="1">
        <f t="shared" si="6"/>
        <v>4300</v>
      </c>
      <c r="C72" s="1">
        <v>0.30220000000000002</v>
      </c>
      <c r="D72" s="1">
        <v>1.1227799999999999</v>
      </c>
      <c r="E72" s="5">
        <f t="shared" si="7"/>
        <v>93.317432416000003</v>
      </c>
      <c r="F72">
        <f t="shared" si="8"/>
        <v>42.020368285295362</v>
      </c>
      <c r="G72" s="1">
        <f t="shared" si="9"/>
        <v>7.3291340032491901</v>
      </c>
      <c r="H72" s="1">
        <f>((C72*0.74)/60) / F72 * 3600</f>
        <v>0.31931371731207303</v>
      </c>
      <c r="I72" s="6">
        <f>(F72*1000)/((C72*0.74/60)*44000000)</f>
        <v>0.25623134047266422</v>
      </c>
      <c r="J72" s="5">
        <f t="shared" si="10"/>
        <v>39.491894346868065</v>
      </c>
    </row>
    <row r="73" spans="1:10">
      <c r="A73" s="1">
        <v>114.01600000000001</v>
      </c>
      <c r="B73" s="1">
        <f t="shared" si="6"/>
        <v>4350</v>
      </c>
      <c r="C73" s="1">
        <v>0.30604999999999999</v>
      </c>
      <c r="D73" s="1">
        <v>1.1194299999999999</v>
      </c>
      <c r="E73" s="5">
        <f t="shared" si="7"/>
        <v>93.011516415999992</v>
      </c>
      <c r="F73">
        <f t="shared" si="8"/>
        <v>42.369623017404045</v>
      </c>
      <c r="G73" s="1">
        <f t="shared" si="9"/>
        <v>7.3051074167938008</v>
      </c>
      <c r="H73" s="1">
        <f>((C73*0.74)/60) / F73 * 3600</f>
        <v>0.32071609403789697</v>
      </c>
      <c r="I73" s="6">
        <f>(F73*1000)/((C73*0.74/60)*44000000)</f>
        <v>0.25511093250129785</v>
      </c>
      <c r="J73" s="5">
        <f t="shared" si="10"/>
        <v>39.820148420009019</v>
      </c>
    </row>
    <row r="74" spans="1:10">
      <c r="A74" s="1">
        <v>113.871</v>
      </c>
      <c r="B74" s="1">
        <f t="shared" si="6"/>
        <v>4400</v>
      </c>
      <c r="C74" s="1">
        <v>0.30919999999999997</v>
      </c>
      <c r="D74" s="1">
        <v>1.1198600000000001</v>
      </c>
      <c r="E74" s="5">
        <f t="shared" si="7"/>
        <v>92.893228895999997</v>
      </c>
      <c r="F74">
        <f t="shared" si="8"/>
        <v>42.802127201959941</v>
      </c>
      <c r="G74" s="1">
        <f t="shared" si="9"/>
        <v>7.2958171366977167</v>
      </c>
      <c r="H74" s="1">
        <f>((C74*0.74)/60) / F74 * 3600</f>
        <v>0.32074293726624326</v>
      </c>
      <c r="I74" s="6">
        <f>(F74*1000)/((C74*0.74/60)*44000000)</f>
        <v>0.25508958206698079</v>
      </c>
      <c r="J74" s="5">
        <f t="shared" si="10"/>
        <v>40.226560378028672</v>
      </c>
    </row>
    <row r="75" spans="1:10">
      <c r="A75" s="1">
        <v>113.985</v>
      </c>
      <c r="B75" s="1">
        <f t="shared" si="6"/>
        <v>4450</v>
      </c>
      <c r="C75" s="1">
        <v>0.30990000000000001</v>
      </c>
      <c r="D75" s="1">
        <v>1.11873</v>
      </c>
      <c r="E75" s="5">
        <f t="shared" si="7"/>
        <v>92.986227359999987</v>
      </c>
      <c r="F75">
        <f t="shared" si="8"/>
        <v>43.331852565948921</v>
      </c>
      <c r="G75" s="1">
        <f t="shared" si="9"/>
        <v>7.3031212189801549</v>
      </c>
      <c r="H75" s="1">
        <f>((C75*0.74)/60) / F75 * 3600</f>
        <v>0.31753915849913489</v>
      </c>
      <c r="I75" s="6">
        <f>(F75*1000)/((C75*0.74/60)*44000000)</f>
        <v>0.25766328223863683</v>
      </c>
      <c r="J75" s="5">
        <f t="shared" si="10"/>
        <v>40.724203572495064</v>
      </c>
    </row>
    <row r="76" spans="1:10">
      <c r="A76" s="1">
        <v>113.306</v>
      </c>
      <c r="B76" s="1">
        <f t="shared" si="6"/>
        <v>4500</v>
      </c>
      <c r="C76" s="1">
        <v>0.31445000000000001</v>
      </c>
      <c r="D76" s="1">
        <v>1.1156299999999999</v>
      </c>
      <c r="E76" s="5">
        <f t="shared" si="7"/>
        <v>92.432315455999998</v>
      </c>
      <c r="F76">
        <f t="shared" si="8"/>
        <v>43.557702478629587</v>
      </c>
      <c r="G76" s="1">
        <f t="shared" si="9"/>
        <v>7.2596170797715969</v>
      </c>
      <c r="H76" s="1">
        <f>((C76*0.74)/60) / F76 * 3600</f>
        <v>0.32053068012138325</v>
      </c>
      <c r="I76" s="6">
        <f>(F76*1000)/((C76*0.74/60)*44000000)</f>
        <v>0.25525850376381354</v>
      </c>
      <c r="J76" s="5">
        <f t="shared" si="10"/>
        <v>40.936378235893379</v>
      </c>
    </row>
    <row r="77" spans="1:10">
      <c r="A77" s="1">
        <v>113.074</v>
      </c>
      <c r="B77" s="1">
        <f t="shared" si="6"/>
        <v>4550</v>
      </c>
      <c r="C77" s="1">
        <v>0.31709999999999999</v>
      </c>
      <c r="D77" s="1">
        <v>1.1095299999999999</v>
      </c>
      <c r="E77" s="5">
        <f t="shared" si="7"/>
        <v>92.243055423999991</v>
      </c>
      <c r="F77">
        <f t="shared" si="8"/>
        <v>43.9514992984817</v>
      </c>
      <c r="G77" s="1">
        <f t="shared" si="9"/>
        <v>7.2447526316178621</v>
      </c>
      <c r="H77" s="1">
        <f>((C77*0.74)/60) / F77 * 3600</f>
        <v>0.32033582982882153</v>
      </c>
      <c r="I77" s="6">
        <f>(F77*1000)/((C77*0.74/60)*44000000)</f>
        <v>0.25541376954898604</v>
      </c>
      <c r="J77" s="5">
        <f t="shared" si="10"/>
        <v>41.306474553158758</v>
      </c>
    </row>
    <row r="78" spans="1:10">
      <c r="A78" s="1">
        <v>112.19499999999999</v>
      </c>
      <c r="B78" s="1">
        <f t="shared" si="6"/>
        <v>4600</v>
      </c>
      <c r="C78" s="1">
        <v>0.31940000000000002</v>
      </c>
      <c r="D78" s="1">
        <v>1.1056900000000001</v>
      </c>
      <c r="E78" s="5">
        <f t="shared" si="7"/>
        <v>91.525988319999982</v>
      </c>
      <c r="F78">
        <f t="shared" si="8"/>
        <v>44.089063786194096</v>
      </c>
      <c r="G78" s="1">
        <f t="shared" si="9"/>
        <v>7.1884343129664288</v>
      </c>
      <c r="H78" s="1">
        <f>((C78*0.74)/60) / F78 * 3600</f>
        <v>0.32165255467367632</v>
      </c>
      <c r="I78" s="6">
        <f>(F78*1000)/((C78*0.74/60)*44000000)</f>
        <v>0.25436820143147376</v>
      </c>
      <c r="J78" s="5">
        <f t="shared" si="10"/>
        <v>41.435955470859447</v>
      </c>
    </row>
    <row r="79" spans="1:10">
      <c r="A79" s="1">
        <v>111.06100000000001</v>
      </c>
      <c r="B79" s="1">
        <f t="shared" si="6"/>
        <v>4650</v>
      </c>
      <c r="C79" s="1">
        <v>0.32055</v>
      </c>
      <c r="D79" s="1">
        <v>1.09782</v>
      </c>
      <c r="E79" s="5">
        <f t="shared" si="7"/>
        <v>90.600898336</v>
      </c>
      <c r="F79">
        <f t="shared" si="8"/>
        <v>44.117823076257061</v>
      </c>
      <c r="G79" s="1">
        <f t="shared" si="9"/>
        <v>7.1157779155253316</v>
      </c>
      <c r="H79" s="1">
        <f>((C79*0.74)/60) / F79 * 3600</f>
        <v>0.32260023291265877</v>
      </c>
      <c r="I79" s="6">
        <f>(F79*1000)/((C79*0.74/60)*44000000)</f>
        <v>0.25362096325681632</v>
      </c>
      <c r="J79" s="5">
        <f t="shared" si="10"/>
        <v>41.462801692788275</v>
      </c>
    </row>
    <row r="80" spans="1:10">
      <c r="A80" s="1">
        <v>109.973</v>
      </c>
      <c r="B80" s="1">
        <f t="shared" si="6"/>
        <v>4700</v>
      </c>
      <c r="C80" s="1">
        <v>0.32069999999999999</v>
      </c>
      <c r="D80" s="1">
        <v>1.09558</v>
      </c>
      <c r="E80" s="5">
        <f t="shared" si="7"/>
        <v>89.713334047999993</v>
      </c>
      <c r="F80">
        <f t="shared" si="8"/>
        <v>44.15536435063153</v>
      </c>
      <c r="G80" s="1">
        <f t="shared" si="9"/>
        <v>7.046068779356097</v>
      </c>
      <c r="H80" s="1">
        <f>((C80*0.74)/60) / F80 * 3600</f>
        <v>0.32247678644274042</v>
      </c>
      <c r="I80" s="6">
        <f>(F80*1000)/((C80*0.74/60)*44000000)</f>
        <v>0.25371805121454721</v>
      </c>
      <c r="J80" s="5">
        <f t="shared" si="10"/>
        <v>41.49809551385566</v>
      </c>
    </row>
    <row r="81" spans="1:10">
      <c r="A81" s="1">
        <v>108.654</v>
      </c>
      <c r="B81" s="1">
        <f t="shared" si="6"/>
        <v>4750</v>
      </c>
      <c r="C81" s="1">
        <v>0.32485000000000003</v>
      </c>
      <c r="D81" s="1">
        <v>1.0882700000000001</v>
      </c>
      <c r="E81" s="5">
        <f t="shared" si="7"/>
        <v>88.637325503999989</v>
      </c>
      <c r="F81">
        <f t="shared" si="8"/>
        <v>44.08987535089215</v>
      </c>
      <c r="G81" s="1">
        <f t="shared" si="9"/>
        <v>6.9615592659303385</v>
      </c>
      <c r="H81" s="1">
        <f>((C81*0.74)/60) / F81 * 3600</f>
        <v>0.32713496886101195</v>
      </c>
      <c r="I81" s="6">
        <f>(F81*1000)/((C81*0.74/60)*44000000)</f>
        <v>0.25010527643390967</v>
      </c>
      <c r="J81" s="5">
        <f t="shared" si="10"/>
        <v>41.436468365417007</v>
      </c>
    </row>
    <row r="82" spans="1:10">
      <c r="A82" s="1">
        <v>107.07599999999999</v>
      </c>
      <c r="B82" s="1">
        <f t="shared" si="6"/>
        <v>4800</v>
      </c>
      <c r="C82" s="1">
        <v>0.32455000000000001</v>
      </c>
      <c r="D82" s="1">
        <v>1.08396</v>
      </c>
      <c r="E82" s="5">
        <f t="shared" si="7"/>
        <v>87.350030975999985</v>
      </c>
      <c r="F82">
        <f t="shared" si="8"/>
        <v>43.906914496806785</v>
      </c>
      <c r="G82" s="1">
        <f t="shared" si="9"/>
        <v>6.8604553901260603</v>
      </c>
      <c r="H82" s="1">
        <f>((C82*0.74)/60) / F82 * 3600</f>
        <v>0.32819477672583885</v>
      </c>
      <c r="I82" s="6">
        <f>(F82*1000)/((C82*0.74/60)*44000000)</f>
        <v>0.24929763549079739</v>
      </c>
      <c r="J82" s="5">
        <f t="shared" si="10"/>
        <v>41.264461999627997</v>
      </c>
    </row>
    <row r="83" spans="1:10">
      <c r="A83" s="1">
        <v>105.24</v>
      </c>
      <c r="B83" s="1">
        <f t="shared" si="6"/>
        <v>4850</v>
      </c>
      <c r="C83" s="1">
        <v>0.32569999999999999</v>
      </c>
      <c r="D83" s="1">
        <v>1.0822099999999999</v>
      </c>
      <c r="E83" s="5">
        <f t="shared" si="7"/>
        <v>85.852266239999992</v>
      </c>
      <c r="F83">
        <f t="shared" si="8"/>
        <v>43.603577241035069</v>
      </c>
      <c r="G83" s="1">
        <f t="shared" si="9"/>
        <v>6.7428212228404742</v>
      </c>
      <c r="H83" s="1">
        <f>((C83*0.74)/60) / F83 * 3600</f>
        <v>0.33164893605084222</v>
      </c>
      <c r="I83" s="6">
        <f>(F83*1000)/((C83*0.74/60)*44000000)</f>
        <v>0.24670117381482864</v>
      </c>
      <c r="J83" s="5">
        <f t="shared" si="10"/>
        <v>40.979387788368577</v>
      </c>
    </row>
    <row r="84" spans="1:10">
      <c r="A84" s="1">
        <v>103.63200000000001</v>
      </c>
      <c r="B84" s="1">
        <f t="shared" si="6"/>
        <v>4900</v>
      </c>
      <c r="C84" s="1">
        <v>0.32769999999999999</v>
      </c>
      <c r="D84" s="1">
        <v>1.0846</v>
      </c>
      <c r="E84" s="5">
        <f t="shared" si="7"/>
        <v>84.540498431999993</v>
      </c>
      <c r="F84">
        <f t="shared" si="8"/>
        <v>43.379995438115799</v>
      </c>
      <c r="G84" s="1">
        <f t="shared" si="9"/>
        <v>6.6397952201197645</v>
      </c>
      <c r="H84" s="1">
        <f>((C84*0.74)/60) / F84 * 3600</f>
        <v>0.33540529114984091</v>
      </c>
      <c r="I84" s="6">
        <f>(F84*1000)/((C84*0.74/60)*44000000)</f>
        <v>0.24393825612497536</v>
      </c>
      <c r="J84" s="5">
        <f t="shared" si="10"/>
        <v>40.768992272706669</v>
      </c>
    </row>
    <row r="85" spans="1:10">
      <c r="A85" s="1">
        <v>102.33499999999999</v>
      </c>
      <c r="B85" s="1">
        <f t="shared" si="6"/>
        <v>4950</v>
      </c>
      <c r="C85" s="1">
        <v>0.32845000000000002</v>
      </c>
      <c r="D85" s="1">
        <v>1.08823</v>
      </c>
      <c r="E85" s="5">
        <f t="shared" si="7"/>
        <v>83.482436959999987</v>
      </c>
      <c r="F85">
        <f t="shared" si="8"/>
        <v>43.274188758455985</v>
      </c>
      <c r="G85" s="1">
        <f t="shared" si="9"/>
        <v>6.5566952664327234</v>
      </c>
      <c r="H85" s="1">
        <f>((C85*0.74)/60) / F85 * 3600</f>
        <v>0.33699487889649643</v>
      </c>
      <c r="I85" s="6">
        <f>(F85*1000)/((C85*0.74/60)*44000000)</f>
        <v>0.24278761174679811</v>
      </c>
      <c r="J85" s="5">
        <f t="shared" si="10"/>
        <v>40.669493899339471</v>
      </c>
    </row>
    <row r="86" spans="1:10">
      <c r="A86" s="1">
        <v>101.10599999999999</v>
      </c>
      <c r="B86" s="1">
        <f t="shared" si="6"/>
        <v>5000</v>
      </c>
      <c r="C86" s="1">
        <v>0.32869999999999999</v>
      </c>
      <c r="D86" s="1">
        <v>1.08687</v>
      </c>
      <c r="E86" s="5">
        <f t="shared" si="7"/>
        <v>82.479848255999997</v>
      </c>
      <c r="F86">
        <f t="shared" si="8"/>
        <v>43.186347558375083</v>
      </c>
      <c r="G86" s="1">
        <f t="shared" si="9"/>
        <v>6.4779521337562622</v>
      </c>
      <c r="H86" s="1">
        <f>((C86*0.74)/60) / F86 * 3600</f>
        <v>0.33793735347201748</v>
      </c>
      <c r="I86" s="6">
        <f>(F86*1000)/((C86*0.74/60)*44000000)</f>
        <v>0.24211050059299433</v>
      </c>
      <c r="J86" s="5">
        <f t="shared" si="10"/>
        <v>40.586747072118413</v>
      </c>
    </row>
    <row r="87" spans="1:10">
      <c r="A87" s="1">
        <v>99.314899999999994</v>
      </c>
      <c r="B87" s="1">
        <f t="shared" si="6"/>
        <v>5050</v>
      </c>
      <c r="C87" s="1">
        <v>0.32984999999999998</v>
      </c>
      <c r="D87" s="1">
        <v>1.0891</v>
      </c>
      <c r="E87" s="5">
        <f t="shared" si="7"/>
        <v>81.018711862399996</v>
      </c>
      <c r="F87">
        <f t="shared" si="8"/>
        <v>42.845511315021049</v>
      </c>
      <c r="G87" s="1">
        <f t="shared" si="9"/>
        <v>6.3631947497556007</v>
      </c>
      <c r="H87" s="1">
        <f>((C87*0.74)/60) / F87 * 3600</f>
        <v>0.34181737013990404</v>
      </c>
      <c r="I87" s="6">
        <f>(F87*1000)/((C87*0.74/60)*44000000)</f>
        <v>0.23936227051508258</v>
      </c>
      <c r="J87" s="5">
        <f t="shared" si="10"/>
        <v>40.266223876674616</v>
      </c>
    </row>
    <row r="88" spans="1:10">
      <c r="A88" s="1">
        <v>97.581500000000005</v>
      </c>
      <c r="B88" s="1">
        <f t="shared" si="6"/>
        <v>5100</v>
      </c>
      <c r="C88" s="1">
        <v>0.32969999999999999</v>
      </c>
      <c r="D88" s="1">
        <v>1.09185</v>
      </c>
      <c r="E88" s="5">
        <f t="shared" si="7"/>
        <v>79.604645743999995</v>
      </c>
      <c r="F88">
        <f t="shared" si="8"/>
        <v>42.514512944364625</v>
      </c>
      <c r="G88" s="1">
        <f t="shared" si="9"/>
        <v>6.2521342565242097</v>
      </c>
      <c r="H88" s="1">
        <f>((C88*0.74)/60) / F88 * 3600</f>
        <v>0.34432194999285259</v>
      </c>
      <c r="I88" s="6">
        <f>(F88*1000)/((C88*0.74/60)*44000000)</f>
        <v>0.23762116188026985</v>
      </c>
      <c r="J88" s="5">
        <f t="shared" si="10"/>
        <v>39.95506738588368</v>
      </c>
    </row>
    <row r="89" spans="1:10">
      <c r="A89" s="1">
        <v>95.848600000000005</v>
      </c>
      <c r="B89" s="1">
        <f t="shared" si="6"/>
        <v>5150</v>
      </c>
      <c r="C89" s="1">
        <v>0.33095000000000002</v>
      </c>
      <c r="D89" s="1">
        <v>1.0940700000000001</v>
      </c>
      <c r="E89" s="5">
        <f t="shared" si="7"/>
        <v>78.190987513599993</v>
      </c>
      <c r="F89">
        <f t="shared" si="8"/>
        <v>42.16892648469112</v>
      </c>
      <c r="G89" s="1">
        <f t="shared" si="9"/>
        <v>6.1411057987414246</v>
      </c>
      <c r="H89" s="1">
        <f>((C89*0.74)/60) / F89 * 3600</f>
        <v>0.34845990223001133</v>
      </c>
      <c r="I89" s="6">
        <f>(F89*1000)/((C89*0.74/60)*44000000)</f>
        <v>0.23479941678964053</v>
      </c>
      <c r="J89" s="5">
        <f t="shared" si="10"/>
        <v>39.630236712284614</v>
      </c>
    </row>
    <row r="90" spans="1:10">
      <c r="A90" s="1">
        <v>94.803299999999993</v>
      </c>
      <c r="B90" s="1">
        <f t="shared" si="6"/>
        <v>5200</v>
      </c>
      <c r="C90" s="1">
        <v>0.33379999999999999</v>
      </c>
      <c r="D90" s="1">
        <v>1.0934600000000001</v>
      </c>
      <c r="E90" s="5">
        <f t="shared" si="7"/>
        <v>77.338256860799987</v>
      </c>
      <c r="F90">
        <f t="shared" si="8"/>
        <v>42.113985263190472</v>
      </c>
      <c r="G90" s="1">
        <f t="shared" si="9"/>
        <v>6.0741324898832421</v>
      </c>
      <c r="H90" s="1">
        <f>((C90*0.74)/60) / F90 * 3600</f>
        <v>0.35191919993746068</v>
      </c>
      <c r="I90" s="6">
        <f>(F90*1000)/((C90*0.74/60)*44000000)</f>
        <v>0.23249138391062971</v>
      </c>
      <c r="J90" s="5">
        <f t="shared" si="10"/>
        <v>39.578404070717028</v>
      </c>
    </row>
    <row r="91" spans="1:10">
      <c r="A91" s="1">
        <v>93.0976</v>
      </c>
      <c r="B91" s="1">
        <f t="shared" si="6"/>
        <v>5250</v>
      </c>
      <c r="C91" s="1">
        <v>0.33129999999999998</v>
      </c>
      <c r="D91" s="1">
        <v>1.0880399999999999</v>
      </c>
      <c r="E91" s="5">
        <f t="shared" si="7"/>
        <v>75.94678773759999</v>
      </c>
      <c r="F91">
        <f t="shared" si="8"/>
        <v>41.753927323532814</v>
      </c>
      <c r="G91" s="1">
        <f t="shared" si="9"/>
        <v>5.9648467605046882</v>
      </c>
      <c r="H91" s="1">
        <f>((C91*0.74)/60) / F91 * 3600</f>
        <v>0.35229548315349718</v>
      </c>
      <c r="I91" s="6">
        <f>(F91*1000)/((C91*0.74/60)*44000000)</f>
        <v>0.23224306223231697</v>
      </c>
      <c r="J91" s="5">
        <f t="shared" si="10"/>
        <v>39.239899327855966</v>
      </c>
    </row>
    <row r="92" spans="1:10">
      <c r="A92" s="1">
        <v>91.788600000000002</v>
      </c>
      <c r="B92" s="1">
        <f t="shared" si="6"/>
        <v>5300</v>
      </c>
      <c r="C92" s="1">
        <v>0.33239999999999997</v>
      </c>
      <c r="D92" s="1">
        <v>1.0833900000000001</v>
      </c>
      <c r="E92" s="5">
        <f t="shared" si="7"/>
        <v>74.878936953600004</v>
      </c>
      <c r="F92">
        <f t="shared" si="8"/>
        <v>41.558910889427615</v>
      </c>
      <c r="G92" s="1">
        <f t="shared" si="9"/>
        <v>5.8809779560510753</v>
      </c>
      <c r="H92" s="1">
        <f>((C92*0.74)/60) / F92 * 3600</f>
        <v>0.35512383948816384</v>
      </c>
      <c r="I92" s="6">
        <f>(F92*1000)/((C92*0.74/60)*44000000)</f>
        <v>0.23039338033770268</v>
      </c>
      <c r="J92" s="5">
        <f t="shared" si="10"/>
        <v>39.05642327464458</v>
      </c>
    </row>
    <row r="93" spans="1:10">
      <c r="A93" s="1">
        <v>90.593800000000002</v>
      </c>
      <c r="B93" s="1">
        <f t="shared" si="6"/>
        <v>5350</v>
      </c>
      <c r="C93" s="1">
        <v>0.33079999999999998</v>
      </c>
      <c r="D93" s="1">
        <v>1.0800700000000001</v>
      </c>
      <c r="E93" s="5">
        <f t="shared" si="7"/>
        <v>73.904247788799992</v>
      </c>
      <c r="F93">
        <f t="shared" si="8"/>
        <v>41.404905809489989</v>
      </c>
      <c r="G93" s="1">
        <f t="shared" si="9"/>
        <v>5.8044260480593435</v>
      </c>
      <c r="H93" s="1">
        <f>((C93*0.74)/60) / F93 * 3600</f>
        <v>0.35472897988415719</v>
      </c>
      <c r="I93" s="6">
        <f>(F93*1000)/((C93*0.74/60)*44000000)</f>
        <v>0.23064983820859786</v>
      </c>
      <c r="J93" s="5">
        <f t="shared" si="10"/>
        <v>38.911527331344388</v>
      </c>
    </row>
    <row r="94" spans="1:10">
      <c r="A94" s="1">
        <v>89.6374</v>
      </c>
      <c r="B94" s="1">
        <f t="shared" si="6"/>
        <v>5400</v>
      </c>
      <c r="C94" s="1">
        <v>0.33879999999999999</v>
      </c>
      <c r="D94" s="1">
        <v>1.0789500000000001</v>
      </c>
      <c r="E94" s="5">
        <f t="shared" si="7"/>
        <v>73.124039622399991</v>
      </c>
      <c r="F94">
        <f t="shared" si="8"/>
        <v>41.350670222137339</v>
      </c>
      <c r="G94" s="1">
        <f t="shared" si="9"/>
        <v>5.7431486419635185</v>
      </c>
      <c r="H94" s="1">
        <f>((C94*0.74)/60) / F94 * 3600</f>
        <v>0.36378418824144682</v>
      </c>
      <c r="I94" s="6">
        <f>(F94*1000)/((C94*0.74/60)*44000000)</f>
        <v>0.22490857069323303</v>
      </c>
      <c r="J94" s="5">
        <f t="shared" si="10"/>
        <v>38.860540119571255</v>
      </c>
    </row>
    <row r="95" spans="1:10">
      <c r="A95" s="1">
        <v>88.925600000000003</v>
      </c>
      <c r="B95" s="1">
        <f t="shared" si="6"/>
        <v>5450</v>
      </c>
      <c r="C95" s="1">
        <v>0.34379999999999999</v>
      </c>
      <c r="D95" s="1">
        <v>1.0792299999999999</v>
      </c>
      <c r="E95" s="5">
        <f t="shared" si="7"/>
        <v>72.543370265600004</v>
      </c>
      <c r="F95">
        <f t="shared" si="8"/>
        <v>41.402145635238</v>
      </c>
      <c r="G95" s="1">
        <f t="shared" si="9"/>
        <v>5.6975429773263295</v>
      </c>
      <c r="H95" s="1">
        <f>((C95*0.74)/60) / F95 * 3600</f>
        <v>0.36869393520049748</v>
      </c>
      <c r="I95" s="6">
        <f>(F95*1000)/((C95*0.74/60)*44000000)</f>
        <v>0.2219135548668266</v>
      </c>
      <c r="J95" s="5">
        <f t="shared" si="10"/>
        <v>38.908783992575827</v>
      </c>
    </row>
    <row r="96" spans="1:10">
      <c r="A96" s="1">
        <v>88.647400000000005</v>
      </c>
      <c r="B96" s="1">
        <f t="shared" si="6"/>
        <v>5500</v>
      </c>
      <c r="C96" s="1">
        <v>0.3488</v>
      </c>
      <c r="D96" s="1">
        <v>1.0836600000000001</v>
      </c>
      <c r="E96" s="5">
        <f t="shared" si="7"/>
        <v>72.316421382399994</v>
      </c>
      <c r="F96">
        <f t="shared" si="8"/>
        <v>41.651268660622797</v>
      </c>
      <c r="G96" s="1">
        <f t="shared" si="9"/>
        <v>5.679718453721291</v>
      </c>
      <c r="H96" s="1">
        <f>((C96*0.74)/60) / F96 * 3600</f>
        <v>0.37181868639312732</v>
      </c>
      <c r="I96" s="6">
        <f>(F96*1000)/((C96*0.74/60)*44000000)</f>
        <v>0.22004860113909042</v>
      </c>
      <c r="J96" s="5">
        <f t="shared" si="10"/>
        <v>39.142922450677027</v>
      </c>
    </row>
    <row r="97" spans="9:9">
      <c r="I97" s="6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036666-4282-47BA-991D-17C6B3645CA9}"/>
</file>

<file path=customXml/itemProps2.xml><?xml version="1.0" encoding="utf-8"?>
<ds:datastoreItem xmlns:ds="http://schemas.openxmlformats.org/officeDocument/2006/customXml" ds:itemID="{8B9896D5-4345-4124-9117-2B4E6B066C5F}"/>
</file>

<file path=customXml/itemProps3.xml><?xml version="1.0" encoding="utf-8"?>
<ds:datastoreItem xmlns:ds="http://schemas.openxmlformats.org/officeDocument/2006/customXml" ds:itemID="{7C4640ED-7A82-4878-8B1B-66943417287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/>
  <cp:revision/>
  <dcterms:created xsi:type="dcterms:W3CDTF">2019-10-18T15:00:30Z</dcterms:created>
  <dcterms:modified xsi:type="dcterms:W3CDTF">2026-03-22T21:45:23Z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