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lectric and Hybrid Propulsion Control\assignment 2\"/>
    </mc:Choice>
  </mc:AlternateContent>
  <bookViews>
    <workbookView xWindow="0" yWindow="0" windowWidth="28800" windowHeight="123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7" i="1" l="1"/>
  <c r="E168" i="1"/>
  <c r="E169" i="1"/>
  <c r="E166" i="1"/>
  <c r="E161" i="1"/>
  <c r="E162" i="1"/>
  <c r="E163" i="1"/>
  <c r="E164" i="1"/>
  <c r="E165" i="1"/>
  <c r="E156" i="1"/>
  <c r="E157" i="1"/>
  <c r="E158" i="1"/>
  <c r="E159" i="1"/>
  <c r="E160" i="1"/>
  <c r="E151" i="1"/>
  <c r="E152" i="1"/>
  <c r="E153" i="1"/>
  <c r="E154" i="1"/>
  <c r="E155" i="1"/>
  <c r="E150" i="1"/>
  <c r="F142" i="1"/>
  <c r="F143" i="1"/>
  <c r="F144" i="1"/>
  <c r="F145" i="1"/>
  <c r="F146" i="1"/>
  <c r="F147" i="1"/>
  <c r="F148" i="1"/>
  <c r="F149" i="1"/>
  <c r="F141" i="1"/>
  <c r="E142" i="1"/>
  <c r="E143" i="1"/>
  <c r="E144" i="1"/>
  <c r="E145" i="1"/>
  <c r="E146" i="1"/>
  <c r="E147" i="1"/>
  <c r="E148" i="1"/>
  <c r="E149" i="1"/>
  <c r="E141" i="1"/>
  <c r="E132" i="1"/>
  <c r="E134" i="1"/>
  <c r="E135" i="1"/>
  <c r="E136" i="1"/>
  <c r="E137" i="1"/>
  <c r="E138" i="1"/>
  <c r="E139" i="1"/>
  <c r="E140" i="1"/>
  <c r="E133" i="1"/>
  <c r="E125" i="1"/>
  <c r="F127" i="1"/>
  <c r="F128" i="1"/>
  <c r="F129" i="1"/>
  <c r="F130" i="1"/>
  <c r="F131" i="1"/>
  <c r="F132" i="1"/>
  <c r="F126" i="1"/>
  <c r="F120" i="1"/>
  <c r="E127" i="1"/>
  <c r="E128" i="1"/>
  <c r="E129" i="1"/>
  <c r="E130" i="1"/>
  <c r="E131" i="1"/>
  <c r="E126" i="1"/>
  <c r="E122" i="1"/>
  <c r="E123" i="1"/>
  <c r="E124" i="1"/>
  <c r="E121" i="1"/>
  <c r="E97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02" i="1"/>
  <c r="F96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02" i="1"/>
  <c r="E96" i="1"/>
  <c r="E98" i="1"/>
  <c r="E99" i="1"/>
  <c r="E100" i="1"/>
  <c r="E101" i="1"/>
  <c r="E89" i="1"/>
  <c r="F91" i="1"/>
  <c r="F92" i="1"/>
  <c r="F93" i="1"/>
  <c r="F94" i="1"/>
  <c r="F95" i="1"/>
  <c r="F90" i="1"/>
  <c r="F82" i="1"/>
  <c r="E91" i="1"/>
  <c r="E92" i="1"/>
  <c r="E93" i="1"/>
  <c r="E94" i="1"/>
  <c r="E95" i="1"/>
  <c r="E90" i="1"/>
  <c r="E82" i="1"/>
  <c r="F71" i="1"/>
  <c r="E84" i="1"/>
  <c r="E85" i="1"/>
  <c r="E86" i="1"/>
  <c r="E87" i="1"/>
  <c r="E88" i="1"/>
  <c r="E83" i="1"/>
  <c r="E75" i="1"/>
  <c r="F77" i="1"/>
  <c r="F78" i="1"/>
  <c r="F79" i="1"/>
  <c r="F80" i="1"/>
  <c r="F81" i="1"/>
  <c r="F76" i="1"/>
  <c r="F58" i="1"/>
  <c r="E77" i="1"/>
  <c r="E78" i="1"/>
  <c r="E79" i="1"/>
  <c r="E80" i="1"/>
  <c r="E81" i="1"/>
  <c r="E76" i="1"/>
  <c r="E71" i="1"/>
  <c r="E73" i="1"/>
  <c r="E74" i="1"/>
  <c r="E72" i="1"/>
  <c r="E68" i="1"/>
  <c r="F70" i="1"/>
  <c r="F69" i="1"/>
  <c r="F47" i="1"/>
  <c r="E70" i="1"/>
  <c r="E69" i="1"/>
  <c r="E64" i="1"/>
  <c r="E65" i="1"/>
  <c r="E66" i="1"/>
  <c r="E67" i="1"/>
  <c r="E61" i="1"/>
  <c r="E62" i="1"/>
  <c r="E63" i="1"/>
  <c r="E60" i="1"/>
  <c r="E56" i="1"/>
  <c r="F59" i="1"/>
  <c r="F57" i="1"/>
  <c r="F55" i="1"/>
  <c r="E58" i="1"/>
  <c r="E59" i="1"/>
  <c r="E57" i="1"/>
  <c r="E35" i="1"/>
  <c r="F50" i="1"/>
  <c r="F51" i="1"/>
  <c r="F52" i="1"/>
  <c r="F53" i="1"/>
  <c r="F54" i="1"/>
  <c r="F49" i="1"/>
  <c r="F30" i="1"/>
  <c r="E50" i="1"/>
  <c r="E51" i="1"/>
  <c r="E52" i="1"/>
  <c r="E53" i="1"/>
  <c r="E54" i="1"/>
  <c r="E55" i="1"/>
  <c r="E49" i="1"/>
  <c r="E47" i="1"/>
  <c r="E48" i="1"/>
  <c r="E40" i="1"/>
  <c r="F42" i="1"/>
  <c r="F43" i="1"/>
  <c r="F44" i="1"/>
  <c r="F45" i="1"/>
  <c r="F46" i="1"/>
  <c r="F41" i="1"/>
  <c r="F39" i="1"/>
  <c r="E42" i="1"/>
  <c r="E43" i="1"/>
  <c r="E44" i="1"/>
  <c r="E45" i="1"/>
  <c r="E46" i="1"/>
  <c r="E41" i="1"/>
  <c r="E39" i="1"/>
  <c r="E32" i="1"/>
  <c r="F38" i="1"/>
  <c r="F37" i="1"/>
  <c r="F21" i="1"/>
  <c r="E38" i="1"/>
  <c r="E37" i="1"/>
  <c r="E31" i="1"/>
  <c r="E33" i="1"/>
  <c r="E34" i="1"/>
  <c r="E36" i="1"/>
  <c r="E26" i="1"/>
  <c r="F28" i="1"/>
  <c r="F29" i="1"/>
  <c r="F31" i="1"/>
  <c r="F27" i="1"/>
  <c r="E28" i="1"/>
  <c r="E29" i="1"/>
  <c r="E30" i="1"/>
  <c r="E27" i="1"/>
  <c r="E19" i="1"/>
  <c r="E23" i="1"/>
  <c r="E24" i="1"/>
  <c r="E25" i="1"/>
  <c r="E22" i="1"/>
  <c r="E16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I140" i="1" s="1"/>
  <c r="J140" i="1" s="1"/>
  <c r="L140" i="1" s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F18" i="1"/>
  <c r="F19" i="1"/>
  <c r="F20" i="1"/>
  <c r="F17" i="1"/>
  <c r="E18" i="1"/>
  <c r="E20" i="1"/>
  <c r="E21" i="1"/>
  <c r="E17" i="1"/>
  <c r="I17" i="1" s="1"/>
  <c r="J17" i="1" s="1"/>
  <c r="L17" i="1" s="1"/>
  <c r="D17" i="1"/>
  <c r="D18" i="1"/>
  <c r="D19" i="1"/>
  <c r="D20" i="1"/>
  <c r="D21" i="1"/>
  <c r="E12" i="1"/>
  <c r="E13" i="1"/>
  <c r="E14" i="1"/>
  <c r="E15" i="1"/>
  <c r="D12" i="1"/>
  <c r="D13" i="1"/>
  <c r="D14" i="1"/>
  <c r="D15" i="1"/>
  <c r="D16" i="1"/>
  <c r="D2" i="1"/>
  <c r="D3" i="1"/>
  <c r="I3" i="1" s="1"/>
  <c r="J3" i="1" s="1"/>
  <c r="D5" i="1"/>
  <c r="D6" i="1"/>
  <c r="D7" i="1"/>
  <c r="D8" i="1"/>
  <c r="I8" i="1" s="1"/>
  <c r="J8" i="1" s="1"/>
  <c r="L8" i="1" s="1"/>
  <c r="D9" i="1"/>
  <c r="D10" i="1"/>
  <c r="D11" i="1"/>
  <c r="D4" i="1"/>
  <c r="I4" i="1" s="1"/>
  <c r="J4" i="1" s="1"/>
  <c r="L4" i="1" s="1"/>
  <c r="M4" i="1" s="1"/>
  <c r="E4" i="1"/>
  <c r="E5" i="1"/>
  <c r="I5" i="1" s="1"/>
  <c r="J5" i="1" s="1"/>
  <c r="L5" i="1" s="1"/>
  <c r="M5" i="1" s="1"/>
  <c r="M6" i="1" s="1"/>
  <c r="M7" i="1" s="1"/>
  <c r="M8" i="1" s="1"/>
  <c r="E6" i="1"/>
  <c r="E7" i="1"/>
  <c r="I7" i="1" s="1"/>
  <c r="J7" i="1" s="1"/>
  <c r="L7" i="1" s="1"/>
  <c r="E8" i="1"/>
  <c r="E9" i="1"/>
  <c r="E10" i="1"/>
  <c r="E11" i="1"/>
  <c r="H3" i="1"/>
  <c r="H4" i="1"/>
  <c r="H5" i="1"/>
  <c r="H6" i="1"/>
  <c r="I6" i="1" s="1"/>
  <c r="J6" i="1" s="1"/>
  <c r="L6" i="1" s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I36" i="1" s="1"/>
  <c r="J36" i="1" s="1"/>
  <c r="L36" i="1" s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I76" i="1" s="1"/>
  <c r="J76" i="1" s="1"/>
  <c r="L76" i="1" s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2" i="1"/>
  <c r="I35" i="1"/>
  <c r="J35" i="1" s="1"/>
  <c r="L35" i="1" s="1"/>
  <c r="I48" i="1"/>
  <c r="J48" i="1" s="1"/>
  <c r="L48" i="1" s="1"/>
  <c r="E3" i="1"/>
  <c r="E2" i="1"/>
  <c r="I72" i="1" l="1"/>
  <c r="J72" i="1" s="1"/>
  <c r="L72" i="1" s="1"/>
  <c r="I64" i="1"/>
  <c r="J64" i="1" s="1"/>
  <c r="L64" i="1" s="1"/>
  <c r="I40" i="1"/>
  <c r="J40" i="1" s="1"/>
  <c r="L40" i="1" s="1"/>
  <c r="I32" i="1"/>
  <c r="J32" i="1" s="1"/>
  <c r="L32" i="1" s="1"/>
  <c r="I28" i="1"/>
  <c r="J28" i="1" s="1"/>
  <c r="L28" i="1" s="1"/>
  <c r="I52" i="1"/>
  <c r="J52" i="1" s="1"/>
  <c r="L52" i="1" s="1"/>
  <c r="I2" i="1"/>
  <c r="J2" i="1" s="1"/>
  <c r="I167" i="1"/>
  <c r="J167" i="1" s="1"/>
  <c r="L167" i="1" s="1"/>
  <c r="I159" i="1"/>
  <c r="J159" i="1" s="1"/>
  <c r="L159" i="1" s="1"/>
  <c r="I63" i="1"/>
  <c r="J63" i="1" s="1"/>
  <c r="L63" i="1" s="1"/>
  <c r="I47" i="1"/>
  <c r="J47" i="1" s="1"/>
  <c r="L47" i="1" s="1"/>
  <c r="I169" i="1"/>
  <c r="J169" i="1" s="1"/>
  <c r="L169" i="1" s="1"/>
  <c r="I165" i="1"/>
  <c r="J165" i="1" s="1"/>
  <c r="L165" i="1" s="1"/>
  <c r="I161" i="1"/>
  <c r="J161" i="1" s="1"/>
  <c r="L161" i="1" s="1"/>
  <c r="I137" i="1"/>
  <c r="J137" i="1" s="1"/>
  <c r="L137" i="1" s="1"/>
  <c r="I129" i="1"/>
  <c r="J129" i="1" s="1"/>
  <c r="L129" i="1" s="1"/>
  <c r="I121" i="1"/>
  <c r="J121" i="1" s="1"/>
  <c r="L121" i="1" s="1"/>
  <c r="I97" i="1"/>
  <c r="J97" i="1" s="1"/>
  <c r="L97" i="1" s="1"/>
  <c r="I81" i="1"/>
  <c r="J81" i="1" s="1"/>
  <c r="L81" i="1" s="1"/>
  <c r="I73" i="1"/>
  <c r="J73" i="1" s="1"/>
  <c r="L73" i="1" s="1"/>
  <c r="I61" i="1"/>
  <c r="J61" i="1" s="1"/>
  <c r="L61" i="1" s="1"/>
  <c r="I49" i="1"/>
  <c r="J49" i="1" s="1"/>
  <c r="L49" i="1" s="1"/>
  <c r="I41" i="1"/>
  <c r="J41" i="1" s="1"/>
  <c r="L41" i="1" s="1"/>
  <c r="I33" i="1"/>
  <c r="J33" i="1" s="1"/>
  <c r="L33" i="1" s="1"/>
  <c r="I29" i="1"/>
  <c r="J29" i="1" s="1"/>
  <c r="L29" i="1" s="1"/>
  <c r="I45" i="1"/>
  <c r="J45" i="1" s="1"/>
  <c r="L45" i="1" s="1"/>
  <c r="I53" i="1"/>
  <c r="J53" i="1" s="1"/>
  <c r="L53" i="1" s="1"/>
  <c r="I85" i="1"/>
  <c r="J85" i="1" s="1"/>
  <c r="L85" i="1" s="1"/>
  <c r="I120" i="1"/>
  <c r="J120" i="1" s="1"/>
  <c r="L120" i="1" s="1"/>
  <c r="I116" i="1"/>
  <c r="J116" i="1" s="1"/>
  <c r="L116" i="1" s="1"/>
  <c r="I104" i="1"/>
  <c r="J104" i="1" s="1"/>
  <c r="L104" i="1" s="1"/>
  <c r="I125" i="1"/>
  <c r="J125" i="1" s="1"/>
  <c r="L125" i="1" s="1"/>
  <c r="I24" i="1"/>
  <c r="J24" i="1" s="1"/>
  <c r="L24" i="1" s="1"/>
  <c r="I10" i="1"/>
  <c r="J10" i="1" s="1"/>
  <c r="L10" i="1" s="1"/>
  <c r="I119" i="1"/>
  <c r="J119" i="1" s="1"/>
  <c r="L119" i="1" s="1"/>
  <c r="I111" i="1"/>
  <c r="J111" i="1" s="1"/>
  <c r="L111" i="1" s="1"/>
  <c r="I103" i="1"/>
  <c r="J103" i="1" s="1"/>
  <c r="L103" i="1" s="1"/>
  <c r="I95" i="1"/>
  <c r="J95" i="1" s="1"/>
  <c r="L95" i="1" s="1"/>
  <c r="I23" i="1"/>
  <c r="J23" i="1" s="1"/>
  <c r="L23" i="1" s="1"/>
  <c r="I132" i="1"/>
  <c r="J132" i="1" s="1"/>
  <c r="L132" i="1" s="1"/>
  <c r="I112" i="1"/>
  <c r="J112" i="1" s="1"/>
  <c r="L112" i="1" s="1"/>
  <c r="I9" i="1"/>
  <c r="J9" i="1" s="1"/>
  <c r="L9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I166" i="1"/>
  <c r="J166" i="1" s="1"/>
  <c r="L166" i="1" s="1"/>
  <c r="I158" i="1"/>
  <c r="J158" i="1" s="1"/>
  <c r="L158" i="1" s="1"/>
  <c r="I150" i="1"/>
  <c r="J150" i="1" s="1"/>
  <c r="L150" i="1" s="1"/>
  <c r="I142" i="1"/>
  <c r="J142" i="1" s="1"/>
  <c r="L142" i="1" s="1"/>
  <c r="I118" i="1"/>
  <c r="J118" i="1" s="1"/>
  <c r="L118" i="1" s="1"/>
  <c r="I110" i="1"/>
  <c r="J110" i="1" s="1"/>
  <c r="L110" i="1" s="1"/>
  <c r="I86" i="1"/>
  <c r="J86" i="1" s="1"/>
  <c r="L86" i="1" s="1"/>
  <c r="I46" i="1"/>
  <c r="J46" i="1" s="1"/>
  <c r="L46" i="1" s="1"/>
  <c r="I14" i="1"/>
  <c r="J14" i="1" s="1"/>
  <c r="L14" i="1" s="1"/>
  <c r="I37" i="1"/>
  <c r="J37" i="1" s="1"/>
  <c r="L37" i="1" s="1"/>
  <c r="I156" i="1"/>
  <c r="J156" i="1" s="1"/>
  <c r="L156" i="1" s="1"/>
  <c r="I100" i="1"/>
  <c r="J100" i="1" s="1"/>
  <c r="L100" i="1" s="1"/>
  <c r="I68" i="1"/>
  <c r="J68" i="1" s="1"/>
  <c r="L68" i="1" s="1"/>
  <c r="I88" i="1"/>
  <c r="J88" i="1" s="1"/>
  <c r="L88" i="1" s="1"/>
  <c r="I115" i="1"/>
  <c r="J115" i="1" s="1"/>
  <c r="L115" i="1" s="1"/>
  <c r="I19" i="1"/>
  <c r="J19" i="1" s="1"/>
  <c r="L19" i="1" s="1"/>
  <c r="I123" i="1"/>
  <c r="J123" i="1" s="1"/>
  <c r="L123" i="1" s="1"/>
  <c r="I107" i="1"/>
  <c r="J107" i="1" s="1"/>
  <c r="L107" i="1" s="1"/>
  <c r="I91" i="1"/>
  <c r="J91" i="1" s="1"/>
  <c r="L91" i="1" s="1"/>
  <c r="I43" i="1"/>
  <c r="J43" i="1" s="1"/>
  <c r="L43" i="1" s="1"/>
  <c r="I128" i="1"/>
  <c r="J128" i="1" s="1"/>
  <c r="L128" i="1" s="1"/>
  <c r="I11" i="1"/>
  <c r="J11" i="1" s="1"/>
  <c r="L11" i="1" s="1"/>
  <c r="I18" i="1"/>
  <c r="J18" i="1" s="1"/>
  <c r="L18" i="1" s="1"/>
  <c r="I170" i="1"/>
  <c r="J170" i="1" s="1"/>
  <c r="L170" i="1" s="1"/>
  <c r="I146" i="1"/>
  <c r="J146" i="1" s="1"/>
  <c r="L146" i="1" s="1"/>
  <c r="I122" i="1"/>
  <c r="J122" i="1" s="1"/>
  <c r="L122" i="1" s="1"/>
  <c r="I114" i="1"/>
  <c r="J114" i="1" s="1"/>
  <c r="L114" i="1" s="1"/>
  <c r="I106" i="1"/>
  <c r="J106" i="1" s="1"/>
  <c r="L106" i="1" s="1"/>
  <c r="I98" i="1"/>
  <c r="J98" i="1" s="1"/>
  <c r="L98" i="1" s="1"/>
  <c r="I74" i="1"/>
  <c r="J74" i="1" s="1"/>
  <c r="L74" i="1" s="1"/>
  <c r="I66" i="1"/>
  <c r="J66" i="1" s="1"/>
  <c r="L66" i="1" s="1"/>
  <c r="I42" i="1"/>
  <c r="J42" i="1" s="1"/>
  <c r="L42" i="1" s="1"/>
  <c r="I145" i="1"/>
  <c r="J145" i="1" s="1"/>
  <c r="L145" i="1" s="1"/>
  <c r="I168" i="1"/>
  <c r="J168" i="1" s="1"/>
  <c r="L168" i="1" s="1"/>
  <c r="I164" i="1"/>
  <c r="J164" i="1" s="1"/>
  <c r="L164" i="1" s="1"/>
  <c r="I163" i="1"/>
  <c r="J163" i="1" s="1"/>
  <c r="L163" i="1" s="1"/>
  <c r="I162" i="1"/>
  <c r="J162" i="1" s="1"/>
  <c r="L162" i="1" s="1"/>
  <c r="I160" i="1"/>
  <c r="J160" i="1" s="1"/>
  <c r="L160" i="1" s="1"/>
  <c r="I157" i="1"/>
  <c r="J157" i="1" s="1"/>
  <c r="L157" i="1" s="1"/>
  <c r="I153" i="1"/>
  <c r="J153" i="1" s="1"/>
  <c r="L153" i="1" s="1"/>
  <c r="I152" i="1"/>
  <c r="J152" i="1" s="1"/>
  <c r="L152" i="1" s="1"/>
  <c r="I155" i="1"/>
  <c r="J155" i="1" s="1"/>
  <c r="L155" i="1" s="1"/>
  <c r="I154" i="1"/>
  <c r="J154" i="1" s="1"/>
  <c r="L154" i="1" s="1"/>
  <c r="I151" i="1"/>
  <c r="J151" i="1" s="1"/>
  <c r="L151" i="1" s="1"/>
  <c r="I144" i="1"/>
  <c r="J144" i="1" s="1"/>
  <c r="L144" i="1" s="1"/>
  <c r="I149" i="1"/>
  <c r="J149" i="1" s="1"/>
  <c r="L149" i="1" s="1"/>
  <c r="I148" i="1"/>
  <c r="J148" i="1" s="1"/>
  <c r="L148" i="1" s="1"/>
  <c r="I147" i="1"/>
  <c r="J147" i="1" s="1"/>
  <c r="L147" i="1" s="1"/>
  <c r="I143" i="1"/>
  <c r="J143" i="1" s="1"/>
  <c r="L143" i="1" s="1"/>
  <c r="I141" i="1"/>
  <c r="J141" i="1" s="1"/>
  <c r="L141" i="1" s="1"/>
  <c r="I139" i="1"/>
  <c r="J139" i="1" s="1"/>
  <c r="L139" i="1" s="1"/>
  <c r="I135" i="1"/>
  <c r="J135" i="1" s="1"/>
  <c r="L135" i="1" s="1"/>
  <c r="I138" i="1"/>
  <c r="J138" i="1" s="1"/>
  <c r="L138" i="1" s="1"/>
  <c r="I134" i="1"/>
  <c r="J134" i="1" s="1"/>
  <c r="L134" i="1" s="1"/>
  <c r="I133" i="1"/>
  <c r="J133" i="1" s="1"/>
  <c r="L133" i="1" s="1"/>
  <c r="I136" i="1"/>
  <c r="J136" i="1" s="1"/>
  <c r="L136" i="1" s="1"/>
  <c r="I126" i="1"/>
  <c r="J126" i="1" s="1"/>
  <c r="L126" i="1" s="1"/>
  <c r="I131" i="1"/>
  <c r="J131" i="1" s="1"/>
  <c r="L131" i="1" s="1"/>
  <c r="I127" i="1"/>
  <c r="J127" i="1" s="1"/>
  <c r="L127" i="1" s="1"/>
  <c r="I130" i="1"/>
  <c r="J130" i="1" s="1"/>
  <c r="L130" i="1" s="1"/>
  <c r="I124" i="1"/>
  <c r="J124" i="1" s="1"/>
  <c r="L124" i="1" s="1"/>
  <c r="I109" i="1"/>
  <c r="J109" i="1" s="1"/>
  <c r="L109" i="1" s="1"/>
  <c r="I105" i="1"/>
  <c r="J105" i="1" s="1"/>
  <c r="L105" i="1" s="1"/>
  <c r="I117" i="1"/>
  <c r="J117" i="1" s="1"/>
  <c r="L117" i="1" s="1"/>
  <c r="I113" i="1"/>
  <c r="J113" i="1" s="1"/>
  <c r="L113" i="1" s="1"/>
  <c r="I108" i="1"/>
  <c r="J108" i="1" s="1"/>
  <c r="L108" i="1" s="1"/>
  <c r="I102" i="1"/>
  <c r="J102" i="1" s="1"/>
  <c r="L102" i="1" s="1"/>
  <c r="I99" i="1"/>
  <c r="J99" i="1" s="1"/>
  <c r="L99" i="1" s="1"/>
  <c r="I101" i="1"/>
  <c r="J101" i="1" s="1"/>
  <c r="L101" i="1" s="1"/>
  <c r="I93" i="1"/>
  <c r="J93" i="1" s="1"/>
  <c r="L93" i="1" s="1"/>
  <c r="I96" i="1"/>
  <c r="J96" i="1" s="1"/>
  <c r="L96" i="1" s="1"/>
  <c r="I92" i="1"/>
  <c r="J92" i="1" s="1"/>
  <c r="L92" i="1" s="1"/>
  <c r="I90" i="1"/>
  <c r="J90" i="1" s="1"/>
  <c r="L90" i="1" s="1"/>
  <c r="I94" i="1"/>
  <c r="J94" i="1" s="1"/>
  <c r="L94" i="1" s="1"/>
  <c r="I83" i="1"/>
  <c r="J83" i="1" s="1"/>
  <c r="L83" i="1" s="1"/>
  <c r="I89" i="1"/>
  <c r="J89" i="1" s="1"/>
  <c r="L89" i="1" s="1"/>
  <c r="I84" i="1"/>
  <c r="J84" i="1" s="1"/>
  <c r="L84" i="1" s="1"/>
  <c r="I87" i="1"/>
  <c r="J87" i="1" s="1"/>
  <c r="L87" i="1" s="1"/>
  <c r="I77" i="1"/>
  <c r="J77" i="1" s="1"/>
  <c r="L77" i="1" s="1"/>
  <c r="I80" i="1"/>
  <c r="J80" i="1" s="1"/>
  <c r="L80" i="1" s="1"/>
  <c r="I79" i="1"/>
  <c r="J79" i="1" s="1"/>
  <c r="L79" i="1" s="1"/>
  <c r="I82" i="1"/>
  <c r="J82" i="1" s="1"/>
  <c r="L82" i="1" s="1"/>
  <c r="I78" i="1"/>
  <c r="J78" i="1" s="1"/>
  <c r="L78" i="1" s="1"/>
  <c r="I75" i="1"/>
  <c r="J75" i="1" s="1"/>
  <c r="L75" i="1" s="1"/>
  <c r="I69" i="1"/>
  <c r="J69" i="1" s="1"/>
  <c r="L69" i="1" s="1"/>
  <c r="I71" i="1"/>
  <c r="J71" i="1" s="1"/>
  <c r="L71" i="1" s="1"/>
  <c r="I70" i="1"/>
  <c r="J70" i="1" s="1"/>
  <c r="L70" i="1" s="1"/>
  <c r="I65" i="1"/>
  <c r="J65" i="1" s="1"/>
  <c r="L65" i="1" s="1"/>
  <c r="I67" i="1"/>
  <c r="J67" i="1" s="1"/>
  <c r="L67" i="1" s="1"/>
  <c r="I62" i="1"/>
  <c r="J62" i="1" s="1"/>
  <c r="L62" i="1" s="1"/>
  <c r="I60" i="1"/>
  <c r="J60" i="1" s="1"/>
  <c r="L60" i="1" s="1"/>
  <c r="I57" i="1"/>
  <c r="J57" i="1" s="1"/>
  <c r="L57" i="1" s="1"/>
  <c r="I59" i="1"/>
  <c r="J59" i="1" s="1"/>
  <c r="L59" i="1" s="1"/>
  <c r="I58" i="1"/>
  <c r="J58" i="1" s="1"/>
  <c r="L58" i="1" s="1"/>
  <c r="I56" i="1"/>
  <c r="J56" i="1" s="1"/>
  <c r="L56" i="1" s="1"/>
  <c r="I51" i="1"/>
  <c r="J51" i="1" s="1"/>
  <c r="L51" i="1" s="1"/>
  <c r="I55" i="1"/>
  <c r="J55" i="1" s="1"/>
  <c r="L55" i="1" s="1"/>
  <c r="I54" i="1"/>
  <c r="J54" i="1" s="1"/>
  <c r="L54" i="1" s="1"/>
  <c r="I50" i="1"/>
  <c r="J50" i="1" s="1"/>
  <c r="L50" i="1" s="1"/>
  <c r="I44" i="1"/>
  <c r="J44" i="1" s="1"/>
  <c r="L44" i="1" s="1"/>
  <c r="I39" i="1"/>
  <c r="J39" i="1" s="1"/>
  <c r="L39" i="1" s="1"/>
  <c r="I38" i="1"/>
  <c r="J38" i="1" s="1"/>
  <c r="L38" i="1" s="1"/>
  <c r="I34" i="1"/>
  <c r="J34" i="1" s="1"/>
  <c r="L34" i="1" s="1"/>
  <c r="I27" i="1"/>
  <c r="J27" i="1" s="1"/>
  <c r="L27" i="1" s="1"/>
  <c r="I31" i="1"/>
  <c r="J31" i="1" s="1"/>
  <c r="L31" i="1" s="1"/>
  <c r="I30" i="1"/>
  <c r="J30" i="1" s="1"/>
  <c r="L30" i="1" s="1"/>
  <c r="I25" i="1"/>
  <c r="J25" i="1" s="1"/>
  <c r="L25" i="1" s="1"/>
  <c r="I26" i="1"/>
  <c r="J26" i="1" s="1"/>
  <c r="L26" i="1" s="1"/>
  <c r="I22" i="1"/>
  <c r="J22" i="1" s="1"/>
  <c r="L22" i="1" s="1"/>
  <c r="I21" i="1"/>
  <c r="J21" i="1" s="1"/>
  <c r="L21" i="1" s="1"/>
  <c r="I20" i="1"/>
  <c r="J20" i="1" s="1"/>
  <c r="L20" i="1" s="1"/>
  <c r="I16" i="1"/>
  <c r="J16" i="1" s="1"/>
  <c r="L16" i="1" s="1"/>
  <c r="I15" i="1"/>
  <c r="J15" i="1" s="1"/>
  <c r="L15" i="1" s="1"/>
  <c r="I12" i="1"/>
  <c r="J12" i="1" s="1"/>
  <c r="L12" i="1" s="1"/>
  <c r="I13" i="1"/>
  <c r="J13" i="1" s="1"/>
  <c r="L13" i="1" s="1"/>
</calcChain>
</file>

<file path=xl/sharedStrings.xml><?xml version="1.0" encoding="utf-8"?>
<sst xmlns="http://schemas.openxmlformats.org/spreadsheetml/2006/main" count="12" uniqueCount="12">
  <si>
    <t>Time</t>
    <phoneticPr fontId="1" type="noConversion"/>
  </si>
  <si>
    <t>Velocity</t>
    <phoneticPr fontId="1" type="noConversion"/>
  </si>
  <si>
    <t>Aerodynamic resistance</t>
    <phoneticPr fontId="1" type="noConversion"/>
  </si>
  <si>
    <t>Rolling resistance</t>
    <phoneticPr fontId="1" type="noConversion"/>
  </si>
  <si>
    <t>Gradient resistance</t>
    <phoneticPr fontId="1" type="noConversion"/>
  </si>
  <si>
    <t>Accelaration</t>
    <phoneticPr fontId="1" type="noConversion"/>
  </si>
  <si>
    <t>Acceleration resistance</t>
    <phoneticPr fontId="1" type="noConversion"/>
  </si>
  <si>
    <t>Total force</t>
    <phoneticPr fontId="1" type="noConversion"/>
  </si>
  <si>
    <t>Total power</t>
    <phoneticPr fontId="1" type="noConversion"/>
  </si>
  <si>
    <t>Average power</t>
    <phoneticPr fontId="1" type="noConversion"/>
  </si>
  <si>
    <t>Energy into baterry(W)</t>
    <phoneticPr fontId="1" type="noConversion"/>
  </si>
  <si>
    <t>Joules in baterry(J)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</si>
</sst>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zh-CN"/>
              <a:t>Total Power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>
        <c:manualLayout>
          <c:layoutTarget val="inner"/>
          <c:xMode val="edge"/>
          <c:yMode val="edge"/>
          <c:x val="0.12102843394575678"/>
          <c:y val="0.19486111111111112"/>
          <c:w val="0.86486351706036746"/>
          <c:h val="0.7084109798775153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Sheet1!$J$2:$J$170</c:f>
              <c:numCache>
                <c:formatCode>General</c:formatCode>
                <c:ptCount val="169"/>
                <c:pt idx="0">
                  <c:v>0</c:v>
                </c:pt>
                <c:pt idx="1">
                  <c:v>0</c:v>
                </c:pt>
                <c:pt idx="2">
                  <c:v>1087.9880900800001</c:v>
                </c:pt>
                <c:pt idx="3">
                  <c:v>2181.5807206400004</c:v>
                </c:pt>
                <c:pt idx="4">
                  <c:v>3286.3824321600005</c:v>
                </c:pt>
                <c:pt idx="5">
                  <c:v>4407.9977651200006</c:v>
                </c:pt>
                <c:pt idx="6">
                  <c:v>5552.0312600000016</c:v>
                </c:pt>
                <c:pt idx="7">
                  <c:v>6724.0874572800003</c:v>
                </c:pt>
                <c:pt idx="8">
                  <c:v>7929.7708974400011</c:v>
                </c:pt>
                <c:pt idx="9">
                  <c:v>9174.6861209600011</c:v>
                </c:pt>
                <c:pt idx="10">
                  <c:v>6238.6861209600011</c:v>
                </c:pt>
                <c:pt idx="11">
                  <c:v>6238.6861209600011</c:v>
                </c:pt>
                <c:pt idx="12">
                  <c:v>6238.6861209600011</c:v>
                </c:pt>
                <c:pt idx="13">
                  <c:v>6238.6861209600011</c:v>
                </c:pt>
                <c:pt idx="14">
                  <c:v>6238.6861209600011</c:v>
                </c:pt>
                <c:pt idx="15">
                  <c:v>11152.614812130974</c:v>
                </c:pt>
                <c:pt idx="16">
                  <c:v>11152.614812130974</c:v>
                </c:pt>
                <c:pt idx="17">
                  <c:v>11152.614812130974</c:v>
                </c:pt>
                <c:pt idx="18">
                  <c:v>11152.614812130974</c:v>
                </c:pt>
                <c:pt idx="19">
                  <c:v>11152.614812130974</c:v>
                </c:pt>
                <c:pt idx="20">
                  <c:v>6238.6861209600011</c:v>
                </c:pt>
                <c:pt idx="21">
                  <c:v>6238.6861209600011</c:v>
                </c:pt>
                <c:pt idx="22">
                  <c:v>6238.6861209600011</c:v>
                </c:pt>
                <c:pt idx="23">
                  <c:v>6238.6861209600011</c:v>
                </c:pt>
                <c:pt idx="24">
                  <c:v>6238.6861209600011</c:v>
                </c:pt>
                <c:pt idx="25">
                  <c:v>1149.7296183882654</c:v>
                </c:pt>
                <c:pt idx="26">
                  <c:v>1149.7296183882654</c:v>
                </c:pt>
                <c:pt idx="27">
                  <c:v>1149.7296183882654</c:v>
                </c:pt>
                <c:pt idx="28">
                  <c:v>1149.7296183882654</c:v>
                </c:pt>
                <c:pt idx="29">
                  <c:v>1149.7296183882654</c:v>
                </c:pt>
                <c:pt idx="30">
                  <c:v>6238.6861209600011</c:v>
                </c:pt>
                <c:pt idx="31">
                  <c:v>6238.6861209600011</c:v>
                </c:pt>
                <c:pt idx="32">
                  <c:v>6238.6861209600011</c:v>
                </c:pt>
                <c:pt idx="33">
                  <c:v>6238.6861209600011</c:v>
                </c:pt>
                <c:pt idx="34">
                  <c:v>6238.6861209600011</c:v>
                </c:pt>
                <c:pt idx="35">
                  <c:v>11152.614812130974</c:v>
                </c:pt>
                <c:pt idx="36">
                  <c:v>11152.614812130974</c:v>
                </c:pt>
                <c:pt idx="37">
                  <c:v>11152.614812130974</c:v>
                </c:pt>
                <c:pt idx="38">
                  <c:v>6238.6861209600011</c:v>
                </c:pt>
                <c:pt idx="39">
                  <c:v>11152.614812130974</c:v>
                </c:pt>
                <c:pt idx="40">
                  <c:v>11152.614812130974</c:v>
                </c:pt>
                <c:pt idx="41">
                  <c:v>11152.614812130974</c:v>
                </c:pt>
                <c:pt idx="42">
                  <c:v>11152.614812130974</c:v>
                </c:pt>
                <c:pt idx="43">
                  <c:v>11152.614812130974</c:v>
                </c:pt>
                <c:pt idx="44">
                  <c:v>11152.614812130974</c:v>
                </c:pt>
                <c:pt idx="45">
                  <c:v>11152.614812130974</c:v>
                </c:pt>
                <c:pt idx="46">
                  <c:v>6238.6861209600011</c:v>
                </c:pt>
                <c:pt idx="47">
                  <c:v>1149.7296183882654</c:v>
                </c:pt>
                <c:pt idx="48">
                  <c:v>1149.7296183882654</c:v>
                </c:pt>
                <c:pt idx="49">
                  <c:v>1149.7296183882654</c:v>
                </c:pt>
                <c:pt idx="50">
                  <c:v>1149.7296183882654</c:v>
                </c:pt>
                <c:pt idx="51">
                  <c:v>1149.7296183882654</c:v>
                </c:pt>
                <c:pt idx="52">
                  <c:v>1149.7296183882654</c:v>
                </c:pt>
                <c:pt idx="53">
                  <c:v>1149.7296183882654</c:v>
                </c:pt>
                <c:pt idx="54">
                  <c:v>6238.6861209600011</c:v>
                </c:pt>
                <c:pt idx="55">
                  <c:v>1149.7296183882654</c:v>
                </c:pt>
                <c:pt idx="56">
                  <c:v>1149.7296183882654</c:v>
                </c:pt>
                <c:pt idx="57">
                  <c:v>1149.7296183882654</c:v>
                </c:pt>
                <c:pt idx="58">
                  <c:v>2791.7708974400007</c:v>
                </c:pt>
                <c:pt idx="59">
                  <c:v>2320.0874572800008</c:v>
                </c:pt>
                <c:pt idx="60">
                  <c:v>1882.0312600000007</c:v>
                </c:pt>
                <c:pt idx="61">
                  <c:v>1471.9977651200002</c:v>
                </c:pt>
                <c:pt idx="62">
                  <c:v>2939.9977651200002</c:v>
                </c:pt>
                <c:pt idx="63">
                  <c:v>2939.9977651200002</c:v>
                </c:pt>
                <c:pt idx="64">
                  <c:v>2939.9977651200002</c:v>
                </c:pt>
                <c:pt idx="65">
                  <c:v>2939.9977651200002</c:v>
                </c:pt>
                <c:pt idx="66">
                  <c:v>2939.9977651200002</c:v>
                </c:pt>
                <c:pt idx="67">
                  <c:v>2927.1056913491147</c:v>
                </c:pt>
                <c:pt idx="68">
                  <c:v>1942.0628934327433</c:v>
                </c:pt>
                <c:pt idx="69">
                  <c:v>968.22917647637178</c:v>
                </c:pt>
                <c:pt idx="70">
                  <c:v>720.98809008000012</c:v>
                </c:pt>
                <c:pt idx="71">
                  <c:v>720.98809008000012</c:v>
                </c:pt>
                <c:pt idx="72">
                  <c:v>720.98809008000012</c:v>
                </c:pt>
                <c:pt idx="73">
                  <c:v>720.98809008000012</c:v>
                </c:pt>
                <c:pt idx="74">
                  <c:v>909.34159499706652</c:v>
                </c:pt>
                <c:pt idx="75">
                  <c:v>1378.0237436955995</c:v>
                </c:pt>
                <c:pt idx="76">
                  <c:v>1863.5195138341328</c:v>
                </c:pt>
                <c:pt idx="77">
                  <c:v>2371.4334458926664</c:v>
                </c:pt>
                <c:pt idx="78">
                  <c:v>2907.3700803511997</c:v>
                </c:pt>
                <c:pt idx="79">
                  <c:v>3476.9339576897328</c:v>
                </c:pt>
                <c:pt idx="80">
                  <c:v>4085.7296183882654</c:v>
                </c:pt>
                <c:pt idx="81">
                  <c:v>2791.7708974400007</c:v>
                </c:pt>
                <c:pt idx="82">
                  <c:v>2320.0874572800008</c:v>
                </c:pt>
                <c:pt idx="83">
                  <c:v>1882.0312600000007</c:v>
                </c:pt>
                <c:pt idx="84">
                  <c:v>1471.9977651200002</c:v>
                </c:pt>
                <c:pt idx="85">
                  <c:v>1084.38243216</c:v>
                </c:pt>
                <c:pt idx="86">
                  <c:v>713.58072064000021</c:v>
                </c:pt>
                <c:pt idx="87">
                  <c:v>353.98809008000012</c:v>
                </c:pt>
                <c:pt idx="88">
                  <c:v>909.34159499706652</c:v>
                </c:pt>
                <c:pt idx="89">
                  <c:v>1378.0237436955995</c:v>
                </c:pt>
                <c:pt idx="90">
                  <c:v>1863.5195138341328</c:v>
                </c:pt>
                <c:pt idx="91">
                  <c:v>2371.4334458926664</c:v>
                </c:pt>
                <c:pt idx="92">
                  <c:v>2907.3700803511997</c:v>
                </c:pt>
                <c:pt idx="93">
                  <c:v>3476.9339576897328</c:v>
                </c:pt>
                <c:pt idx="94">
                  <c:v>4085.7296183882654</c:v>
                </c:pt>
                <c:pt idx="95">
                  <c:v>2791.7708974400007</c:v>
                </c:pt>
                <c:pt idx="96">
                  <c:v>2320.0874572800008</c:v>
                </c:pt>
                <c:pt idx="97">
                  <c:v>1882.0312600000007</c:v>
                </c:pt>
                <c:pt idx="98">
                  <c:v>1471.9977651200002</c:v>
                </c:pt>
                <c:pt idx="99">
                  <c:v>1084.38243216</c:v>
                </c:pt>
                <c:pt idx="100">
                  <c:v>277.02374369559959</c:v>
                </c:pt>
                <c:pt idx="101">
                  <c:v>277.02374369559959</c:v>
                </c:pt>
                <c:pt idx="102">
                  <c:v>277.02374369559959</c:v>
                </c:pt>
                <c:pt idx="103">
                  <c:v>277.02374369559959</c:v>
                </c:pt>
                <c:pt idx="104">
                  <c:v>277.02374369559959</c:v>
                </c:pt>
                <c:pt idx="105">
                  <c:v>277.02374369559959</c:v>
                </c:pt>
                <c:pt idx="106">
                  <c:v>277.02374369559959</c:v>
                </c:pt>
                <c:pt idx="107">
                  <c:v>277.02374369559959</c:v>
                </c:pt>
                <c:pt idx="108">
                  <c:v>277.02374369559959</c:v>
                </c:pt>
                <c:pt idx="109">
                  <c:v>277.02374369559959</c:v>
                </c:pt>
                <c:pt idx="110">
                  <c:v>277.02374369559959</c:v>
                </c:pt>
                <c:pt idx="111">
                  <c:v>277.02374369559959</c:v>
                </c:pt>
                <c:pt idx="112">
                  <c:v>277.02374369559959</c:v>
                </c:pt>
                <c:pt idx="113">
                  <c:v>277.02374369559959</c:v>
                </c:pt>
                <c:pt idx="114">
                  <c:v>277.02374369559959</c:v>
                </c:pt>
                <c:pt idx="115">
                  <c:v>277.02374369559959</c:v>
                </c:pt>
                <c:pt idx="116">
                  <c:v>277.02374369559959</c:v>
                </c:pt>
                <c:pt idx="117">
                  <c:v>277.02374369559959</c:v>
                </c:pt>
                <c:pt idx="118">
                  <c:v>277.02374369559959</c:v>
                </c:pt>
                <c:pt idx="119">
                  <c:v>4407.9977651200006</c:v>
                </c:pt>
                <c:pt idx="120">
                  <c:v>5552.0312600000016</c:v>
                </c:pt>
                <c:pt idx="121">
                  <c:v>6724.0874572800003</c:v>
                </c:pt>
                <c:pt idx="122">
                  <c:v>7929.7708974400011</c:v>
                </c:pt>
                <c:pt idx="123">
                  <c:v>9174.6861209600011</c:v>
                </c:pt>
                <c:pt idx="124">
                  <c:v>7091.458502214602</c:v>
                </c:pt>
                <c:pt idx="125">
                  <c:v>6005.5339756582307</c:v>
                </c:pt>
                <c:pt idx="126">
                  <c:v>4953.2366919818578</c:v>
                </c:pt>
                <c:pt idx="127">
                  <c:v>3928.9621107054863</c:v>
                </c:pt>
                <c:pt idx="128">
                  <c:v>2927.1056913491147</c:v>
                </c:pt>
                <c:pt idx="129">
                  <c:v>1942.0628934327433</c:v>
                </c:pt>
                <c:pt idx="130">
                  <c:v>968.22917647637178</c:v>
                </c:pt>
                <c:pt idx="131">
                  <c:v>2181.5807206400004</c:v>
                </c:pt>
                <c:pt idx="132">
                  <c:v>3286.3824321600005</c:v>
                </c:pt>
                <c:pt idx="133">
                  <c:v>4407.9977651200006</c:v>
                </c:pt>
                <c:pt idx="134">
                  <c:v>5552.0312600000016</c:v>
                </c:pt>
                <c:pt idx="135">
                  <c:v>6724.0874572800003</c:v>
                </c:pt>
                <c:pt idx="136">
                  <c:v>7929.7708974400011</c:v>
                </c:pt>
                <c:pt idx="137">
                  <c:v>9174.6861209600011</c:v>
                </c:pt>
                <c:pt idx="138">
                  <c:v>10464.437668320003</c:v>
                </c:pt>
                <c:pt idx="139">
                  <c:v>12689.607445887345</c:v>
                </c:pt>
                <c:pt idx="140">
                  <c:v>12689.607445887345</c:v>
                </c:pt>
                <c:pt idx="141">
                  <c:v>12689.607445887345</c:v>
                </c:pt>
                <c:pt idx="142">
                  <c:v>12689.607445887345</c:v>
                </c:pt>
                <c:pt idx="143">
                  <c:v>12689.607445887345</c:v>
                </c:pt>
                <c:pt idx="144">
                  <c:v>12689.607445887345</c:v>
                </c:pt>
                <c:pt idx="145">
                  <c:v>12689.607445887345</c:v>
                </c:pt>
                <c:pt idx="146">
                  <c:v>12689.607445887345</c:v>
                </c:pt>
                <c:pt idx="147">
                  <c:v>12689.607445887345</c:v>
                </c:pt>
                <c:pt idx="148">
                  <c:v>5134.3570703800015</c:v>
                </c:pt>
                <c:pt idx="149">
                  <c:v>4770.6861209600011</c:v>
                </c:pt>
                <c:pt idx="150">
                  <c:v>6238.6861209600011</c:v>
                </c:pt>
                <c:pt idx="151">
                  <c:v>6238.6861209600011</c:v>
                </c:pt>
                <c:pt idx="152">
                  <c:v>6238.6861209600011</c:v>
                </c:pt>
                <c:pt idx="153">
                  <c:v>6238.6861209600011</c:v>
                </c:pt>
                <c:pt idx="154">
                  <c:v>3302.6861209600011</c:v>
                </c:pt>
                <c:pt idx="155">
                  <c:v>2791.7708974400007</c:v>
                </c:pt>
                <c:pt idx="156">
                  <c:v>2320.0874572800008</c:v>
                </c:pt>
                <c:pt idx="157">
                  <c:v>1882.0312600000007</c:v>
                </c:pt>
                <c:pt idx="158">
                  <c:v>1471.9977651200002</c:v>
                </c:pt>
                <c:pt idx="159">
                  <c:v>2939.9977651200002</c:v>
                </c:pt>
                <c:pt idx="160">
                  <c:v>2939.9977651200002</c:v>
                </c:pt>
                <c:pt idx="161">
                  <c:v>2939.9977651200002</c:v>
                </c:pt>
                <c:pt idx="162">
                  <c:v>2939.9977651200002</c:v>
                </c:pt>
                <c:pt idx="163">
                  <c:v>2939.9977651200002</c:v>
                </c:pt>
                <c:pt idx="164">
                  <c:v>2939.9977651200002</c:v>
                </c:pt>
                <c:pt idx="165">
                  <c:v>1084.38243216</c:v>
                </c:pt>
                <c:pt idx="166">
                  <c:v>713.58072064000021</c:v>
                </c:pt>
                <c:pt idx="167">
                  <c:v>353.98809008000012</c:v>
                </c:pt>
                <c:pt idx="168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4996856"/>
        <c:axId val="329866672"/>
      </c:lineChart>
      <c:catAx>
        <c:axId val="1049968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329866672"/>
        <c:crosses val="autoZero"/>
        <c:auto val="1"/>
        <c:lblAlgn val="ctr"/>
        <c:lblOffset val="100"/>
        <c:noMultiLvlLbl val="0"/>
      </c:catAx>
      <c:valAx>
        <c:axId val="329866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04996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zh-CN"/>
              <a:t>Energy into baterry(W)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Sheet1!$L$2:$L$170</c:f>
              <c:numCache>
                <c:formatCode>General</c:formatCode>
                <c:ptCount val="169"/>
                <c:pt idx="0">
                  <c:v>0</c:v>
                </c:pt>
                <c:pt idx="1">
                  <c:v>0</c:v>
                </c:pt>
                <c:pt idx="2">
                  <c:v>3226.0119099200001</c:v>
                </c:pt>
                <c:pt idx="3">
                  <c:v>2132.4192793599996</c:v>
                </c:pt>
                <c:pt idx="4">
                  <c:v>1027.6175678399995</c:v>
                </c:pt>
                <c:pt idx="5">
                  <c:v>-93.997765120000622</c:v>
                </c:pt>
                <c:pt idx="6">
                  <c:v>-1238.0312600000016</c:v>
                </c:pt>
                <c:pt idx="7">
                  <c:v>-2410.0874572800003</c:v>
                </c:pt>
                <c:pt idx="8">
                  <c:v>-3615.7708974400011</c:v>
                </c:pt>
                <c:pt idx="9">
                  <c:v>-4860.6861209600011</c:v>
                </c:pt>
                <c:pt idx="10">
                  <c:v>-1924.6861209600011</c:v>
                </c:pt>
                <c:pt idx="11">
                  <c:v>-1924.6861209600011</c:v>
                </c:pt>
                <c:pt idx="12">
                  <c:v>-1924.6861209600011</c:v>
                </c:pt>
                <c:pt idx="13">
                  <c:v>-1924.6861209600011</c:v>
                </c:pt>
                <c:pt idx="14">
                  <c:v>-1924.6861209600011</c:v>
                </c:pt>
                <c:pt idx="15">
                  <c:v>-6838.6148121309743</c:v>
                </c:pt>
                <c:pt idx="16">
                  <c:v>-6838.6148121309743</c:v>
                </c:pt>
                <c:pt idx="17">
                  <c:v>-6838.6148121309743</c:v>
                </c:pt>
                <c:pt idx="18">
                  <c:v>-6838.6148121309743</c:v>
                </c:pt>
                <c:pt idx="19">
                  <c:v>-6838.6148121309743</c:v>
                </c:pt>
                <c:pt idx="20">
                  <c:v>-1924.6861209600011</c:v>
                </c:pt>
                <c:pt idx="21">
                  <c:v>-1924.6861209600011</c:v>
                </c:pt>
                <c:pt idx="22">
                  <c:v>-1924.6861209600011</c:v>
                </c:pt>
                <c:pt idx="23">
                  <c:v>-1924.6861209600011</c:v>
                </c:pt>
                <c:pt idx="24">
                  <c:v>-1924.6861209600011</c:v>
                </c:pt>
                <c:pt idx="25">
                  <c:v>3164.2703816117346</c:v>
                </c:pt>
                <c:pt idx="26">
                  <c:v>3164.2703816117346</c:v>
                </c:pt>
                <c:pt idx="27">
                  <c:v>3164.2703816117346</c:v>
                </c:pt>
                <c:pt idx="28">
                  <c:v>3164.2703816117346</c:v>
                </c:pt>
                <c:pt idx="29">
                  <c:v>3164.2703816117346</c:v>
                </c:pt>
                <c:pt idx="30">
                  <c:v>-1924.6861209600011</c:v>
                </c:pt>
                <c:pt idx="31">
                  <c:v>-1924.6861209600011</c:v>
                </c:pt>
                <c:pt idx="32">
                  <c:v>-1924.6861209600011</c:v>
                </c:pt>
                <c:pt idx="33">
                  <c:v>-1924.6861209600011</c:v>
                </c:pt>
                <c:pt idx="34">
                  <c:v>-1924.6861209600011</c:v>
                </c:pt>
                <c:pt idx="35">
                  <c:v>-6838.6148121309743</c:v>
                </c:pt>
                <c:pt idx="36">
                  <c:v>-6838.6148121309743</c:v>
                </c:pt>
                <c:pt idx="37">
                  <c:v>-6838.6148121309743</c:v>
                </c:pt>
                <c:pt idx="38">
                  <c:v>-1924.6861209600011</c:v>
                </c:pt>
                <c:pt idx="39">
                  <c:v>-6838.6148121309743</c:v>
                </c:pt>
                <c:pt idx="40">
                  <c:v>-6838.6148121309743</c:v>
                </c:pt>
                <c:pt idx="41">
                  <c:v>-6838.6148121309743</c:v>
                </c:pt>
                <c:pt idx="42">
                  <c:v>-6838.6148121309743</c:v>
                </c:pt>
                <c:pt idx="43">
                  <c:v>-6838.6148121309743</c:v>
                </c:pt>
                <c:pt idx="44">
                  <c:v>-6838.6148121309743</c:v>
                </c:pt>
                <c:pt idx="45">
                  <c:v>-6838.6148121309743</c:v>
                </c:pt>
                <c:pt idx="46">
                  <c:v>-1924.6861209600011</c:v>
                </c:pt>
                <c:pt idx="47">
                  <c:v>3164.2703816117346</c:v>
                </c:pt>
                <c:pt idx="48">
                  <c:v>3164.2703816117346</c:v>
                </c:pt>
                <c:pt idx="49">
                  <c:v>3164.2703816117346</c:v>
                </c:pt>
                <c:pt idx="50">
                  <c:v>3164.2703816117346</c:v>
                </c:pt>
                <c:pt idx="51">
                  <c:v>3164.2703816117346</c:v>
                </c:pt>
                <c:pt idx="52">
                  <c:v>3164.2703816117346</c:v>
                </c:pt>
                <c:pt idx="53">
                  <c:v>3164.2703816117346</c:v>
                </c:pt>
                <c:pt idx="54">
                  <c:v>-1924.6861209600011</c:v>
                </c:pt>
                <c:pt idx="55">
                  <c:v>3164.2703816117346</c:v>
                </c:pt>
                <c:pt idx="56">
                  <c:v>3164.2703816117346</c:v>
                </c:pt>
                <c:pt idx="57">
                  <c:v>3164.2703816117346</c:v>
                </c:pt>
                <c:pt idx="58">
                  <c:v>1522.2291025599993</c:v>
                </c:pt>
                <c:pt idx="59">
                  <c:v>1993.9125427199992</c:v>
                </c:pt>
                <c:pt idx="60">
                  <c:v>2431.9687399999993</c:v>
                </c:pt>
                <c:pt idx="61">
                  <c:v>2842.0022348799998</c:v>
                </c:pt>
                <c:pt idx="62">
                  <c:v>1374.0022348799998</c:v>
                </c:pt>
                <c:pt idx="63">
                  <c:v>1374.0022348799998</c:v>
                </c:pt>
                <c:pt idx="64">
                  <c:v>1374.0022348799998</c:v>
                </c:pt>
                <c:pt idx="65">
                  <c:v>1374.0022348799998</c:v>
                </c:pt>
                <c:pt idx="66">
                  <c:v>1374.0022348799998</c:v>
                </c:pt>
                <c:pt idx="67">
                  <c:v>1386.8943086508853</c:v>
                </c:pt>
                <c:pt idx="68">
                  <c:v>2371.9371065672567</c:v>
                </c:pt>
                <c:pt idx="69">
                  <c:v>3345.7708235236282</c:v>
                </c:pt>
                <c:pt idx="70">
                  <c:v>3593.0119099200001</c:v>
                </c:pt>
                <c:pt idx="71">
                  <c:v>3593.0119099200001</c:v>
                </c:pt>
                <c:pt idx="72">
                  <c:v>3593.0119099200001</c:v>
                </c:pt>
                <c:pt idx="73">
                  <c:v>3593.0119099200001</c:v>
                </c:pt>
                <c:pt idx="74">
                  <c:v>3404.6584050029333</c:v>
                </c:pt>
                <c:pt idx="75">
                  <c:v>2935.9762563044005</c:v>
                </c:pt>
                <c:pt idx="76">
                  <c:v>2450.4804861658672</c:v>
                </c:pt>
                <c:pt idx="77">
                  <c:v>1942.5665541073336</c:v>
                </c:pt>
                <c:pt idx="78">
                  <c:v>1406.6299196488003</c:v>
                </c:pt>
                <c:pt idx="79">
                  <c:v>837.06604231026722</c:v>
                </c:pt>
                <c:pt idx="80">
                  <c:v>228.27038161173459</c:v>
                </c:pt>
                <c:pt idx="81">
                  <c:v>1522.2291025599993</c:v>
                </c:pt>
                <c:pt idx="82">
                  <c:v>1993.9125427199992</c:v>
                </c:pt>
                <c:pt idx="83">
                  <c:v>2431.9687399999993</c:v>
                </c:pt>
                <c:pt idx="84">
                  <c:v>2842.0022348799998</c:v>
                </c:pt>
                <c:pt idx="85">
                  <c:v>3229.61756784</c:v>
                </c:pt>
                <c:pt idx="86">
                  <c:v>3600.4192793599996</c:v>
                </c:pt>
                <c:pt idx="87">
                  <c:v>3960.0119099200001</c:v>
                </c:pt>
                <c:pt idx="88">
                  <c:v>3404.6584050029333</c:v>
                </c:pt>
                <c:pt idx="89">
                  <c:v>2935.9762563044005</c:v>
                </c:pt>
                <c:pt idx="90">
                  <c:v>2450.4804861658672</c:v>
                </c:pt>
                <c:pt idx="91">
                  <c:v>1942.5665541073336</c:v>
                </c:pt>
                <c:pt idx="92">
                  <c:v>1406.6299196488003</c:v>
                </c:pt>
                <c:pt idx="93">
                  <c:v>837.06604231026722</c:v>
                </c:pt>
                <c:pt idx="94">
                  <c:v>228.27038161173459</c:v>
                </c:pt>
                <c:pt idx="95">
                  <c:v>1522.2291025599993</c:v>
                </c:pt>
                <c:pt idx="96">
                  <c:v>1993.9125427199992</c:v>
                </c:pt>
                <c:pt idx="97">
                  <c:v>2431.9687399999993</c:v>
                </c:pt>
                <c:pt idx="98">
                  <c:v>2842.0022348799998</c:v>
                </c:pt>
                <c:pt idx="99">
                  <c:v>3229.61756784</c:v>
                </c:pt>
                <c:pt idx="100">
                  <c:v>4036.9762563044005</c:v>
                </c:pt>
                <c:pt idx="101">
                  <c:v>4036.9762563044005</c:v>
                </c:pt>
                <c:pt idx="102">
                  <c:v>4036.9762563044005</c:v>
                </c:pt>
                <c:pt idx="103">
                  <c:v>4036.9762563044005</c:v>
                </c:pt>
                <c:pt idx="104">
                  <c:v>4036.9762563044005</c:v>
                </c:pt>
                <c:pt idx="105">
                  <c:v>4036.9762563044005</c:v>
                </c:pt>
                <c:pt idx="106">
                  <c:v>4036.9762563044005</c:v>
                </c:pt>
                <c:pt idx="107">
                  <c:v>4036.9762563044005</c:v>
                </c:pt>
                <c:pt idx="108">
                  <c:v>4036.9762563044005</c:v>
                </c:pt>
                <c:pt idx="109">
                  <c:v>4036.9762563044005</c:v>
                </c:pt>
                <c:pt idx="110">
                  <c:v>4036.9762563044005</c:v>
                </c:pt>
                <c:pt idx="111">
                  <c:v>4036.9762563044005</c:v>
                </c:pt>
                <c:pt idx="112">
                  <c:v>4036.9762563044005</c:v>
                </c:pt>
                <c:pt idx="113">
                  <c:v>4036.9762563044005</c:v>
                </c:pt>
                <c:pt idx="114">
                  <c:v>4036.9762563044005</c:v>
                </c:pt>
                <c:pt idx="115">
                  <c:v>4036.9762563044005</c:v>
                </c:pt>
                <c:pt idx="116">
                  <c:v>4036.9762563044005</c:v>
                </c:pt>
                <c:pt idx="117">
                  <c:v>4036.9762563044005</c:v>
                </c:pt>
                <c:pt idx="118">
                  <c:v>4036.9762563044005</c:v>
                </c:pt>
                <c:pt idx="119">
                  <c:v>-93.997765120000622</c:v>
                </c:pt>
                <c:pt idx="120">
                  <c:v>-1238.0312600000016</c:v>
                </c:pt>
                <c:pt idx="121">
                  <c:v>-2410.0874572800003</c:v>
                </c:pt>
                <c:pt idx="122">
                  <c:v>-3615.7708974400011</c:v>
                </c:pt>
                <c:pt idx="123">
                  <c:v>-4860.6861209600011</c:v>
                </c:pt>
                <c:pt idx="124">
                  <c:v>-2777.458502214602</c:v>
                </c:pt>
                <c:pt idx="125">
                  <c:v>-1691.5339756582307</c:v>
                </c:pt>
                <c:pt idx="126">
                  <c:v>-639.2366919818578</c:v>
                </c:pt>
                <c:pt idx="127">
                  <c:v>385.03788929451366</c:v>
                </c:pt>
                <c:pt idx="128">
                  <c:v>1386.8943086508853</c:v>
                </c:pt>
                <c:pt idx="129">
                  <c:v>2371.9371065672567</c:v>
                </c:pt>
                <c:pt idx="130">
                  <c:v>3345.7708235236282</c:v>
                </c:pt>
                <c:pt idx="131">
                  <c:v>2132.4192793599996</c:v>
                </c:pt>
                <c:pt idx="132">
                  <c:v>1027.6175678399995</c:v>
                </c:pt>
                <c:pt idx="133">
                  <c:v>-93.997765120000622</c:v>
                </c:pt>
                <c:pt idx="134">
                  <c:v>-1238.0312600000016</c:v>
                </c:pt>
                <c:pt idx="135">
                  <c:v>-2410.0874572800003</c:v>
                </c:pt>
                <c:pt idx="136">
                  <c:v>-3615.7708974400011</c:v>
                </c:pt>
                <c:pt idx="137">
                  <c:v>-4860.6861209600011</c:v>
                </c:pt>
                <c:pt idx="138">
                  <c:v>-6150.4376683200026</c:v>
                </c:pt>
                <c:pt idx="139">
                  <c:v>-8375.6074458873445</c:v>
                </c:pt>
                <c:pt idx="140">
                  <c:v>-8375.6074458873445</c:v>
                </c:pt>
                <c:pt idx="141">
                  <c:v>-8375.6074458873445</c:v>
                </c:pt>
                <c:pt idx="142">
                  <c:v>-8375.6074458873445</c:v>
                </c:pt>
                <c:pt idx="143">
                  <c:v>-8375.6074458873445</c:v>
                </c:pt>
                <c:pt idx="144">
                  <c:v>-8375.6074458873445</c:v>
                </c:pt>
                <c:pt idx="145">
                  <c:v>-8375.6074458873445</c:v>
                </c:pt>
                <c:pt idx="146">
                  <c:v>-8375.6074458873445</c:v>
                </c:pt>
                <c:pt idx="147">
                  <c:v>-8375.6074458873445</c:v>
                </c:pt>
                <c:pt idx="148">
                  <c:v>-820.35707038000146</c:v>
                </c:pt>
                <c:pt idx="149">
                  <c:v>-456.68612096000106</c:v>
                </c:pt>
                <c:pt idx="150">
                  <c:v>-1924.6861209600011</c:v>
                </c:pt>
                <c:pt idx="151">
                  <c:v>-1924.6861209600011</c:v>
                </c:pt>
                <c:pt idx="152">
                  <c:v>-1924.6861209600011</c:v>
                </c:pt>
                <c:pt idx="153">
                  <c:v>-1924.6861209600011</c:v>
                </c:pt>
                <c:pt idx="154">
                  <c:v>1011.3138790399989</c:v>
                </c:pt>
                <c:pt idx="155">
                  <c:v>1522.2291025599993</c:v>
                </c:pt>
                <c:pt idx="156">
                  <c:v>1993.9125427199992</c:v>
                </c:pt>
                <c:pt idx="157">
                  <c:v>2431.9687399999993</c:v>
                </c:pt>
                <c:pt idx="158">
                  <c:v>2842.0022348799998</c:v>
                </c:pt>
                <c:pt idx="159">
                  <c:v>1374.0022348799998</c:v>
                </c:pt>
                <c:pt idx="160">
                  <c:v>1374.0022348799998</c:v>
                </c:pt>
                <c:pt idx="161">
                  <c:v>1374.0022348799998</c:v>
                </c:pt>
                <c:pt idx="162">
                  <c:v>1374.0022348799998</c:v>
                </c:pt>
                <c:pt idx="163">
                  <c:v>1374.0022348799998</c:v>
                </c:pt>
                <c:pt idx="164">
                  <c:v>1374.0022348799998</c:v>
                </c:pt>
                <c:pt idx="165">
                  <c:v>3229.61756784</c:v>
                </c:pt>
                <c:pt idx="166">
                  <c:v>3600.4192793599996</c:v>
                </c:pt>
                <c:pt idx="167">
                  <c:v>3960.0119099200001</c:v>
                </c:pt>
                <c:pt idx="168">
                  <c:v>4314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9653136"/>
        <c:axId val="330591384"/>
      </c:lineChart>
      <c:catAx>
        <c:axId val="3296531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330591384"/>
        <c:crosses val="autoZero"/>
        <c:auto val="1"/>
        <c:lblAlgn val="ctr"/>
        <c:lblOffset val="100"/>
        <c:noMultiLvlLbl val="0"/>
      </c:catAx>
      <c:valAx>
        <c:axId val="330591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329653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zh-CN"/>
              <a:t>Joules</a:t>
            </a:r>
            <a:r>
              <a:rPr lang="en-US" altLang="zh-CN" baseline="0"/>
              <a:t> in battery(J)</a:t>
            </a:r>
            <a:endParaRPr lang="en-US" altLang="zh-CN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Sheet1!$M$2:$M$170</c:f>
              <c:numCache>
                <c:formatCode>General</c:formatCode>
                <c:ptCount val="169"/>
                <c:pt idx="0">
                  <c:v>0</c:v>
                </c:pt>
                <c:pt idx="1">
                  <c:v>0</c:v>
                </c:pt>
                <c:pt idx="2">
                  <c:v>3226.0119099200001</c:v>
                </c:pt>
                <c:pt idx="3">
                  <c:v>5358.4311892799997</c:v>
                </c:pt>
                <c:pt idx="4">
                  <c:v>6386.0487571199992</c:v>
                </c:pt>
                <c:pt idx="5">
                  <c:v>6292.0509919999986</c:v>
                </c:pt>
                <c:pt idx="6">
                  <c:v>5054.019731999997</c:v>
                </c:pt>
                <c:pt idx="7">
                  <c:v>2643.9322747199967</c:v>
                </c:pt>
                <c:pt idx="8">
                  <c:v>-971.83862272000442</c:v>
                </c:pt>
                <c:pt idx="9">
                  <c:v>-5832.5247436800055</c:v>
                </c:pt>
                <c:pt idx="10">
                  <c:v>-7757.2108646400065</c:v>
                </c:pt>
                <c:pt idx="11">
                  <c:v>-9681.8969856000076</c:v>
                </c:pt>
                <c:pt idx="12">
                  <c:v>-11606.583106560009</c:v>
                </c:pt>
                <c:pt idx="13">
                  <c:v>-13531.26922752001</c:v>
                </c:pt>
                <c:pt idx="14">
                  <c:v>-15455.955348480011</c:v>
                </c:pt>
                <c:pt idx="15">
                  <c:v>-22294.570160610987</c:v>
                </c:pt>
                <c:pt idx="16">
                  <c:v>-29133.184972741961</c:v>
                </c:pt>
                <c:pt idx="17">
                  <c:v>-35971.799784872936</c:v>
                </c:pt>
                <c:pt idx="18">
                  <c:v>-42810.41459700391</c:v>
                </c:pt>
                <c:pt idx="19">
                  <c:v>-49649.029409134884</c:v>
                </c:pt>
                <c:pt idx="20">
                  <c:v>-51573.715530094887</c:v>
                </c:pt>
                <c:pt idx="21">
                  <c:v>-53498.40165105489</c:v>
                </c:pt>
                <c:pt idx="22">
                  <c:v>-55423.087772014893</c:v>
                </c:pt>
                <c:pt idx="23">
                  <c:v>-57347.773892974896</c:v>
                </c:pt>
                <c:pt idx="24">
                  <c:v>-59272.460013934899</c:v>
                </c:pt>
                <c:pt idx="25">
                  <c:v>-56108.189632323163</c:v>
                </c:pt>
                <c:pt idx="26">
                  <c:v>-52943.919250711428</c:v>
                </c:pt>
                <c:pt idx="27">
                  <c:v>-49779.648869099692</c:v>
                </c:pt>
                <c:pt idx="28">
                  <c:v>-46615.378487487957</c:v>
                </c:pt>
                <c:pt idx="29">
                  <c:v>-43451.108105876221</c:v>
                </c:pt>
                <c:pt idx="30">
                  <c:v>-45375.794226836224</c:v>
                </c:pt>
                <c:pt idx="31">
                  <c:v>-47300.480347796227</c:v>
                </c:pt>
                <c:pt idx="32">
                  <c:v>-49225.16646875623</c:v>
                </c:pt>
                <c:pt idx="33">
                  <c:v>-51149.852589716233</c:v>
                </c:pt>
                <c:pt idx="34">
                  <c:v>-53074.538710676235</c:v>
                </c:pt>
                <c:pt idx="35">
                  <c:v>-59913.15352280721</c:v>
                </c:pt>
                <c:pt idx="36">
                  <c:v>-66751.768334938184</c:v>
                </c:pt>
                <c:pt idx="37">
                  <c:v>-73590.383147069166</c:v>
                </c:pt>
                <c:pt idx="38">
                  <c:v>-75515.069268029169</c:v>
                </c:pt>
                <c:pt idx="39">
                  <c:v>-82353.684080160136</c:v>
                </c:pt>
                <c:pt idx="40">
                  <c:v>-89192.298892291117</c:v>
                </c:pt>
                <c:pt idx="41">
                  <c:v>-96030.913704422099</c:v>
                </c:pt>
                <c:pt idx="42">
                  <c:v>-102869.52851655308</c:v>
                </c:pt>
                <c:pt idx="43">
                  <c:v>-109708.14332868406</c:v>
                </c:pt>
                <c:pt idx="44">
                  <c:v>-116546.75814081504</c:v>
                </c:pt>
                <c:pt idx="45">
                  <c:v>-123385.37295294603</c:v>
                </c:pt>
                <c:pt idx="46">
                  <c:v>-125310.05907390603</c:v>
                </c:pt>
                <c:pt idx="47">
                  <c:v>-122145.7886922943</c:v>
                </c:pt>
                <c:pt idx="48">
                  <c:v>-118981.51831068257</c:v>
                </c:pt>
                <c:pt idx="49">
                  <c:v>-115817.24792907084</c:v>
                </c:pt>
                <c:pt idx="50">
                  <c:v>-112652.97754745912</c:v>
                </c:pt>
                <c:pt idx="51">
                  <c:v>-109488.70716584739</c:v>
                </c:pt>
                <c:pt idx="52">
                  <c:v>-106324.43678423566</c:v>
                </c:pt>
                <c:pt idx="53">
                  <c:v>-103160.16640262393</c:v>
                </c:pt>
                <c:pt idx="54">
                  <c:v>-105084.85252358393</c:v>
                </c:pt>
                <c:pt idx="55">
                  <c:v>-101920.58214197221</c:v>
                </c:pt>
                <c:pt idx="56">
                  <c:v>-98756.311760360477</c:v>
                </c:pt>
                <c:pt idx="57">
                  <c:v>-95592.041378748749</c:v>
                </c:pt>
                <c:pt idx="58">
                  <c:v>-94069.81227618875</c:v>
                </c:pt>
                <c:pt idx="59">
                  <c:v>-92075.899733468745</c:v>
                </c:pt>
                <c:pt idx="60">
                  <c:v>-89643.930993468748</c:v>
                </c:pt>
                <c:pt idx="61">
                  <c:v>-86801.92875858875</c:v>
                </c:pt>
                <c:pt idx="62">
                  <c:v>-85427.926523708753</c:v>
                </c:pt>
                <c:pt idx="63">
                  <c:v>-84053.924288828755</c:v>
                </c:pt>
                <c:pt idx="64">
                  <c:v>-82679.922053948758</c:v>
                </c:pt>
                <c:pt idx="65">
                  <c:v>-81305.91981906876</c:v>
                </c:pt>
                <c:pt idx="66">
                  <c:v>-79931.917584188763</c:v>
                </c:pt>
                <c:pt idx="67">
                  <c:v>-78545.023275537882</c:v>
                </c:pt>
                <c:pt idx="68">
                  <c:v>-76173.086168970622</c:v>
                </c:pt>
                <c:pt idx="69">
                  <c:v>-72827.315345446987</c:v>
                </c:pt>
                <c:pt idx="70">
                  <c:v>-69234.303435526992</c:v>
                </c:pt>
                <c:pt idx="71">
                  <c:v>-65641.291525606997</c:v>
                </c:pt>
                <c:pt idx="72">
                  <c:v>-62048.279615686995</c:v>
                </c:pt>
                <c:pt idx="73">
                  <c:v>-58455.267705766993</c:v>
                </c:pt>
                <c:pt idx="74">
                  <c:v>-55050.609300764059</c:v>
                </c:pt>
                <c:pt idx="75">
                  <c:v>-52114.633044459661</c:v>
                </c:pt>
                <c:pt idx="76">
                  <c:v>-49664.15255829379</c:v>
                </c:pt>
                <c:pt idx="77">
                  <c:v>-47721.586004186458</c:v>
                </c:pt>
                <c:pt idx="78">
                  <c:v>-46314.956084537655</c:v>
                </c:pt>
                <c:pt idx="79">
                  <c:v>-45477.890042227387</c:v>
                </c:pt>
                <c:pt idx="80">
                  <c:v>-45249.619660615652</c:v>
                </c:pt>
                <c:pt idx="81">
                  <c:v>-43727.390558055653</c:v>
                </c:pt>
                <c:pt idx="82">
                  <c:v>-41733.478015335655</c:v>
                </c:pt>
                <c:pt idx="83">
                  <c:v>-39301.509275335658</c:v>
                </c:pt>
                <c:pt idx="84">
                  <c:v>-36459.507040455661</c:v>
                </c:pt>
                <c:pt idx="85">
                  <c:v>-33229.889472615658</c:v>
                </c:pt>
                <c:pt idx="86">
                  <c:v>-29629.470193255656</c:v>
                </c:pt>
                <c:pt idx="87">
                  <c:v>-25669.458283335654</c:v>
                </c:pt>
                <c:pt idx="88">
                  <c:v>-22264.79987833272</c:v>
                </c:pt>
                <c:pt idx="89">
                  <c:v>-19328.823622028322</c:v>
                </c:pt>
                <c:pt idx="90">
                  <c:v>-16878.343135862455</c:v>
                </c:pt>
                <c:pt idx="91">
                  <c:v>-14935.776581755121</c:v>
                </c:pt>
                <c:pt idx="92">
                  <c:v>-13529.146662106321</c:v>
                </c:pt>
                <c:pt idx="93">
                  <c:v>-12692.080619796054</c:v>
                </c:pt>
                <c:pt idx="94">
                  <c:v>-12463.81023818432</c:v>
                </c:pt>
                <c:pt idx="95">
                  <c:v>-10941.581135624321</c:v>
                </c:pt>
                <c:pt idx="96">
                  <c:v>-8947.6685929043215</c:v>
                </c:pt>
                <c:pt idx="97">
                  <c:v>-6515.6998529043221</c:v>
                </c:pt>
                <c:pt idx="98">
                  <c:v>-3673.6976180243223</c:v>
                </c:pt>
                <c:pt idx="99">
                  <c:v>-444.08005018432232</c:v>
                </c:pt>
                <c:pt idx="100">
                  <c:v>3592.8962061200782</c:v>
                </c:pt>
                <c:pt idx="101">
                  <c:v>7629.8724624244787</c:v>
                </c:pt>
                <c:pt idx="102">
                  <c:v>11666.848718728879</c:v>
                </c:pt>
                <c:pt idx="103">
                  <c:v>15703.82497503328</c:v>
                </c:pt>
                <c:pt idx="104">
                  <c:v>19740.801231337682</c:v>
                </c:pt>
                <c:pt idx="105">
                  <c:v>23777.777487642081</c:v>
                </c:pt>
                <c:pt idx="106">
                  <c:v>27814.75374394648</c:v>
                </c:pt>
                <c:pt idx="107">
                  <c:v>31851.730000250878</c:v>
                </c:pt>
                <c:pt idx="108">
                  <c:v>35888.706256555277</c:v>
                </c:pt>
                <c:pt idx="109">
                  <c:v>39925.682512859676</c:v>
                </c:pt>
                <c:pt idx="110">
                  <c:v>43962.658769164074</c:v>
                </c:pt>
                <c:pt idx="111">
                  <c:v>47999.635025468473</c:v>
                </c:pt>
                <c:pt idx="112">
                  <c:v>52036.611281772872</c:v>
                </c:pt>
                <c:pt idx="113">
                  <c:v>56073.58753807727</c:v>
                </c:pt>
                <c:pt idx="114">
                  <c:v>60110.563794381669</c:v>
                </c:pt>
                <c:pt idx="115">
                  <c:v>64147.540050686068</c:v>
                </c:pt>
                <c:pt idx="116">
                  <c:v>68184.516306990467</c:v>
                </c:pt>
                <c:pt idx="117">
                  <c:v>72221.492563294873</c:v>
                </c:pt>
                <c:pt idx="118">
                  <c:v>76258.468819599279</c:v>
                </c:pt>
                <c:pt idx="119">
                  <c:v>76164.471054479276</c:v>
                </c:pt>
                <c:pt idx="120">
                  <c:v>74926.439794479273</c:v>
                </c:pt>
                <c:pt idx="121">
                  <c:v>72516.352337199278</c:v>
                </c:pt>
                <c:pt idx="122">
                  <c:v>68900.581439759277</c:v>
                </c:pt>
                <c:pt idx="123">
                  <c:v>64039.895318799274</c:v>
                </c:pt>
                <c:pt idx="124">
                  <c:v>61262.436816584668</c:v>
                </c:pt>
                <c:pt idx="125">
                  <c:v>59570.902840926436</c:v>
                </c:pt>
                <c:pt idx="126">
                  <c:v>58931.666148944576</c:v>
                </c:pt>
                <c:pt idx="127">
                  <c:v>59316.704038239091</c:v>
                </c:pt>
                <c:pt idx="128">
                  <c:v>60703.598346889979</c:v>
                </c:pt>
                <c:pt idx="129">
                  <c:v>63075.53545345724</c:v>
                </c:pt>
                <c:pt idx="130">
                  <c:v>66421.306276980875</c:v>
                </c:pt>
                <c:pt idx="131">
                  <c:v>68553.725556340869</c:v>
                </c:pt>
                <c:pt idx="132">
                  <c:v>69581.343124180872</c:v>
                </c:pt>
                <c:pt idx="133">
                  <c:v>69487.34535906087</c:v>
                </c:pt>
                <c:pt idx="134">
                  <c:v>68249.314099060866</c:v>
                </c:pt>
                <c:pt idx="135">
                  <c:v>65839.226641780871</c:v>
                </c:pt>
                <c:pt idx="136">
                  <c:v>62223.45574434087</c:v>
                </c:pt>
                <c:pt idx="137">
                  <c:v>57362.769623380867</c:v>
                </c:pt>
                <c:pt idx="138">
                  <c:v>51212.331955060865</c:v>
                </c:pt>
                <c:pt idx="139">
                  <c:v>42836.724509173524</c:v>
                </c:pt>
                <c:pt idx="140">
                  <c:v>34461.117063286176</c:v>
                </c:pt>
                <c:pt idx="141">
                  <c:v>26085.509617398831</c:v>
                </c:pt>
                <c:pt idx="142">
                  <c:v>17709.902171511487</c:v>
                </c:pt>
                <c:pt idx="143">
                  <c:v>9334.2947256241423</c:v>
                </c:pt>
                <c:pt idx="144">
                  <c:v>958.68727973679779</c:v>
                </c:pt>
                <c:pt idx="145">
                  <c:v>-7416.9201661505467</c:v>
                </c:pt>
                <c:pt idx="146">
                  <c:v>-15792.527612037891</c:v>
                </c:pt>
                <c:pt idx="147">
                  <c:v>-24168.135057925236</c:v>
                </c:pt>
                <c:pt idx="148">
                  <c:v>-24988.492128305239</c:v>
                </c:pt>
                <c:pt idx="149">
                  <c:v>-25445.178249265242</c:v>
                </c:pt>
                <c:pt idx="150">
                  <c:v>-27369.864370225245</c:v>
                </c:pt>
                <c:pt idx="151">
                  <c:v>-29294.550491185248</c:v>
                </c:pt>
                <c:pt idx="152">
                  <c:v>-31219.236612145251</c:v>
                </c:pt>
                <c:pt idx="153">
                  <c:v>-33143.922733105253</c:v>
                </c:pt>
                <c:pt idx="154">
                  <c:v>-32132.608854065256</c:v>
                </c:pt>
                <c:pt idx="155">
                  <c:v>-30610.379751505257</c:v>
                </c:pt>
                <c:pt idx="156">
                  <c:v>-28616.46720878526</c:v>
                </c:pt>
                <c:pt idx="157">
                  <c:v>-26184.498468785259</c:v>
                </c:pt>
                <c:pt idx="158">
                  <c:v>-23342.496233905258</c:v>
                </c:pt>
                <c:pt idx="159">
                  <c:v>-21968.493999025257</c:v>
                </c:pt>
                <c:pt idx="160">
                  <c:v>-20594.491764145256</c:v>
                </c:pt>
                <c:pt idx="161">
                  <c:v>-19220.489529265255</c:v>
                </c:pt>
                <c:pt idx="162">
                  <c:v>-17846.487294385253</c:v>
                </c:pt>
                <c:pt idx="163">
                  <c:v>-16472.485059505252</c:v>
                </c:pt>
                <c:pt idx="164">
                  <c:v>-15098.482824625253</c:v>
                </c:pt>
                <c:pt idx="165">
                  <c:v>-11868.865256785253</c:v>
                </c:pt>
                <c:pt idx="166">
                  <c:v>-8268.4459774252537</c:v>
                </c:pt>
                <c:pt idx="167">
                  <c:v>-4308.4340675052536</c:v>
                </c:pt>
                <c:pt idx="168">
                  <c:v>5.5659324947464484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0590992"/>
        <c:axId val="330337472"/>
      </c:lineChart>
      <c:catAx>
        <c:axId val="3305909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330337472"/>
        <c:crosses val="autoZero"/>
        <c:auto val="1"/>
        <c:lblAlgn val="ctr"/>
        <c:lblOffset val="100"/>
        <c:noMultiLvlLbl val="0"/>
      </c:catAx>
      <c:valAx>
        <c:axId val="330337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330590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171</xdr:row>
      <xdr:rowOff>166687</xdr:rowOff>
    </xdr:from>
    <xdr:to>
      <xdr:col>4</xdr:col>
      <xdr:colOff>1133475</xdr:colOff>
      <xdr:row>187</xdr:row>
      <xdr:rowOff>166687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333375</xdr:colOff>
      <xdr:row>171</xdr:row>
      <xdr:rowOff>166687</xdr:rowOff>
    </xdr:from>
    <xdr:to>
      <xdr:col>8</xdr:col>
      <xdr:colOff>581025</xdr:colOff>
      <xdr:row>187</xdr:row>
      <xdr:rowOff>166687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438150</xdr:colOff>
      <xdr:row>172</xdr:row>
      <xdr:rowOff>4762</xdr:rowOff>
    </xdr:from>
    <xdr:to>
      <xdr:col>12</xdr:col>
      <xdr:colOff>1228725</xdr:colOff>
      <xdr:row>188</xdr:row>
      <xdr:rowOff>4762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70"/>
  <sheetViews>
    <sheetView tabSelected="1" topLeftCell="F166" workbookViewId="0">
      <selection activeCell="P180" sqref="P180"/>
    </sheetView>
  </sheetViews>
  <sheetFormatPr defaultRowHeight="13.5" x14ac:dyDescent="0.15"/>
  <cols>
    <col min="4" max="4" width="22.625" customWidth="1"/>
    <col min="5" max="5" width="18.5" customWidth="1"/>
    <col min="6" max="6" width="19.875" customWidth="1"/>
    <col min="7" max="7" width="12.875" customWidth="1"/>
    <col min="8" max="8" width="24" customWidth="1"/>
    <col min="9" max="9" width="12" customWidth="1"/>
    <col min="10" max="10" width="11.875" customWidth="1"/>
    <col min="11" max="11" width="14" customWidth="1"/>
    <col min="12" max="12" width="23.75" customWidth="1"/>
    <col min="13" max="13" width="22" customWidth="1"/>
  </cols>
  <sheetData>
    <row r="1" spans="2:13" x14ac:dyDescent="0.1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2:13" x14ac:dyDescent="0.15">
      <c r="B2">
        <v>0</v>
      </c>
      <c r="C2">
        <v>0</v>
      </c>
      <c r="D2">
        <f t="shared" ref="D2:D3" si="0">0.5*1.4*0.8*1.194*1.397*C2^2</f>
        <v>0</v>
      </c>
      <c r="E2">
        <f>0.2*367*9.81</f>
        <v>720.05400000000009</v>
      </c>
      <c r="F2">
        <v>0</v>
      </c>
      <c r="G2">
        <v>0</v>
      </c>
      <c r="H2">
        <f>367*G2</f>
        <v>0</v>
      </c>
      <c r="I2">
        <f>D2+E2+F2+H2</f>
        <v>720.05400000000009</v>
      </c>
      <c r="J2">
        <f>C2*I2</f>
        <v>0</v>
      </c>
      <c r="K2">
        <v>4314</v>
      </c>
      <c r="L2">
        <v>0</v>
      </c>
      <c r="M2">
        <v>0</v>
      </c>
    </row>
    <row r="3" spans="2:13" x14ac:dyDescent="0.15">
      <c r="B3">
        <v>1</v>
      </c>
      <c r="C3">
        <v>0</v>
      </c>
      <c r="D3">
        <f t="shared" si="0"/>
        <v>0</v>
      </c>
      <c r="E3">
        <f>0.2*367*9.81</f>
        <v>720.05400000000009</v>
      </c>
      <c r="F3">
        <v>0</v>
      </c>
      <c r="G3">
        <v>0</v>
      </c>
      <c r="H3">
        <f t="shared" ref="H3:H66" si="1">367*G3</f>
        <v>0</v>
      </c>
      <c r="I3">
        <f>D3+E3+F3+H3</f>
        <v>720.05400000000009</v>
      </c>
      <c r="J3">
        <f>C3*I3</f>
        <v>0</v>
      </c>
      <c r="K3">
        <v>4314</v>
      </c>
      <c r="L3">
        <v>0</v>
      </c>
      <c r="M3">
        <v>0</v>
      </c>
    </row>
    <row r="4" spans="2:13" x14ac:dyDescent="0.15">
      <c r="B4">
        <v>2</v>
      </c>
      <c r="C4">
        <v>1</v>
      </c>
      <c r="D4">
        <f>0.5*1.4*0.8*1.194*1.397*C4^2</f>
        <v>0.93409007999999982</v>
      </c>
      <c r="E4">
        <f t="shared" ref="E4:E16" si="2">0.2*367*9.81</f>
        <v>720.05400000000009</v>
      </c>
      <c r="F4">
        <v>0</v>
      </c>
      <c r="G4">
        <v>1</v>
      </c>
      <c r="H4">
        <f t="shared" si="1"/>
        <v>367</v>
      </c>
      <c r="I4">
        <f t="shared" ref="I4:I67" si="3">D4+E4+F4+H4</f>
        <v>1087.9880900800001</v>
      </c>
      <c r="J4">
        <f t="shared" ref="J4:J67" si="4">C4*I4</f>
        <v>1087.9880900800001</v>
      </c>
      <c r="K4">
        <v>4314</v>
      </c>
      <c r="L4">
        <f>K4-J4</f>
        <v>3226.0119099200001</v>
      </c>
      <c r="M4">
        <f>L4</f>
        <v>3226.0119099200001</v>
      </c>
    </row>
    <row r="5" spans="2:13" x14ac:dyDescent="0.15">
      <c r="B5">
        <v>3</v>
      </c>
      <c r="C5">
        <v>2</v>
      </c>
      <c r="D5">
        <f t="shared" ref="D5:D68" si="5">0.5*1.4*0.8*1.194*1.397*C5^2</f>
        <v>3.7363603199999993</v>
      </c>
      <c r="E5">
        <f t="shared" si="2"/>
        <v>720.05400000000009</v>
      </c>
      <c r="F5">
        <v>0</v>
      </c>
      <c r="G5">
        <v>1</v>
      </c>
      <c r="H5">
        <f t="shared" si="1"/>
        <v>367</v>
      </c>
      <c r="I5">
        <f t="shared" si="3"/>
        <v>1090.7903603200002</v>
      </c>
      <c r="J5">
        <f t="shared" si="4"/>
        <v>2181.5807206400004</v>
      </c>
      <c r="K5">
        <v>4314</v>
      </c>
      <c r="L5">
        <f t="shared" ref="L5:L68" si="6">K5-J5</f>
        <v>2132.4192793599996</v>
      </c>
      <c r="M5">
        <f>L5+M4</f>
        <v>5358.4311892799997</v>
      </c>
    </row>
    <row r="6" spans="2:13" x14ac:dyDescent="0.15">
      <c r="B6">
        <v>4</v>
      </c>
      <c r="C6">
        <v>3</v>
      </c>
      <c r="D6">
        <f t="shared" si="5"/>
        <v>8.4068107199999993</v>
      </c>
      <c r="E6">
        <f t="shared" si="2"/>
        <v>720.05400000000009</v>
      </c>
      <c r="F6">
        <v>0</v>
      </c>
      <c r="G6">
        <v>1</v>
      </c>
      <c r="H6">
        <f t="shared" si="1"/>
        <v>367</v>
      </c>
      <c r="I6">
        <f t="shared" si="3"/>
        <v>1095.4608107200002</v>
      </c>
      <c r="J6">
        <f t="shared" si="4"/>
        <v>3286.3824321600005</v>
      </c>
      <c r="K6">
        <v>4314</v>
      </c>
      <c r="L6">
        <f t="shared" si="6"/>
        <v>1027.6175678399995</v>
      </c>
      <c r="M6">
        <f>L6+M5</f>
        <v>6386.0487571199992</v>
      </c>
    </row>
    <row r="7" spans="2:13" x14ac:dyDescent="0.15">
      <c r="B7">
        <v>5</v>
      </c>
      <c r="C7">
        <v>4</v>
      </c>
      <c r="D7">
        <f t="shared" si="5"/>
        <v>14.945441279999997</v>
      </c>
      <c r="E7">
        <f t="shared" si="2"/>
        <v>720.05400000000009</v>
      </c>
      <c r="F7">
        <v>0</v>
      </c>
      <c r="G7">
        <v>1</v>
      </c>
      <c r="H7">
        <f t="shared" si="1"/>
        <v>367</v>
      </c>
      <c r="I7">
        <f t="shared" si="3"/>
        <v>1101.9994412800002</v>
      </c>
      <c r="J7">
        <f t="shared" si="4"/>
        <v>4407.9977651200006</v>
      </c>
      <c r="K7">
        <v>4314</v>
      </c>
      <c r="L7">
        <f t="shared" si="6"/>
        <v>-93.997765120000622</v>
      </c>
      <c r="M7">
        <f t="shared" ref="M7:M70" si="7">L7+M6</f>
        <v>6292.0509919999986</v>
      </c>
    </row>
    <row r="8" spans="2:13" x14ac:dyDescent="0.15">
      <c r="B8">
        <v>6</v>
      </c>
      <c r="C8">
        <v>5</v>
      </c>
      <c r="D8">
        <f t="shared" si="5"/>
        <v>23.352251999999996</v>
      </c>
      <c r="E8">
        <f t="shared" si="2"/>
        <v>720.05400000000009</v>
      </c>
      <c r="F8">
        <v>0</v>
      </c>
      <c r="G8">
        <v>1</v>
      </c>
      <c r="H8">
        <f t="shared" si="1"/>
        <v>367</v>
      </c>
      <c r="I8">
        <f t="shared" si="3"/>
        <v>1110.4062520000002</v>
      </c>
      <c r="J8">
        <f t="shared" si="4"/>
        <v>5552.0312600000016</v>
      </c>
      <c r="K8">
        <v>4314</v>
      </c>
      <c r="L8">
        <f t="shared" si="6"/>
        <v>-1238.0312600000016</v>
      </c>
      <c r="M8">
        <f t="shared" si="7"/>
        <v>5054.019731999997</v>
      </c>
    </row>
    <row r="9" spans="2:13" x14ac:dyDescent="0.15">
      <c r="B9">
        <v>7</v>
      </c>
      <c r="C9">
        <v>6</v>
      </c>
      <c r="D9">
        <f t="shared" si="5"/>
        <v>33.627242879999997</v>
      </c>
      <c r="E9">
        <f t="shared" si="2"/>
        <v>720.05400000000009</v>
      </c>
      <c r="F9">
        <v>0</v>
      </c>
      <c r="G9">
        <v>1</v>
      </c>
      <c r="H9">
        <f t="shared" si="1"/>
        <v>367</v>
      </c>
      <c r="I9">
        <f t="shared" si="3"/>
        <v>1120.6812428800001</v>
      </c>
      <c r="J9">
        <f t="shared" si="4"/>
        <v>6724.0874572800003</v>
      </c>
      <c r="K9">
        <v>4314</v>
      </c>
      <c r="L9">
        <f t="shared" si="6"/>
        <v>-2410.0874572800003</v>
      </c>
      <c r="M9">
        <f t="shared" si="7"/>
        <v>2643.9322747199967</v>
      </c>
    </row>
    <row r="10" spans="2:13" x14ac:dyDescent="0.15">
      <c r="B10">
        <v>8</v>
      </c>
      <c r="C10">
        <v>7</v>
      </c>
      <c r="D10">
        <f t="shared" si="5"/>
        <v>45.770413919999989</v>
      </c>
      <c r="E10">
        <f t="shared" si="2"/>
        <v>720.05400000000009</v>
      </c>
      <c r="F10">
        <v>0</v>
      </c>
      <c r="G10">
        <v>1</v>
      </c>
      <c r="H10">
        <f t="shared" si="1"/>
        <v>367</v>
      </c>
      <c r="I10">
        <f t="shared" si="3"/>
        <v>1132.8244139200001</v>
      </c>
      <c r="J10">
        <f t="shared" si="4"/>
        <v>7929.7708974400011</v>
      </c>
      <c r="K10">
        <v>4314</v>
      </c>
      <c r="L10">
        <f t="shared" si="6"/>
        <v>-3615.7708974400011</v>
      </c>
      <c r="M10">
        <f t="shared" si="7"/>
        <v>-971.83862272000442</v>
      </c>
    </row>
    <row r="11" spans="2:13" x14ac:dyDescent="0.15">
      <c r="B11">
        <v>9</v>
      </c>
      <c r="C11">
        <v>8</v>
      </c>
      <c r="D11">
        <f t="shared" si="5"/>
        <v>59.781765119999989</v>
      </c>
      <c r="E11">
        <f t="shared" si="2"/>
        <v>720.05400000000009</v>
      </c>
      <c r="F11">
        <v>0</v>
      </c>
      <c r="G11">
        <v>1</v>
      </c>
      <c r="H11">
        <f t="shared" si="1"/>
        <v>367</v>
      </c>
      <c r="I11">
        <f t="shared" si="3"/>
        <v>1146.8357651200001</v>
      </c>
      <c r="J11">
        <f t="shared" si="4"/>
        <v>9174.6861209600011</v>
      </c>
      <c r="K11">
        <v>4314</v>
      </c>
      <c r="L11">
        <f t="shared" si="6"/>
        <v>-4860.6861209600011</v>
      </c>
      <c r="M11">
        <f t="shared" si="7"/>
        <v>-5832.5247436800055</v>
      </c>
    </row>
    <row r="12" spans="2:13" x14ac:dyDescent="0.15">
      <c r="B12">
        <v>10</v>
      </c>
      <c r="C12">
        <v>8</v>
      </c>
      <c r="D12">
        <f t="shared" si="5"/>
        <v>59.781765119999989</v>
      </c>
      <c r="E12">
        <f t="shared" si="2"/>
        <v>720.05400000000009</v>
      </c>
      <c r="F12">
        <v>0</v>
      </c>
      <c r="G12">
        <v>0</v>
      </c>
      <c r="H12">
        <f t="shared" si="1"/>
        <v>0</v>
      </c>
      <c r="I12">
        <f t="shared" si="3"/>
        <v>779.83576512000013</v>
      </c>
      <c r="J12">
        <f t="shared" si="4"/>
        <v>6238.6861209600011</v>
      </c>
      <c r="K12">
        <v>4314</v>
      </c>
      <c r="L12">
        <f t="shared" si="6"/>
        <v>-1924.6861209600011</v>
      </c>
      <c r="M12">
        <f t="shared" si="7"/>
        <v>-7757.2108646400065</v>
      </c>
    </row>
    <row r="13" spans="2:13" x14ac:dyDescent="0.15">
      <c r="B13">
        <v>11</v>
      </c>
      <c r="C13">
        <v>8</v>
      </c>
      <c r="D13">
        <f t="shared" si="5"/>
        <v>59.781765119999989</v>
      </c>
      <c r="E13">
        <f t="shared" si="2"/>
        <v>720.05400000000009</v>
      </c>
      <c r="F13">
        <v>0</v>
      </c>
      <c r="G13">
        <v>0</v>
      </c>
      <c r="H13">
        <f t="shared" si="1"/>
        <v>0</v>
      </c>
      <c r="I13">
        <f t="shared" si="3"/>
        <v>779.83576512000013</v>
      </c>
      <c r="J13">
        <f t="shared" si="4"/>
        <v>6238.6861209600011</v>
      </c>
      <c r="K13">
        <v>4314</v>
      </c>
      <c r="L13">
        <f t="shared" si="6"/>
        <v>-1924.6861209600011</v>
      </c>
      <c r="M13">
        <f t="shared" si="7"/>
        <v>-9681.8969856000076</v>
      </c>
    </row>
    <row r="14" spans="2:13" x14ac:dyDescent="0.15">
      <c r="B14">
        <v>12</v>
      </c>
      <c r="C14">
        <v>8</v>
      </c>
      <c r="D14">
        <f t="shared" si="5"/>
        <v>59.781765119999989</v>
      </c>
      <c r="E14">
        <f t="shared" si="2"/>
        <v>720.05400000000009</v>
      </c>
      <c r="F14">
        <v>0</v>
      </c>
      <c r="G14">
        <v>0</v>
      </c>
      <c r="H14">
        <f t="shared" si="1"/>
        <v>0</v>
      </c>
      <c r="I14">
        <f t="shared" si="3"/>
        <v>779.83576512000013</v>
      </c>
      <c r="J14">
        <f t="shared" si="4"/>
        <v>6238.6861209600011</v>
      </c>
      <c r="K14">
        <v>4314</v>
      </c>
      <c r="L14">
        <f t="shared" si="6"/>
        <v>-1924.6861209600011</v>
      </c>
      <c r="M14">
        <f t="shared" si="7"/>
        <v>-11606.583106560009</v>
      </c>
    </row>
    <row r="15" spans="2:13" x14ac:dyDescent="0.15">
      <c r="B15">
        <v>13</v>
      </c>
      <c r="C15">
        <v>8</v>
      </c>
      <c r="D15">
        <f t="shared" si="5"/>
        <v>59.781765119999989</v>
      </c>
      <c r="E15">
        <f t="shared" si="2"/>
        <v>720.05400000000009</v>
      </c>
      <c r="F15">
        <v>0</v>
      </c>
      <c r="G15">
        <v>0</v>
      </c>
      <c r="H15">
        <f t="shared" si="1"/>
        <v>0</v>
      </c>
      <c r="I15">
        <f t="shared" si="3"/>
        <v>779.83576512000013</v>
      </c>
      <c r="J15">
        <f t="shared" si="4"/>
        <v>6238.6861209600011</v>
      </c>
      <c r="K15">
        <v>4314</v>
      </c>
      <c r="L15">
        <f t="shared" si="6"/>
        <v>-1924.6861209600011</v>
      </c>
      <c r="M15">
        <f t="shared" si="7"/>
        <v>-13531.26922752001</v>
      </c>
    </row>
    <row r="16" spans="2:13" x14ac:dyDescent="0.15">
      <c r="B16">
        <v>14</v>
      </c>
      <c r="C16">
        <v>8</v>
      </c>
      <c r="D16">
        <f t="shared" si="5"/>
        <v>59.781765119999989</v>
      </c>
      <c r="E16">
        <f t="shared" si="2"/>
        <v>720.05400000000009</v>
      </c>
      <c r="F16">
        <v>0</v>
      </c>
      <c r="G16">
        <v>0</v>
      </c>
      <c r="H16">
        <f t="shared" si="1"/>
        <v>0</v>
      </c>
      <c r="I16">
        <f t="shared" si="3"/>
        <v>779.83576512000013</v>
      </c>
      <c r="J16">
        <f t="shared" si="4"/>
        <v>6238.6861209600011</v>
      </c>
      <c r="K16">
        <v>4314</v>
      </c>
      <c r="L16">
        <f t="shared" si="6"/>
        <v>-1924.6861209600011</v>
      </c>
      <c r="M16">
        <f t="shared" si="7"/>
        <v>-15455.955348480011</v>
      </c>
    </row>
    <row r="17" spans="2:13" x14ac:dyDescent="0.15">
      <c r="B17">
        <v>15</v>
      </c>
      <c r="C17">
        <v>8</v>
      </c>
      <c r="D17">
        <f t="shared" si="5"/>
        <v>59.781765119999989</v>
      </c>
      <c r="E17">
        <f>0.2*367*9.81*COS(10*PI()/180)</f>
        <v>709.11476178745249</v>
      </c>
      <c r="F17">
        <f>367*9.81*SIN(10*PI()/180)</f>
        <v>625.18032460891925</v>
      </c>
      <c r="G17">
        <v>0</v>
      </c>
      <c r="H17">
        <f t="shared" si="1"/>
        <v>0</v>
      </c>
      <c r="I17">
        <f t="shared" si="3"/>
        <v>1394.0768515163718</v>
      </c>
      <c r="J17">
        <f t="shared" si="4"/>
        <v>11152.614812130974</v>
      </c>
      <c r="K17">
        <v>4314</v>
      </c>
      <c r="L17">
        <f t="shared" si="6"/>
        <v>-6838.6148121309743</v>
      </c>
      <c r="M17">
        <f t="shared" si="7"/>
        <v>-22294.570160610987</v>
      </c>
    </row>
    <row r="18" spans="2:13" x14ac:dyDescent="0.15">
      <c r="B18">
        <v>16</v>
      </c>
      <c r="C18">
        <v>8</v>
      </c>
      <c r="D18">
        <f t="shared" si="5"/>
        <v>59.781765119999989</v>
      </c>
      <c r="E18">
        <f t="shared" ref="E18:E21" si="8">0.2*367*9.81*COS(10*PI()/180)</f>
        <v>709.11476178745249</v>
      </c>
      <c r="F18">
        <f t="shared" ref="F18:F20" si="9">367*9.81*SIN(10*PI()/180)</f>
        <v>625.18032460891925</v>
      </c>
      <c r="G18">
        <v>0</v>
      </c>
      <c r="H18">
        <f t="shared" si="1"/>
        <v>0</v>
      </c>
      <c r="I18">
        <f t="shared" si="3"/>
        <v>1394.0768515163718</v>
      </c>
      <c r="J18">
        <f t="shared" si="4"/>
        <v>11152.614812130974</v>
      </c>
      <c r="K18">
        <v>4314</v>
      </c>
      <c r="L18">
        <f t="shared" si="6"/>
        <v>-6838.6148121309743</v>
      </c>
      <c r="M18">
        <f t="shared" si="7"/>
        <v>-29133.184972741961</v>
      </c>
    </row>
    <row r="19" spans="2:13" x14ac:dyDescent="0.15">
      <c r="B19">
        <v>17</v>
      </c>
      <c r="C19">
        <v>8</v>
      </c>
      <c r="D19">
        <f t="shared" si="5"/>
        <v>59.781765119999989</v>
      </c>
      <c r="E19">
        <f>0.2*367*9.81*COS(10*PI()/180)</f>
        <v>709.11476178745249</v>
      </c>
      <c r="F19">
        <f t="shared" si="9"/>
        <v>625.18032460891925</v>
      </c>
      <c r="G19">
        <v>0</v>
      </c>
      <c r="H19">
        <f t="shared" si="1"/>
        <v>0</v>
      </c>
      <c r="I19">
        <f t="shared" si="3"/>
        <v>1394.0768515163718</v>
      </c>
      <c r="J19">
        <f t="shared" si="4"/>
        <v>11152.614812130974</v>
      </c>
      <c r="K19">
        <v>4314</v>
      </c>
      <c r="L19">
        <f t="shared" si="6"/>
        <v>-6838.6148121309743</v>
      </c>
      <c r="M19">
        <f t="shared" si="7"/>
        <v>-35971.799784872936</v>
      </c>
    </row>
    <row r="20" spans="2:13" x14ac:dyDescent="0.15">
      <c r="B20">
        <v>18</v>
      </c>
      <c r="C20">
        <v>8</v>
      </c>
      <c r="D20">
        <f t="shared" si="5"/>
        <v>59.781765119999989</v>
      </c>
      <c r="E20">
        <f t="shared" si="8"/>
        <v>709.11476178745249</v>
      </c>
      <c r="F20">
        <f t="shared" si="9"/>
        <v>625.18032460891925</v>
      </c>
      <c r="G20">
        <v>0</v>
      </c>
      <c r="H20">
        <f t="shared" si="1"/>
        <v>0</v>
      </c>
      <c r="I20">
        <f t="shared" si="3"/>
        <v>1394.0768515163718</v>
      </c>
      <c r="J20">
        <f t="shared" si="4"/>
        <v>11152.614812130974</v>
      </c>
      <c r="K20">
        <v>4314</v>
      </c>
      <c r="L20">
        <f t="shared" si="6"/>
        <v>-6838.6148121309743</v>
      </c>
      <c r="M20">
        <f t="shared" si="7"/>
        <v>-42810.41459700391</v>
      </c>
    </row>
    <row r="21" spans="2:13" x14ac:dyDescent="0.15">
      <c r="B21">
        <v>19</v>
      </c>
      <c r="C21">
        <v>8</v>
      </c>
      <c r="D21">
        <f t="shared" si="5"/>
        <v>59.781765119999989</v>
      </c>
      <c r="E21">
        <f t="shared" si="8"/>
        <v>709.11476178745249</v>
      </c>
      <c r="F21">
        <f>367*9.81*SIN(10*PI()/180)</f>
        <v>625.18032460891925</v>
      </c>
      <c r="G21">
        <v>0</v>
      </c>
      <c r="H21">
        <f t="shared" si="1"/>
        <v>0</v>
      </c>
      <c r="I21">
        <f t="shared" si="3"/>
        <v>1394.0768515163718</v>
      </c>
      <c r="J21">
        <f t="shared" si="4"/>
        <v>11152.614812130974</v>
      </c>
      <c r="K21">
        <v>4314</v>
      </c>
      <c r="L21">
        <f t="shared" si="6"/>
        <v>-6838.6148121309743</v>
      </c>
      <c r="M21">
        <f t="shared" si="7"/>
        <v>-49649.029409134884</v>
      </c>
    </row>
    <row r="22" spans="2:13" x14ac:dyDescent="0.15">
      <c r="B22">
        <v>20</v>
      </c>
      <c r="C22">
        <v>8</v>
      </c>
      <c r="D22">
        <f t="shared" si="5"/>
        <v>59.781765119999989</v>
      </c>
      <c r="E22">
        <f>0.2*367*9.81</f>
        <v>720.05400000000009</v>
      </c>
      <c r="F22">
        <v>0</v>
      </c>
      <c r="G22">
        <v>0</v>
      </c>
      <c r="H22">
        <f t="shared" si="1"/>
        <v>0</v>
      </c>
      <c r="I22">
        <f t="shared" si="3"/>
        <v>779.83576512000013</v>
      </c>
      <c r="J22">
        <f t="shared" si="4"/>
        <v>6238.6861209600011</v>
      </c>
      <c r="K22">
        <v>4314</v>
      </c>
      <c r="L22">
        <f t="shared" si="6"/>
        <v>-1924.6861209600011</v>
      </c>
      <c r="M22">
        <f t="shared" si="7"/>
        <v>-51573.715530094887</v>
      </c>
    </row>
    <row r="23" spans="2:13" x14ac:dyDescent="0.15">
      <c r="B23">
        <v>21</v>
      </c>
      <c r="C23">
        <v>8</v>
      </c>
      <c r="D23">
        <f t="shared" si="5"/>
        <v>59.781765119999989</v>
      </c>
      <c r="E23">
        <f t="shared" ref="E23:E25" si="10">0.2*367*9.81</f>
        <v>720.05400000000009</v>
      </c>
      <c r="F23">
        <v>0</v>
      </c>
      <c r="G23">
        <v>0</v>
      </c>
      <c r="H23">
        <f t="shared" si="1"/>
        <v>0</v>
      </c>
      <c r="I23">
        <f t="shared" si="3"/>
        <v>779.83576512000013</v>
      </c>
      <c r="J23">
        <f t="shared" si="4"/>
        <v>6238.6861209600011</v>
      </c>
      <c r="K23">
        <v>4314</v>
      </c>
      <c r="L23">
        <f t="shared" si="6"/>
        <v>-1924.6861209600011</v>
      </c>
      <c r="M23">
        <f t="shared" si="7"/>
        <v>-53498.40165105489</v>
      </c>
    </row>
    <row r="24" spans="2:13" x14ac:dyDescent="0.15">
      <c r="B24">
        <v>22</v>
      </c>
      <c r="C24">
        <v>8</v>
      </c>
      <c r="D24">
        <f t="shared" si="5"/>
        <v>59.781765119999989</v>
      </c>
      <c r="E24">
        <f t="shared" si="10"/>
        <v>720.05400000000009</v>
      </c>
      <c r="F24">
        <v>0</v>
      </c>
      <c r="G24">
        <v>0</v>
      </c>
      <c r="H24">
        <f t="shared" si="1"/>
        <v>0</v>
      </c>
      <c r="I24">
        <f t="shared" si="3"/>
        <v>779.83576512000013</v>
      </c>
      <c r="J24">
        <f t="shared" si="4"/>
        <v>6238.6861209600011</v>
      </c>
      <c r="K24">
        <v>4314</v>
      </c>
      <c r="L24">
        <f t="shared" si="6"/>
        <v>-1924.6861209600011</v>
      </c>
      <c r="M24">
        <f t="shared" si="7"/>
        <v>-55423.087772014893</v>
      </c>
    </row>
    <row r="25" spans="2:13" x14ac:dyDescent="0.15">
      <c r="B25">
        <v>23</v>
      </c>
      <c r="C25">
        <v>8</v>
      </c>
      <c r="D25">
        <f t="shared" si="5"/>
        <v>59.781765119999989</v>
      </c>
      <c r="E25">
        <f t="shared" si="10"/>
        <v>720.05400000000009</v>
      </c>
      <c r="F25">
        <v>0</v>
      </c>
      <c r="G25">
        <v>0</v>
      </c>
      <c r="H25">
        <f t="shared" si="1"/>
        <v>0</v>
      </c>
      <c r="I25">
        <f t="shared" si="3"/>
        <v>779.83576512000013</v>
      </c>
      <c r="J25">
        <f t="shared" si="4"/>
        <v>6238.6861209600011</v>
      </c>
      <c r="K25">
        <v>4314</v>
      </c>
      <c r="L25">
        <f t="shared" si="6"/>
        <v>-1924.6861209600011</v>
      </c>
      <c r="M25">
        <f t="shared" si="7"/>
        <v>-57347.773892974896</v>
      </c>
    </row>
    <row r="26" spans="2:13" x14ac:dyDescent="0.15">
      <c r="B26">
        <v>24</v>
      </c>
      <c r="C26">
        <v>8</v>
      </c>
      <c r="D26">
        <f t="shared" si="5"/>
        <v>59.781765119999989</v>
      </c>
      <c r="E26">
        <f>0.2*367*9.81</f>
        <v>720.05400000000009</v>
      </c>
      <c r="F26">
        <v>0</v>
      </c>
      <c r="G26">
        <v>0</v>
      </c>
      <c r="H26">
        <f t="shared" si="1"/>
        <v>0</v>
      </c>
      <c r="I26">
        <f t="shared" si="3"/>
        <v>779.83576512000013</v>
      </c>
      <c r="J26">
        <f t="shared" si="4"/>
        <v>6238.6861209600011</v>
      </c>
      <c r="K26">
        <v>4314</v>
      </c>
      <c r="L26">
        <f t="shared" si="6"/>
        <v>-1924.6861209600011</v>
      </c>
      <c r="M26">
        <f t="shared" si="7"/>
        <v>-59272.460013934899</v>
      </c>
    </row>
    <row r="27" spans="2:13" x14ac:dyDescent="0.15">
      <c r="B27">
        <v>25</v>
      </c>
      <c r="C27">
        <v>8</v>
      </c>
      <c r="D27">
        <f t="shared" si="5"/>
        <v>59.781765119999989</v>
      </c>
      <c r="E27">
        <f>0.2*367*9.81*COS(10*PI()/180)</f>
        <v>709.11476178745249</v>
      </c>
      <c r="F27">
        <f>-367*9.81*SIN(10*PI()/180)</f>
        <v>-625.18032460891925</v>
      </c>
      <c r="G27">
        <v>0</v>
      </c>
      <c r="H27">
        <f t="shared" si="1"/>
        <v>0</v>
      </c>
      <c r="I27">
        <f t="shared" si="3"/>
        <v>143.71620229853318</v>
      </c>
      <c r="J27">
        <f t="shared" si="4"/>
        <v>1149.7296183882654</v>
      </c>
      <c r="K27">
        <v>4314</v>
      </c>
      <c r="L27">
        <f t="shared" si="6"/>
        <v>3164.2703816117346</v>
      </c>
      <c r="M27">
        <f t="shared" si="7"/>
        <v>-56108.189632323163</v>
      </c>
    </row>
    <row r="28" spans="2:13" x14ac:dyDescent="0.15">
      <c r="B28">
        <v>26</v>
      </c>
      <c r="C28">
        <v>8</v>
      </c>
      <c r="D28">
        <f t="shared" si="5"/>
        <v>59.781765119999989</v>
      </c>
      <c r="E28">
        <f t="shared" ref="E28:E30" si="11">0.2*367*9.81*COS(10*PI()/180)</f>
        <v>709.11476178745249</v>
      </c>
      <c r="F28">
        <f t="shared" ref="F28:F31" si="12">-367*9.81*SIN(10*PI()/180)</f>
        <v>-625.18032460891925</v>
      </c>
      <c r="G28">
        <v>0</v>
      </c>
      <c r="H28">
        <f t="shared" si="1"/>
        <v>0</v>
      </c>
      <c r="I28">
        <f t="shared" si="3"/>
        <v>143.71620229853318</v>
      </c>
      <c r="J28">
        <f t="shared" si="4"/>
        <v>1149.7296183882654</v>
      </c>
      <c r="K28">
        <v>4314</v>
      </c>
      <c r="L28">
        <f t="shared" si="6"/>
        <v>3164.2703816117346</v>
      </c>
      <c r="M28">
        <f t="shared" si="7"/>
        <v>-52943.919250711428</v>
      </c>
    </row>
    <row r="29" spans="2:13" x14ac:dyDescent="0.15">
      <c r="B29">
        <v>27</v>
      </c>
      <c r="C29">
        <v>8</v>
      </c>
      <c r="D29">
        <f t="shared" si="5"/>
        <v>59.781765119999989</v>
      </c>
      <c r="E29">
        <f t="shared" si="11"/>
        <v>709.11476178745249</v>
      </c>
      <c r="F29">
        <f t="shared" si="12"/>
        <v>-625.18032460891925</v>
      </c>
      <c r="G29">
        <v>0</v>
      </c>
      <c r="H29">
        <f t="shared" si="1"/>
        <v>0</v>
      </c>
      <c r="I29">
        <f t="shared" si="3"/>
        <v>143.71620229853318</v>
      </c>
      <c r="J29">
        <f t="shared" si="4"/>
        <v>1149.7296183882654</v>
      </c>
      <c r="K29">
        <v>4314</v>
      </c>
      <c r="L29">
        <f t="shared" si="6"/>
        <v>3164.2703816117346</v>
      </c>
      <c r="M29">
        <f t="shared" si="7"/>
        <v>-49779.648869099692</v>
      </c>
    </row>
    <row r="30" spans="2:13" x14ac:dyDescent="0.15">
      <c r="B30">
        <v>28</v>
      </c>
      <c r="C30">
        <v>8</v>
      </c>
      <c r="D30">
        <f t="shared" si="5"/>
        <v>59.781765119999989</v>
      </c>
      <c r="E30">
        <f t="shared" si="11"/>
        <v>709.11476178745249</v>
      </c>
      <c r="F30">
        <f>-367*9.81*SIN(10*PI()/180)</f>
        <v>-625.18032460891925</v>
      </c>
      <c r="G30">
        <v>0</v>
      </c>
      <c r="H30">
        <f t="shared" si="1"/>
        <v>0</v>
      </c>
      <c r="I30">
        <f t="shared" si="3"/>
        <v>143.71620229853318</v>
      </c>
      <c r="J30">
        <f t="shared" si="4"/>
        <v>1149.7296183882654</v>
      </c>
      <c r="K30">
        <v>4314</v>
      </c>
      <c r="L30">
        <f t="shared" si="6"/>
        <v>3164.2703816117346</v>
      </c>
      <c r="M30">
        <f t="shared" si="7"/>
        <v>-46615.378487487957</v>
      </c>
    </row>
    <row r="31" spans="2:13" x14ac:dyDescent="0.15">
      <c r="B31">
        <v>29</v>
      </c>
      <c r="C31">
        <v>8</v>
      </c>
      <c r="D31">
        <f t="shared" si="5"/>
        <v>59.781765119999989</v>
      </c>
      <c r="E31">
        <f>0.2*367*9.81*COS(10*PI()/180)</f>
        <v>709.11476178745249</v>
      </c>
      <c r="F31">
        <f t="shared" si="12"/>
        <v>-625.18032460891925</v>
      </c>
      <c r="G31">
        <v>0</v>
      </c>
      <c r="H31">
        <f t="shared" si="1"/>
        <v>0</v>
      </c>
      <c r="I31">
        <f t="shared" si="3"/>
        <v>143.71620229853318</v>
      </c>
      <c r="J31">
        <f t="shared" si="4"/>
        <v>1149.7296183882654</v>
      </c>
      <c r="K31">
        <v>4314</v>
      </c>
      <c r="L31">
        <f t="shared" si="6"/>
        <v>3164.2703816117346</v>
      </c>
      <c r="M31">
        <f t="shared" si="7"/>
        <v>-43451.108105876221</v>
      </c>
    </row>
    <row r="32" spans="2:13" x14ac:dyDescent="0.15">
      <c r="B32">
        <v>30</v>
      </c>
      <c r="C32">
        <v>8</v>
      </c>
      <c r="D32">
        <f t="shared" si="5"/>
        <v>59.781765119999989</v>
      </c>
      <c r="E32">
        <f>0.2*367*9.81</f>
        <v>720.05400000000009</v>
      </c>
      <c r="F32">
        <v>0</v>
      </c>
      <c r="G32">
        <v>0</v>
      </c>
      <c r="H32">
        <f t="shared" si="1"/>
        <v>0</v>
      </c>
      <c r="I32">
        <f t="shared" si="3"/>
        <v>779.83576512000013</v>
      </c>
      <c r="J32">
        <f t="shared" si="4"/>
        <v>6238.6861209600011</v>
      </c>
      <c r="K32">
        <v>4314</v>
      </c>
      <c r="L32">
        <f t="shared" si="6"/>
        <v>-1924.6861209600011</v>
      </c>
      <c r="M32">
        <f t="shared" si="7"/>
        <v>-45375.794226836224</v>
      </c>
    </row>
    <row r="33" spans="2:13" x14ac:dyDescent="0.15">
      <c r="B33">
        <v>31</v>
      </c>
      <c r="C33">
        <v>8</v>
      </c>
      <c r="D33">
        <f t="shared" si="5"/>
        <v>59.781765119999989</v>
      </c>
      <c r="E33">
        <f t="shared" ref="E33:E36" si="13">0.2*367*9.81</f>
        <v>720.05400000000009</v>
      </c>
      <c r="F33">
        <v>0</v>
      </c>
      <c r="G33">
        <v>0</v>
      </c>
      <c r="H33">
        <f t="shared" si="1"/>
        <v>0</v>
      </c>
      <c r="I33">
        <f t="shared" si="3"/>
        <v>779.83576512000013</v>
      </c>
      <c r="J33">
        <f t="shared" si="4"/>
        <v>6238.6861209600011</v>
      </c>
      <c r="K33">
        <v>4314</v>
      </c>
      <c r="L33">
        <f t="shared" si="6"/>
        <v>-1924.6861209600011</v>
      </c>
      <c r="M33">
        <f t="shared" si="7"/>
        <v>-47300.480347796227</v>
      </c>
    </row>
    <row r="34" spans="2:13" x14ac:dyDescent="0.15">
      <c r="B34">
        <v>32</v>
      </c>
      <c r="C34">
        <v>8</v>
      </c>
      <c r="D34">
        <f t="shared" si="5"/>
        <v>59.781765119999989</v>
      </c>
      <c r="E34">
        <f t="shared" si="13"/>
        <v>720.05400000000009</v>
      </c>
      <c r="F34">
        <v>0</v>
      </c>
      <c r="G34">
        <v>0</v>
      </c>
      <c r="H34">
        <f t="shared" si="1"/>
        <v>0</v>
      </c>
      <c r="I34">
        <f t="shared" si="3"/>
        <v>779.83576512000013</v>
      </c>
      <c r="J34">
        <f t="shared" si="4"/>
        <v>6238.6861209600011</v>
      </c>
      <c r="K34">
        <v>4314</v>
      </c>
      <c r="L34">
        <f t="shared" si="6"/>
        <v>-1924.6861209600011</v>
      </c>
      <c r="M34">
        <f t="shared" si="7"/>
        <v>-49225.16646875623</v>
      </c>
    </row>
    <row r="35" spans="2:13" x14ac:dyDescent="0.15">
      <c r="B35">
        <v>33</v>
      </c>
      <c r="C35">
        <v>8</v>
      </c>
      <c r="D35">
        <f t="shared" si="5"/>
        <v>59.781765119999989</v>
      </c>
      <c r="E35">
        <f>0.2*367*9.81</f>
        <v>720.05400000000009</v>
      </c>
      <c r="F35">
        <v>0</v>
      </c>
      <c r="G35">
        <v>0</v>
      </c>
      <c r="H35">
        <f t="shared" si="1"/>
        <v>0</v>
      </c>
      <c r="I35">
        <f t="shared" si="3"/>
        <v>779.83576512000013</v>
      </c>
      <c r="J35">
        <f t="shared" si="4"/>
        <v>6238.6861209600011</v>
      </c>
      <c r="K35">
        <v>4314</v>
      </c>
      <c r="L35">
        <f t="shared" si="6"/>
        <v>-1924.6861209600011</v>
      </c>
      <c r="M35">
        <f t="shared" si="7"/>
        <v>-51149.852589716233</v>
      </c>
    </row>
    <row r="36" spans="2:13" x14ac:dyDescent="0.15">
      <c r="B36">
        <v>34</v>
      </c>
      <c r="C36">
        <v>8</v>
      </c>
      <c r="D36">
        <f t="shared" si="5"/>
        <v>59.781765119999989</v>
      </c>
      <c r="E36">
        <f t="shared" si="13"/>
        <v>720.05400000000009</v>
      </c>
      <c r="F36">
        <v>0</v>
      </c>
      <c r="G36">
        <v>0</v>
      </c>
      <c r="H36">
        <f t="shared" si="1"/>
        <v>0</v>
      </c>
      <c r="I36">
        <f t="shared" si="3"/>
        <v>779.83576512000013</v>
      </c>
      <c r="J36">
        <f t="shared" si="4"/>
        <v>6238.6861209600011</v>
      </c>
      <c r="K36">
        <v>4314</v>
      </c>
      <c r="L36">
        <f t="shared" si="6"/>
        <v>-1924.6861209600011</v>
      </c>
      <c r="M36">
        <f t="shared" si="7"/>
        <v>-53074.538710676235</v>
      </c>
    </row>
    <row r="37" spans="2:13" x14ac:dyDescent="0.15">
      <c r="B37">
        <v>35</v>
      </c>
      <c r="C37">
        <v>8</v>
      </c>
      <c r="D37">
        <f t="shared" si="5"/>
        <v>59.781765119999989</v>
      </c>
      <c r="E37">
        <f>0.2*367*9.81*COS(10*PI()/180)</f>
        <v>709.11476178745249</v>
      </c>
      <c r="F37">
        <f>367*9.81*SIN(10*PI()/180)</f>
        <v>625.18032460891925</v>
      </c>
      <c r="G37">
        <v>0</v>
      </c>
      <c r="H37">
        <f t="shared" si="1"/>
        <v>0</v>
      </c>
      <c r="I37">
        <f t="shared" si="3"/>
        <v>1394.0768515163718</v>
      </c>
      <c r="J37">
        <f t="shared" si="4"/>
        <v>11152.614812130974</v>
      </c>
      <c r="K37">
        <v>4314</v>
      </c>
      <c r="L37">
        <f t="shared" si="6"/>
        <v>-6838.6148121309743</v>
      </c>
      <c r="M37">
        <f t="shared" si="7"/>
        <v>-59913.15352280721</v>
      </c>
    </row>
    <row r="38" spans="2:13" x14ac:dyDescent="0.15">
      <c r="B38">
        <v>36</v>
      </c>
      <c r="C38">
        <v>8</v>
      </c>
      <c r="D38">
        <f t="shared" si="5"/>
        <v>59.781765119999989</v>
      </c>
      <c r="E38">
        <f t="shared" ref="E38" si="14">0.2*367*9.81*COS(10*PI()/180)</f>
        <v>709.11476178745249</v>
      </c>
      <c r="F38">
        <f t="shared" ref="F38" si="15">367*9.81*SIN(10*PI()/180)</f>
        <v>625.18032460891925</v>
      </c>
      <c r="G38">
        <v>0</v>
      </c>
      <c r="H38">
        <f t="shared" si="1"/>
        <v>0</v>
      </c>
      <c r="I38">
        <f t="shared" si="3"/>
        <v>1394.0768515163718</v>
      </c>
      <c r="J38">
        <f t="shared" si="4"/>
        <v>11152.614812130974</v>
      </c>
      <c r="K38">
        <v>4314</v>
      </c>
      <c r="L38">
        <f t="shared" si="6"/>
        <v>-6838.6148121309743</v>
      </c>
      <c r="M38">
        <f t="shared" si="7"/>
        <v>-66751.768334938184</v>
      </c>
    </row>
    <row r="39" spans="2:13" x14ac:dyDescent="0.15">
      <c r="B39">
        <v>37</v>
      </c>
      <c r="C39">
        <v>8</v>
      </c>
      <c r="D39">
        <f t="shared" si="5"/>
        <v>59.781765119999989</v>
      </c>
      <c r="E39">
        <f>0.2*367*9.81*COS(10*PI()/180)</f>
        <v>709.11476178745249</v>
      </c>
      <c r="F39">
        <f>367*9.81*SIN(10*PI()/180)</f>
        <v>625.18032460891925</v>
      </c>
      <c r="G39">
        <v>0</v>
      </c>
      <c r="H39">
        <f t="shared" si="1"/>
        <v>0</v>
      </c>
      <c r="I39">
        <f t="shared" si="3"/>
        <v>1394.0768515163718</v>
      </c>
      <c r="J39">
        <f t="shared" si="4"/>
        <v>11152.614812130974</v>
      </c>
      <c r="K39">
        <v>4314</v>
      </c>
      <c r="L39">
        <f t="shared" si="6"/>
        <v>-6838.6148121309743</v>
      </c>
      <c r="M39">
        <f t="shared" si="7"/>
        <v>-73590.383147069166</v>
      </c>
    </row>
    <row r="40" spans="2:13" x14ac:dyDescent="0.15">
      <c r="B40">
        <v>38</v>
      </c>
      <c r="C40">
        <v>8</v>
      </c>
      <c r="D40">
        <f t="shared" si="5"/>
        <v>59.781765119999989</v>
      </c>
      <c r="E40">
        <f>0.2*367*9.81</f>
        <v>720.05400000000009</v>
      </c>
      <c r="F40">
        <v>0</v>
      </c>
      <c r="G40">
        <v>0</v>
      </c>
      <c r="H40">
        <f t="shared" si="1"/>
        <v>0</v>
      </c>
      <c r="I40">
        <f t="shared" si="3"/>
        <v>779.83576512000013</v>
      </c>
      <c r="J40">
        <f t="shared" si="4"/>
        <v>6238.6861209600011</v>
      </c>
      <c r="K40">
        <v>4314</v>
      </c>
      <c r="L40">
        <f t="shared" si="6"/>
        <v>-1924.6861209600011</v>
      </c>
      <c r="M40">
        <f t="shared" si="7"/>
        <v>-75515.069268029169</v>
      </c>
    </row>
    <row r="41" spans="2:13" x14ac:dyDescent="0.15">
      <c r="B41">
        <v>39</v>
      </c>
      <c r="C41">
        <v>8</v>
      </c>
      <c r="D41">
        <f t="shared" si="5"/>
        <v>59.781765119999989</v>
      </c>
      <c r="E41">
        <f>0.2*367*9.81*COS(10*PI()/180)</f>
        <v>709.11476178745249</v>
      </c>
      <c r="F41">
        <f>367*9.81*SIN(10*PI()/180)</f>
        <v>625.18032460891925</v>
      </c>
      <c r="G41">
        <v>0</v>
      </c>
      <c r="H41">
        <f t="shared" si="1"/>
        <v>0</v>
      </c>
      <c r="I41">
        <f t="shared" si="3"/>
        <v>1394.0768515163718</v>
      </c>
      <c r="J41">
        <f t="shared" si="4"/>
        <v>11152.614812130974</v>
      </c>
      <c r="K41">
        <v>4314</v>
      </c>
      <c r="L41">
        <f t="shared" si="6"/>
        <v>-6838.6148121309743</v>
      </c>
      <c r="M41">
        <f t="shared" si="7"/>
        <v>-82353.684080160136</v>
      </c>
    </row>
    <row r="42" spans="2:13" x14ac:dyDescent="0.15">
      <c r="B42">
        <v>40</v>
      </c>
      <c r="C42">
        <v>8</v>
      </c>
      <c r="D42">
        <f t="shared" si="5"/>
        <v>59.781765119999989</v>
      </c>
      <c r="E42">
        <f t="shared" ref="E42:E46" si="16">0.2*367*9.81*COS(10*PI()/180)</f>
        <v>709.11476178745249</v>
      </c>
      <c r="F42">
        <f t="shared" ref="F42:F46" si="17">367*9.81*SIN(10*PI()/180)</f>
        <v>625.18032460891925</v>
      </c>
      <c r="G42">
        <v>0</v>
      </c>
      <c r="H42">
        <f t="shared" si="1"/>
        <v>0</v>
      </c>
      <c r="I42">
        <f t="shared" si="3"/>
        <v>1394.0768515163718</v>
      </c>
      <c r="J42">
        <f t="shared" si="4"/>
        <v>11152.614812130974</v>
      </c>
      <c r="K42">
        <v>4314</v>
      </c>
      <c r="L42">
        <f t="shared" si="6"/>
        <v>-6838.6148121309743</v>
      </c>
      <c r="M42">
        <f t="shared" si="7"/>
        <v>-89192.298892291117</v>
      </c>
    </row>
    <row r="43" spans="2:13" x14ac:dyDescent="0.15">
      <c r="B43">
        <v>41</v>
      </c>
      <c r="C43">
        <v>8</v>
      </c>
      <c r="D43">
        <f t="shared" si="5"/>
        <v>59.781765119999989</v>
      </c>
      <c r="E43">
        <f t="shared" si="16"/>
        <v>709.11476178745249</v>
      </c>
      <c r="F43">
        <f t="shared" si="17"/>
        <v>625.18032460891925</v>
      </c>
      <c r="G43">
        <v>0</v>
      </c>
      <c r="H43">
        <f t="shared" si="1"/>
        <v>0</v>
      </c>
      <c r="I43">
        <f t="shared" si="3"/>
        <v>1394.0768515163718</v>
      </c>
      <c r="J43">
        <f t="shared" si="4"/>
        <v>11152.614812130974</v>
      </c>
      <c r="K43">
        <v>4314</v>
      </c>
      <c r="L43">
        <f t="shared" si="6"/>
        <v>-6838.6148121309743</v>
      </c>
      <c r="M43">
        <f t="shared" si="7"/>
        <v>-96030.913704422099</v>
      </c>
    </row>
    <row r="44" spans="2:13" x14ac:dyDescent="0.15">
      <c r="B44">
        <v>42</v>
      </c>
      <c r="C44">
        <v>8</v>
      </c>
      <c r="D44">
        <f t="shared" si="5"/>
        <v>59.781765119999989</v>
      </c>
      <c r="E44">
        <f t="shared" si="16"/>
        <v>709.11476178745249</v>
      </c>
      <c r="F44">
        <f t="shared" si="17"/>
        <v>625.18032460891925</v>
      </c>
      <c r="G44">
        <v>0</v>
      </c>
      <c r="H44">
        <f t="shared" si="1"/>
        <v>0</v>
      </c>
      <c r="I44">
        <f t="shared" si="3"/>
        <v>1394.0768515163718</v>
      </c>
      <c r="J44">
        <f t="shared" si="4"/>
        <v>11152.614812130974</v>
      </c>
      <c r="K44">
        <v>4314</v>
      </c>
      <c r="L44">
        <f t="shared" si="6"/>
        <v>-6838.6148121309743</v>
      </c>
      <c r="M44">
        <f t="shared" si="7"/>
        <v>-102869.52851655308</v>
      </c>
    </row>
    <row r="45" spans="2:13" x14ac:dyDescent="0.15">
      <c r="B45">
        <v>43</v>
      </c>
      <c r="C45">
        <v>8</v>
      </c>
      <c r="D45">
        <f t="shared" si="5"/>
        <v>59.781765119999989</v>
      </c>
      <c r="E45">
        <f t="shared" si="16"/>
        <v>709.11476178745249</v>
      </c>
      <c r="F45">
        <f t="shared" si="17"/>
        <v>625.18032460891925</v>
      </c>
      <c r="G45">
        <v>0</v>
      </c>
      <c r="H45">
        <f t="shared" si="1"/>
        <v>0</v>
      </c>
      <c r="I45">
        <f t="shared" si="3"/>
        <v>1394.0768515163718</v>
      </c>
      <c r="J45">
        <f t="shared" si="4"/>
        <v>11152.614812130974</v>
      </c>
      <c r="K45">
        <v>4314</v>
      </c>
      <c r="L45">
        <f t="shared" si="6"/>
        <v>-6838.6148121309743</v>
      </c>
      <c r="M45">
        <f t="shared" si="7"/>
        <v>-109708.14332868406</v>
      </c>
    </row>
    <row r="46" spans="2:13" x14ac:dyDescent="0.15">
      <c r="B46">
        <v>44</v>
      </c>
      <c r="C46">
        <v>8</v>
      </c>
      <c r="D46">
        <f t="shared" si="5"/>
        <v>59.781765119999989</v>
      </c>
      <c r="E46">
        <f t="shared" si="16"/>
        <v>709.11476178745249</v>
      </c>
      <c r="F46">
        <f t="shared" si="17"/>
        <v>625.18032460891925</v>
      </c>
      <c r="G46">
        <v>0</v>
      </c>
      <c r="H46">
        <f t="shared" si="1"/>
        <v>0</v>
      </c>
      <c r="I46">
        <f t="shared" si="3"/>
        <v>1394.0768515163718</v>
      </c>
      <c r="J46">
        <f t="shared" si="4"/>
        <v>11152.614812130974</v>
      </c>
      <c r="K46">
        <v>4314</v>
      </c>
      <c r="L46">
        <f t="shared" si="6"/>
        <v>-6838.6148121309743</v>
      </c>
      <c r="M46">
        <f t="shared" si="7"/>
        <v>-116546.75814081504</v>
      </c>
    </row>
    <row r="47" spans="2:13" x14ac:dyDescent="0.15">
      <c r="B47">
        <v>45</v>
      </c>
      <c r="C47">
        <v>8</v>
      </c>
      <c r="D47">
        <f t="shared" si="5"/>
        <v>59.781765119999989</v>
      </c>
      <c r="E47">
        <f>0.2*367*9.81*COS(10*PI()/180)</f>
        <v>709.11476178745249</v>
      </c>
      <c r="F47">
        <f>367*9.81*SIN(10*PI()/180)</f>
        <v>625.18032460891925</v>
      </c>
      <c r="G47">
        <v>0</v>
      </c>
      <c r="H47">
        <f t="shared" si="1"/>
        <v>0</v>
      </c>
      <c r="I47">
        <f t="shared" si="3"/>
        <v>1394.0768515163718</v>
      </c>
      <c r="J47">
        <f t="shared" si="4"/>
        <v>11152.614812130974</v>
      </c>
      <c r="K47">
        <v>4314</v>
      </c>
      <c r="L47">
        <f t="shared" si="6"/>
        <v>-6838.6148121309743</v>
      </c>
      <c r="M47">
        <f t="shared" si="7"/>
        <v>-123385.37295294603</v>
      </c>
    </row>
    <row r="48" spans="2:13" x14ac:dyDescent="0.15">
      <c r="B48">
        <v>46</v>
      </c>
      <c r="C48">
        <v>8</v>
      </c>
      <c r="D48">
        <f t="shared" si="5"/>
        <v>59.781765119999989</v>
      </c>
      <c r="E48">
        <f>0.2*367*9.81</f>
        <v>720.05400000000009</v>
      </c>
      <c r="F48">
        <v>0</v>
      </c>
      <c r="G48">
        <v>0</v>
      </c>
      <c r="H48">
        <f t="shared" si="1"/>
        <v>0</v>
      </c>
      <c r="I48">
        <f t="shared" si="3"/>
        <v>779.83576512000013</v>
      </c>
      <c r="J48">
        <f t="shared" si="4"/>
        <v>6238.6861209600011</v>
      </c>
      <c r="K48">
        <v>4314</v>
      </c>
      <c r="L48">
        <f t="shared" si="6"/>
        <v>-1924.6861209600011</v>
      </c>
      <c r="M48">
        <f t="shared" si="7"/>
        <v>-125310.05907390603</v>
      </c>
    </row>
    <row r="49" spans="2:13" x14ac:dyDescent="0.15">
      <c r="B49">
        <v>47</v>
      </c>
      <c r="C49">
        <v>8</v>
      </c>
      <c r="D49">
        <f t="shared" si="5"/>
        <v>59.781765119999989</v>
      </c>
      <c r="E49">
        <f>0.2*367*9.81*COS(10*PI()/180)</f>
        <v>709.11476178745249</v>
      </c>
      <c r="F49">
        <f>-367*9.81*SIN(10*PI()/180)</f>
        <v>-625.18032460891925</v>
      </c>
      <c r="G49">
        <v>0</v>
      </c>
      <c r="H49">
        <f t="shared" si="1"/>
        <v>0</v>
      </c>
      <c r="I49">
        <f t="shared" si="3"/>
        <v>143.71620229853318</v>
      </c>
      <c r="J49">
        <f t="shared" si="4"/>
        <v>1149.7296183882654</v>
      </c>
      <c r="K49">
        <v>4314</v>
      </c>
      <c r="L49">
        <f t="shared" si="6"/>
        <v>3164.2703816117346</v>
      </c>
      <c r="M49">
        <f t="shared" si="7"/>
        <v>-122145.7886922943</v>
      </c>
    </row>
    <row r="50" spans="2:13" x14ac:dyDescent="0.15">
      <c r="B50">
        <v>48</v>
      </c>
      <c r="C50">
        <v>8</v>
      </c>
      <c r="D50">
        <f t="shared" si="5"/>
        <v>59.781765119999989</v>
      </c>
      <c r="E50">
        <f t="shared" ref="E50:E55" si="18">0.2*367*9.81*COS(10*PI()/180)</f>
        <v>709.11476178745249</v>
      </c>
      <c r="F50">
        <f t="shared" ref="F50:F54" si="19">-367*9.81*SIN(10*PI()/180)</f>
        <v>-625.18032460891925</v>
      </c>
      <c r="G50">
        <v>0</v>
      </c>
      <c r="H50">
        <f t="shared" si="1"/>
        <v>0</v>
      </c>
      <c r="I50">
        <f t="shared" si="3"/>
        <v>143.71620229853318</v>
      </c>
      <c r="J50">
        <f t="shared" si="4"/>
        <v>1149.7296183882654</v>
      </c>
      <c r="K50">
        <v>4314</v>
      </c>
      <c r="L50">
        <f t="shared" si="6"/>
        <v>3164.2703816117346</v>
      </c>
      <c r="M50">
        <f t="shared" si="7"/>
        <v>-118981.51831068257</v>
      </c>
    </row>
    <row r="51" spans="2:13" x14ac:dyDescent="0.15">
      <c r="B51">
        <v>49</v>
      </c>
      <c r="C51">
        <v>8</v>
      </c>
      <c r="D51">
        <f t="shared" si="5"/>
        <v>59.781765119999989</v>
      </c>
      <c r="E51">
        <f t="shared" si="18"/>
        <v>709.11476178745249</v>
      </c>
      <c r="F51">
        <f t="shared" si="19"/>
        <v>-625.18032460891925</v>
      </c>
      <c r="G51">
        <v>0</v>
      </c>
      <c r="H51">
        <f t="shared" si="1"/>
        <v>0</v>
      </c>
      <c r="I51">
        <f t="shared" si="3"/>
        <v>143.71620229853318</v>
      </c>
      <c r="J51">
        <f t="shared" si="4"/>
        <v>1149.7296183882654</v>
      </c>
      <c r="K51">
        <v>4314</v>
      </c>
      <c r="L51">
        <f t="shared" si="6"/>
        <v>3164.2703816117346</v>
      </c>
      <c r="M51">
        <f t="shared" si="7"/>
        <v>-115817.24792907084</v>
      </c>
    </row>
    <row r="52" spans="2:13" x14ac:dyDescent="0.15">
      <c r="B52">
        <v>50</v>
      </c>
      <c r="C52">
        <v>8</v>
      </c>
      <c r="D52">
        <f t="shared" si="5"/>
        <v>59.781765119999989</v>
      </c>
      <c r="E52">
        <f t="shared" si="18"/>
        <v>709.11476178745249</v>
      </c>
      <c r="F52">
        <f t="shared" si="19"/>
        <v>-625.18032460891925</v>
      </c>
      <c r="G52">
        <v>0</v>
      </c>
      <c r="H52">
        <f t="shared" si="1"/>
        <v>0</v>
      </c>
      <c r="I52">
        <f t="shared" si="3"/>
        <v>143.71620229853318</v>
      </c>
      <c r="J52">
        <f t="shared" si="4"/>
        <v>1149.7296183882654</v>
      </c>
      <c r="K52">
        <v>4314</v>
      </c>
      <c r="L52">
        <f t="shared" si="6"/>
        <v>3164.2703816117346</v>
      </c>
      <c r="M52">
        <f t="shared" si="7"/>
        <v>-112652.97754745912</v>
      </c>
    </row>
    <row r="53" spans="2:13" x14ac:dyDescent="0.15">
      <c r="B53">
        <v>51</v>
      </c>
      <c r="C53">
        <v>8</v>
      </c>
      <c r="D53">
        <f t="shared" si="5"/>
        <v>59.781765119999989</v>
      </c>
      <c r="E53">
        <f t="shared" si="18"/>
        <v>709.11476178745249</v>
      </c>
      <c r="F53">
        <f t="shared" si="19"/>
        <v>-625.18032460891925</v>
      </c>
      <c r="G53">
        <v>0</v>
      </c>
      <c r="H53">
        <f t="shared" si="1"/>
        <v>0</v>
      </c>
      <c r="I53">
        <f t="shared" si="3"/>
        <v>143.71620229853318</v>
      </c>
      <c r="J53">
        <f t="shared" si="4"/>
        <v>1149.7296183882654</v>
      </c>
      <c r="K53">
        <v>4314</v>
      </c>
      <c r="L53">
        <f t="shared" si="6"/>
        <v>3164.2703816117346</v>
      </c>
      <c r="M53">
        <f t="shared" si="7"/>
        <v>-109488.70716584739</v>
      </c>
    </row>
    <row r="54" spans="2:13" x14ac:dyDescent="0.15">
      <c r="B54">
        <v>52</v>
      </c>
      <c r="C54">
        <v>8</v>
      </c>
      <c r="D54">
        <f t="shared" si="5"/>
        <v>59.781765119999989</v>
      </c>
      <c r="E54">
        <f t="shared" si="18"/>
        <v>709.11476178745249</v>
      </c>
      <c r="F54">
        <f t="shared" si="19"/>
        <v>-625.18032460891925</v>
      </c>
      <c r="G54">
        <v>0</v>
      </c>
      <c r="H54">
        <f t="shared" si="1"/>
        <v>0</v>
      </c>
      <c r="I54">
        <f t="shared" si="3"/>
        <v>143.71620229853318</v>
      </c>
      <c r="J54">
        <f t="shared" si="4"/>
        <v>1149.7296183882654</v>
      </c>
      <c r="K54">
        <v>4314</v>
      </c>
      <c r="L54">
        <f t="shared" si="6"/>
        <v>3164.2703816117346</v>
      </c>
      <c r="M54">
        <f t="shared" si="7"/>
        <v>-106324.43678423566</v>
      </c>
    </row>
    <row r="55" spans="2:13" x14ac:dyDescent="0.15">
      <c r="B55">
        <v>53</v>
      </c>
      <c r="C55">
        <v>8</v>
      </c>
      <c r="D55">
        <f t="shared" si="5"/>
        <v>59.781765119999989</v>
      </c>
      <c r="E55">
        <f t="shared" si="18"/>
        <v>709.11476178745249</v>
      </c>
      <c r="F55">
        <f>-367*9.81*SIN(10*PI()/180)</f>
        <v>-625.18032460891925</v>
      </c>
      <c r="G55">
        <v>0</v>
      </c>
      <c r="H55">
        <f t="shared" si="1"/>
        <v>0</v>
      </c>
      <c r="I55">
        <f t="shared" si="3"/>
        <v>143.71620229853318</v>
      </c>
      <c r="J55">
        <f t="shared" si="4"/>
        <v>1149.7296183882654</v>
      </c>
      <c r="K55">
        <v>4314</v>
      </c>
      <c r="L55">
        <f t="shared" si="6"/>
        <v>3164.2703816117346</v>
      </c>
      <c r="M55">
        <f t="shared" si="7"/>
        <v>-103160.16640262393</v>
      </c>
    </row>
    <row r="56" spans="2:13" x14ac:dyDescent="0.15">
      <c r="B56">
        <v>54</v>
      </c>
      <c r="C56">
        <v>8</v>
      </c>
      <c r="D56">
        <f t="shared" si="5"/>
        <v>59.781765119999989</v>
      </c>
      <c r="E56">
        <f>0.2*367*9.81</f>
        <v>720.05400000000009</v>
      </c>
      <c r="F56">
        <v>0</v>
      </c>
      <c r="G56">
        <v>0</v>
      </c>
      <c r="H56">
        <f t="shared" si="1"/>
        <v>0</v>
      </c>
      <c r="I56">
        <f t="shared" si="3"/>
        <v>779.83576512000013</v>
      </c>
      <c r="J56">
        <f t="shared" si="4"/>
        <v>6238.6861209600011</v>
      </c>
      <c r="K56">
        <v>4314</v>
      </c>
      <c r="L56">
        <f t="shared" si="6"/>
        <v>-1924.6861209600011</v>
      </c>
      <c r="M56">
        <f t="shared" si="7"/>
        <v>-105084.85252358393</v>
      </c>
    </row>
    <row r="57" spans="2:13" x14ac:dyDescent="0.15">
      <c r="B57">
        <v>55</v>
      </c>
      <c r="C57">
        <v>8</v>
      </c>
      <c r="D57">
        <f t="shared" si="5"/>
        <v>59.781765119999989</v>
      </c>
      <c r="E57">
        <f>0.2*367*9.81*COS(10*PI()/180)</f>
        <v>709.11476178745249</v>
      </c>
      <c r="F57">
        <f>-367*9.81*SIN(10*PI()/180)</f>
        <v>-625.18032460891925</v>
      </c>
      <c r="G57">
        <v>0</v>
      </c>
      <c r="H57">
        <f t="shared" si="1"/>
        <v>0</v>
      </c>
      <c r="I57">
        <f t="shared" si="3"/>
        <v>143.71620229853318</v>
      </c>
      <c r="J57">
        <f t="shared" si="4"/>
        <v>1149.7296183882654</v>
      </c>
      <c r="K57">
        <v>4314</v>
      </c>
      <c r="L57">
        <f t="shared" si="6"/>
        <v>3164.2703816117346</v>
      </c>
      <c r="M57">
        <f t="shared" si="7"/>
        <v>-101920.58214197221</v>
      </c>
    </row>
    <row r="58" spans="2:13" x14ac:dyDescent="0.15">
      <c r="B58">
        <v>56</v>
      </c>
      <c r="C58">
        <v>8</v>
      </c>
      <c r="D58">
        <f t="shared" si="5"/>
        <v>59.781765119999989</v>
      </c>
      <c r="E58">
        <f t="shared" ref="E58:E59" si="20">0.2*367*9.81*COS(10*PI()/180)</f>
        <v>709.11476178745249</v>
      </c>
      <c r="F58">
        <f>-367*9.81*SIN(10*PI()/180)</f>
        <v>-625.18032460891925</v>
      </c>
      <c r="G58">
        <v>0</v>
      </c>
      <c r="H58">
        <f t="shared" si="1"/>
        <v>0</v>
      </c>
      <c r="I58">
        <f t="shared" si="3"/>
        <v>143.71620229853318</v>
      </c>
      <c r="J58">
        <f t="shared" si="4"/>
        <v>1149.7296183882654</v>
      </c>
      <c r="K58">
        <v>4314</v>
      </c>
      <c r="L58">
        <f t="shared" si="6"/>
        <v>3164.2703816117346</v>
      </c>
      <c r="M58">
        <f t="shared" si="7"/>
        <v>-98756.311760360477</v>
      </c>
    </row>
    <row r="59" spans="2:13" x14ac:dyDescent="0.15">
      <c r="B59">
        <v>57</v>
      </c>
      <c r="C59">
        <v>8</v>
      </c>
      <c r="D59">
        <f t="shared" si="5"/>
        <v>59.781765119999989</v>
      </c>
      <c r="E59">
        <f t="shared" si="20"/>
        <v>709.11476178745249</v>
      </c>
      <c r="F59">
        <f t="shared" ref="F59" si="21">-367*9.81*SIN(10*PI()/180)</f>
        <v>-625.18032460891925</v>
      </c>
      <c r="G59">
        <v>0</v>
      </c>
      <c r="H59">
        <f t="shared" si="1"/>
        <v>0</v>
      </c>
      <c r="I59">
        <f t="shared" si="3"/>
        <v>143.71620229853318</v>
      </c>
      <c r="J59">
        <f t="shared" si="4"/>
        <v>1149.7296183882654</v>
      </c>
      <c r="K59">
        <v>4314</v>
      </c>
      <c r="L59">
        <f t="shared" si="6"/>
        <v>3164.2703816117346</v>
      </c>
      <c r="M59">
        <f t="shared" si="7"/>
        <v>-95592.041378748749</v>
      </c>
    </row>
    <row r="60" spans="2:13" x14ac:dyDescent="0.15">
      <c r="B60">
        <v>58</v>
      </c>
      <c r="C60">
        <v>7</v>
      </c>
      <c r="D60">
        <f t="shared" si="5"/>
        <v>45.770413919999989</v>
      </c>
      <c r="E60">
        <f>0.2*367*9.81</f>
        <v>720.05400000000009</v>
      </c>
      <c r="F60">
        <v>0</v>
      </c>
      <c r="G60">
        <v>-1</v>
      </c>
      <c r="H60">
        <f t="shared" si="1"/>
        <v>-367</v>
      </c>
      <c r="I60">
        <f t="shared" si="3"/>
        <v>398.8244139200001</v>
      </c>
      <c r="J60">
        <f t="shared" si="4"/>
        <v>2791.7708974400007</v>
      </c>
      <c r="K60">
        <v>4314</v>
      </c>
      <c r="L60">
        <f t="shared" si="6"/>
        <v>1522.2291025599993</v>
      </c>
      <c r="M60">
        <f t="shared" si="7"/>
        <v>-94069.81227618875</v>
      </c>
    </row>
    <row r="61" spans="2:13" x14ac:dyDescent="0.15">
      <c r="B61">
        <v>59</v>
      </c>
      <c r="C61">
        <v>6</v>
      </c>
      <c r="D61">
        <f t="shared" si="5"/>
        <v>33.627242879999997</v>
      </c>
      <c r="E61">
        <f t="shared" ref="E61:E67" si="22">0.2*367*9.81</f>
        <v>720.05400000000009</v>
      </c>
      <c r="F61">
        <v>0</v>
      </c>
      <c r="G61">
        <v>-1</v>
      </c>
      <c r="H61">
        <f t="shared" si="1"/>
        <v>-367</v>
      </c>
      <c r="I61">
        <f t="shared" si="3"/>
        <v>386.68124288000013</v>
      </c>
      <c r="J61">
        <f t="shared" si="4"/>
        <v>2320.0874572800008</v>
      </c>
      <c r="K61">
        <v>4314</v>
      </c>
      <c r="L61">
        <f t="shared" si="6"/>
        <v>1993.9125427199992</v>
      </c>
      <c r="M61">
        <f t="shared" si="7"/>
        <v>-92075.899733468745</v>
      </c>
    </row>
    <row r="62" spans="2:13" x14ac:dyDescent="0.15">
      <c r="B62">
        <v>60</v>
      </c>
      <c r="C62">
        <v>5</v>
      </c>
      <c r="D62">
        <f t="shared" si="5"/>
        <v>23.352251999999996</v>
      </c>
      <c r="E62">
        <f t="shared" si="22"/>
        <v>720.05400000000009</v>
      </c>
      <c r="F62">
        <v>0</v>
      </c>
      <c r="G62">
        <v>-1</v>
      </c>
      <c r="H62">
        <f t="shared" si="1"/>
        <v>-367</v>
      </c>
      <c r="I62">
        <f t="shared" si="3"/>
        <v>376.40625200000011</v>
      </c>
      <c r="J62">
        <f t="shared" si="4"/>
        <v>1882.0312600000007</v>
      </c>
      <c r="K62">
        <v>4314</v>
      </c>
      <c r="L62">
        <f t="shared" si="6"/>
        <v>2431.9687399999993</v>
      </c>
      <c r="M62">
        <f t="shared" si="7"/>
        <v>-89643.930993468748</v>
      </c>
    </row>
    <row r="63" spans="2:13" x14ac:dyDescent="0.15">
      <c r="B63">
        <v>61</v>
      </c>
      <c r="C63">
        <v>4</v>
      </c>
      <c r="D63">
        <f t="shared" si="5"/>
        <v>14.945441279999997</v>
      </c>
      <c r="E63">
        <f t="shared" si="22"/>
        <v>720.05400000000009</v>
      </c>
      <c r="F63">
        <v>0</v>
      </c>
      <c r="G63">
        <v>-1</v>
      </c>
      <c r="H63">
        <f t="shared" si="1"/>
        <v>-367</v>
      </c>
      <c r="I63">
        <f t="shared" si="3"/>
        <v>367.99944128000004</v>
      </c>
      <c r="J63">
        <f t="shared" si="4"/>
        <v>1471.9977651200002</v>
      </c>
      <c r="K63">
        <v>4314</v>
      </c>
      <c r="L63">
        <f t="shared" si="6"/>
        <v>2842.0022348799998</v>
      </c>
      <c r="M63">
        <f t="shared" si="7"/>
        <v>-86801.92875858875</v>
      </c>
    </row>
    <row r="64" spans="2:13" x14ac:dyDescent="0.15">
      <c r="B64">
        <v>62</v>
      </c>
      <c r="C64">
        <v>4</v>
      </c>
      <c r="D64">
        <f t="shared" si="5"/>
        <v>14.945441279999997</v>
      </c>
      <c r="E64">
        <f t="shared" si="22"/>
        <v>720.05400000000009</v>
      </c>
      <c r="F64">
        <v>0</v>
      </c>
      <c r="G64">
        <v>0</v>
      </c>
      <c r="H64">
        <f t="shared" si="1"/>
        <v>0</v>
      </c>
      <c r="I64">
        <f t="shared" si="3"/>
        <v>734.99944128000004</v>
      </c>
      <c r="J64">
        <f t="shared" si="4"/>
        <v>2939.9977651200002</v>
      </c>
      <c r="K64">
        <v>4314</v>
      </c>
      <c r="L64">
        <f t="shared" si="6"/>
        <v>1374.0022348799998</v>
      </c>
      <c r="M64">
        <f t="shared" si="7"/>
        <v>-85427.926523708753</v>
      </c>
    </row>
    <row r="65" spans="2:13" x14ac:dyDescent="0.15">
      <c r="B65">
        <v>63</v>
      </c>
      <c r="C65">
        <v>4</v>
      </c>
      <c r="D65">
        <f t="shared" si="5"/>
        <v>14.945441279999997</v>
      </c>
      <c r="E65">
        <f t="shared" si="22"/>
        <v>720.05400000000009</v>
      </c>
      <c r="F65">
        <v>0</v>
      </c>
      <c r="G65">
        <v>0</v>
      </c>
      <c r="H65">
        <f t="shared" si="1"/>
        <v>0</v>
      </c>
      <c r="I65">
        <f t="shared" si="3"/>
        <v>734.99944128000004</v>
      </c>
      <c r="J65">
        <f t="shared" si="4"/>
        <v>2939.9977651200002</v>
      </c>
      <c r="K65">
        <v>4314</v>
      </c>
      <c r="L65">
        <f t="shared" si="6"/>
        <v>1374.0022348799998</v>
      </c>
      <c r="M65">
        <f t="shared" si="7"/>
        <v>-84053.924288828755</v>
      </c>
    </row>
    <row r="66" spans="2:13" x14ac:dyDescent="0.15">
      <c r="B66">
        <v>64</v>
      </c>
      <c r="C66">
        <v>4</v>
      </c>
      <c r="D66">
        <f t="shared" si="5"/>
        <v>14.945441279999997</v>
      </c>
      <c r="E66">
        <f t="shared" si="22"/>
        <v>720.05400000000009</v>
      </c>
      <c r="F66">
        <v>0</v>
      </c>
      <c r="G66">
        <v>0</v>
      </c>
      <c r="H66">
        <f t="shared" si="1"/>
        <v>0</v>
      </c>
      <c r="I66">
        <f t="shared" si="3"/>
        <v>734.99944128000004</v>
      </c>
      <c r="J66">
        <f t="shared" si="4"/>
        <v>2939.9977651200002</v>
      </c>
      <c r="K66">
        <v>4314</v>
      </c>
      <c r="L66">
        <f t="shared" si="6"/>
        <v>1374.0022348799998</v>
      </c>
      <c r="M66">
        <f t="shared" si="7"/>
        <v>-82679.922053948758</v>
      </c>
    </row>
    <row r="67" spans="2:13" x14ac:dyDescent="0.15">
      <c r="B67">
        <v>65</v>
      </c>
      <c r="C67">
        <v>4</v>
      </c>
      <c r="D67">
        <f t="shared" si="5"/>
        <v>14.945441279999997</v>
      </c>
      <c r="E67">
        <f t="shared" si="22"/>
        <v>720.05400000000009</v>
      </c>
      <c r="F67">
        <v>0</v>
      </c>
      <c r="G67">
        <v>0</v>
      </c>
      <c r="H67">
        <f t="shared" ref="H67:H130" si="23">367*G67</f>
        <v>0</v>
      </c>
      <c r="I67">
        <f t="shared" si="3"/>
        <v>734.99944128000004</v>
      </c>
      <c r="J67">
        <f t="shared" si="4"/>
        <v>2939.9977651200002</v>
      </c>
      <c r="K67">
        <v>4314</v>
      </c>
      <c r="L67">
        <f t="shared" si="6"/>
        <v>1374.0022348799998</v>
      </c>
      <c r="M67">
        <f t="shared" si="7"/>
        <v>-81305.91981906876</v>
      </c>
    </row>
    <row r="68" spans="2:13" x14ac:dyDescent="0.15">
      <c r="B68">
        <v>66</v>
      </c>
      <c r="C68">
        <v>4</v>
      </c>
      <c r="D68">
        <f t="shared" si="5"/>
        <v>14.945441279999997</v>
      </c>
      <c r="E68">
        <f>0.2*367*9.81</f>
        <v>720.05400000000009</v>
      </c>
      <c r="F68">
        <v>0</v>
      </c>
      <c r="G68">
        <v>0</v>
      </c>
      <c r="H68">
        <f t="shared" si="23"/>
        <v>0</v>
      </c>
      <c r="I68">
        <f t="shared" ref="I68:I131" si="24">D68+E68+F68+H68</f>
        <v>734.99944128000004</v>
      </c>
      <c r="J68">
        <f t="shared" ref="J68:J131" si="25">C68*I68</f>
        <v>2939.9977651200002</v>
      </c>
      <c r="K68">
        <v>4314</v>
      </c>
      <c r="L68">
        <f t="shared" si="6"/>
        <v>1374.0022348799998</v>
      </c>
      <c r="M68">
        <f t="shared" si="7"/>
        <v>-79931.917584188763</v>
      </c>
    </row>
    <row r="69" spans="2:13" x14ac:dyDescent="0.15">
      <c r="B69">
        <v>67</v>
      </c>
      <c r="C69">
        <v>3</v>
      </c>
      <c r="D69">
        <f t="shared" ref="D69:D132" si="26">0.5*1.4*0.8*1.194*1.397*C69^2</f>
        <v>8.4068107199999993</v>
      </c>
      <c r="E69">
        <f>0.2*367*9.81*COS(10*PI()/180)</f>
        <v>709.11476178745249</v>
      </c>
      <c r="F69">
        <f>367*9.81*SIN(10*PI()/180)</f>
        <v>625.18032460891925</v>
      </c>
      <c r="G69">
        <v>-1</v>
      </c>
      <c r="H69">
        <f t="shared" si="23"/>
        <v>-367</v>
      </c>
      <c r="I69">
        <f t="shared" si="24"/>
        <v>975.70189711637158</v>
      </c>
      <c r="J69">
        <f t="shared" si="25"/>
        <v>2927.1056913491147</v>
      </c>
      <c r="K69">
        <v>4314</v>
      </c>
      <c r="L69">
        <f t="shared" ref="L69:L132" si="27">K69-J69</f>
        <v>1386.8943086508853</v>
      </c>
      <c r="M69">
        <f t="shared" si="7"/>
        <v>-78545.023275537882</v>
      </c>
    </row>
    <row r="70" spans="2:13" x14ac:dyDescent="0.15">
      <c r="B70">
        <v>68</v>
      </c>
      <c r="C70">
        <v>2</v>
      </c>
      <c r="D70">
        <f t="shared" si="26"/>
        <v>3.7363603199999993</v>
      </c>
      <c r="E70">
        <f t="shared" ref="E70" si="28">0.2*367*9.81*COS(10*PI()/180)</f>
        <v>709.11476178745249</v>
      </c>
      <c r="F70">
        <f t="shared" ref="F70" si="29">367*9.81*SIN(10*PI()/180)</f>
        <v>625.18032460891925</v>
      </c>
      <c r="G70">
        <v>-1</v>
      </c>
      <c r="H70">
        <f t="shared" si="23"/>
        <v>-367</v>
      </c>
      <c r="I70">
        <f t="shared" si="24"/>
        <v>971.03144671637165</v>
      </c>
      <c r="J70">
        <f t="shared" si="25"/>
        <v>1942.0628934327433</v>
      </c>
      <c r="K70">
        <v>4314</v>
      </c>
      <c r="L70">
        <f t="shared" si="27"/>
        <v>2371.9371065672567</v>
      </c>
      <c r="M70">
        <f t="shared" si="7"/>
        <v>-76173.086168970622</v>
      </c>
    </row>
    <row r="71" spans="2:13" x14ac:dyDescent="0.15">
      <c r="B71">
        <v>69</v>
      </c>
      <c r="C71">
        <v>1</v>
      </c>
      <c r="D71">
        <f t="shared" si="26"/>
        <v>0.93409007999999982</v>
      </c>
      <c r="E71">
        <f>0.2*367*9.81*COS(10*PI()/180)</f>
        <v>709.11476178745249</v>
      </c>
      <c r="F71">
        <f>367*9.81*SIN(10*PI()/180)</f>
        <v>625.18032460891925</v>
      </c>
      <c r="G71">
        <v>-1</v>
      </c>
      <c r="H71">
        <f t="shared" si="23"/>
        <v>-367</v>
      </c>
      <c r="I71">
        <f t="shared" si="24"/>
        <v>968.22917647637178</v>
      </c>
      <c r="J71">
        <f t="shared" si="25"/>
        <v>968.22917647637178</v>
      </c>
      <c r="K71">
        <v>4314</v>
      </c>
      <c r="L71">
        <f t="shared" si="27"/>
        <v>3345.7708235236282</v>
      </c>
      <c r="M71">
        <f t="shared" ref="M71:M134" si="30">L71+M70</f>
        <v>-72827.315345446987</v>
      </c>
    </row>
    <row r="72" spans="2:13" x14ac:dyDescent="0.15">
      <c r="B72">
        <v>70</v>
      </c>
      <c r="C72">
        <v>1</v>
      </c>
      <c r="D72">
        <f t="shared" si="26"/>
        <v>0.93409007999999982</v>
      </c>
      <c r="E72">
        <f>0.2*367*9.81</f>
        <v>720.05400000000009</v>
      </c>
      <c r="F72">
        <v>0</v>
      </c>
      <c r="G72">
        <v>0</v>
      </c>
      <c r="H72">
        <f t="shared" si="23"/>
        <v>0</v>
      </c>
      <c r="I72">
        <f t="shared" si="24"/>
        <v>720.98809008000012</v>
      </c>
      <c r="J72">
        <f t="shared" si="25"/>
        <v>720.98809008000012</v>
      </c>
      <c r="K72">
        <v>4314</v>
      </c>
      <c r="L72">
        <f t="shared" si="27"/>
        <v>3593.0119099200001</v>
      </c>
      <c r="M72">
        <f t="shared" si="30"/>
        <v>-69234.303435526992</v>
      </c>
    </row>
    <row r="73" spans="2:13" x14ac:dyDescent="0.15">
      <c r="B73">
        <v>71</v>
      </c>
      <c r="C73">
        <v>1</v>
      </c>
      <c r="D73">
        <f t="shared" si="26"/>
        <v>0.93409007999999982</v>
      </c>
      <c r="E73">
        <f t="shared" ref="E73:E74" si="31">0.2*367*9.81</f>
        <v>720.05400000000009</v>
      </c>
      <c r="F73">
        <v>0</v>
      </c>
      <c r="G73">
        <v>0</v>
      </c>
      <c r="H73">
        <f t="shared" si="23"/>
        <v>0</v>
      </c>
      <c r="I73">
        <f t="shared" si="24"/>
        <v>720.98809008000012</v>
      </c>
      <c r="J73">
        <f t="shared" si="25"/>
        <v>720.98809008000012</v>
      </c>
      <c r="K73">
        <v>4314</v>
      </c>
      <c r="L73">
        <f t="shared" si="27"/>
        <v>3593.0119099200001</v>
      </c>
      <c r="M73">
        <f t="shared" si="30"/>
        <v>-65641.291525606997</v>
      </c>
    </row>
    <row r="74" spans="2:13" x14ac:dyDescent="0.15">
      <c r="B74">
        <v>72</v>
      </c>
      <c r="C74">
        <v>1</v>
      </c>
      <c r="D74">
        <f t="shared" si="26"/>
        <v>0.93409007999999982</v>
      </c>
      <c r="E74">
        <f t="shared" si="31"/>
        <v>720.05400000000009</v>
      </c>
      <c r="F74">
        <v>0</v>
      </c>
      <c r="G74">
        <v>0</v>
      </c>
      <c r="H74">
        <f t="shared" si="23"/>
        <v>0</v>
      </c>
      <c r="I74">
        <f t="shared" si="24"/>
        <v>720.98809008000012</v>
      </c>
      <c r="J74">
        <f t="shared" si="25"/>
        <v>720.98809008000012</v>
      </c>
      <c r="K74">
        <v>4314</v>
      </c>
      <c r="L74">
        <f t="shared" si="27"/>
        <v>3593.0119099200001</v>
      </c>
      <c r="M74">
        <f t="shared" si="30"/>
        <v>-62048.279615686995</v>
      </c>
    </row>
    <row r="75" spans="2:13" x14ac:dyDescent="0.15">
      <c r="B75">
        <v>73</v>
      </c>
      <c r="C75">
        <v>1</v>
      </c>
      <c r="D75">
        <f t="shared" si="26"/>
        <v>0.93409007999999982</v>
      </c>
      <c r="E75">
        <f>0.2*367*9.81</f>
        <v>720.05400000000009</v>
      </c>
      <c r="F75">
        <v>0</v>
      </c>
      <c r="G75">
        <v>0</v>
      </c>
      <c r="H75">
        <f t="shared" si="23"/>
        <v>0</v>
      </c>
      <c r="I75">
        <f t="shared" si="24"/>
        <v>720.98809008000012</v>
      </c>
      <c r="J75">
        <f t="shared" si="25"/>
        <v>720.98809008000012</v>
      </c>
      <c r="K75">
        <v>4314</v>
      </c>
      <c r="L75">
        <f t="shared" si="27"/>
        <v>3593.0119099200001</v>
      </c>
      <c r="M75">
        <f t="shared" si="30"/>
        <v>-58455.267705766993</v>
      </c>
    </row>
    <row r="76" spans="2:13" x14ac:dyDescent="0.15">
      <c r="B76">
        <v>74</v>
      </c>
      <c r="C76">
        <v>2</v>
      </c>
      <c r="D76">
        <f t="shared" si="26"/>
        <v>3.7363603199999993</v>
      </c>
      <c r="E76">
        <f>0.2*367*9.81*COS(10*PI()/180)</f>
        <v>709.11476178745249</v>
      </c>
      <c r="F76">
        <f>-367*9.81*SIN(10*PI()/180)</f>
        <v>-625.18032460891925</v>
      </c>
      <c r="G76">
        <v>1</v>
      </c>
      <c r="H76">
        <f t="shared" si="23"/>
        <v>367</v>
      </c>
      <c r="I76">
        <f t="shared" si="24"/>
        <v>454.67079749853326</v>
      </c>
      <c r="J76">
        <f t="shared" si="25"/>
        <v>909.34159499706652</v>
      </c>
      <c r="K76">
        <v>4314</v>
      </c>
      <c r="L76">
        <f t="shared" si="27"/>
        <v>3404.6584050029333</v>
      </c>
      <c r="M76">
        <f t="shared" si="30"/>
        <v>-55050.609300764059</v>
      </c>
    </row>
    <row r="77" spans="2:13" x14ac:dyDescent="0.15">
      <c r="B77">
        <v>75</v>
      </c>
      <c r="C77">
        <v>3</v>
      </c>
      <c r="D77">
        <f t="shared" si="26"/>
        <v>8.4068107199999993</v>
      </c>
      <c r="E77">
        <f t="shared" ref="E77:E81" si="32">0.2*367*9.81*COS(10*PI()/180)</f>
        <v>709.11476178745249</v>
      </c>
      <c r="F77">
        <f t="shared" ref="F77:F81" si="33">-367*9.81*SIN(10*PI()/180)</f>
        <v>-625.18032460891925</v>
      </c>
      <c r="G77">
        <v>1</v>
      </c>
      <c r="H77">
        <f t="shared" si="23"/>
        <v>367</v>
      </c>
      <c r="I77">
        <f t="shared" si="24"/>
        <v>459.3412478985332</v>
      </c>
      <c r="J77">
        <f t="shared" si="25"/>
        <v>1378.0237436955995</v>
      </c>
      <c r="K77">
        <v>4314</v>
      </c>
      <c r="L77">
        <f t="shared" si="27"/>
        <v>2935.9762563044005</v>
      </c>
      <c r="M77">
        <f t="shared" si="30"/>
        <v>-52114.633044459661</v>
      </c>
    </row>
    <row r="78" spans="2:13" x14ac:dyDescent="0.15">
      <c r="B78">
        <v>76</v>
      </c>
      <c r="C78">
        <v>4</v>
      </c>
      <c r="D78">
        <f t="shared" si="26"/>
        <v>14.945441279999997</v>
      </c>
      <c r="E78">
        <f t="shared" si="32"/>
        <v>709.11476178745249</v>
      </c>
      <c r="F78">
        <f t="shared" si="33"/>
        <v>-625.18032460891925</v>
      </c>
      <c r="G78">
        <v>1</v>
      </c>
      <c r="H78">
        <f t="shared" si="23"/>
        <v>367</v>
      </c>
      <c r="I78">
        <f t="shared" si="24"/>
        <v>465.8798784585332</v>
      </c>
      <c r="J78">
        <f t="shared" si="25"/>
        <v>1863.5195138341328</v>
      </c>
      <c r="K78">
        <v>4314</v>
      </c>
      <c r="L78">
        <f t="shared" si="27"/>
        <v>2450.4804861658672</v>
      </c>
      <c r="M78">
        <f t="shared" si="30"/>
        <v>-49664.15255829379</v>
      </c>
    </row>
    <row r="79" spans="2:13" x14ac:dyDescent="0.15">
      <c r="B79">
        <v>77</v>
      </c>
      <c r="C79">
        <v>5</v>
      </c>
      <c r="D79">
        <f t="shared" si="26"/>
        <v>23.352251999999996</v>
      </c>
      <c r="E79">
        <f t="shared" si="32"/>
        <v>709.11476178745249</v>
      </c>
      <c r="F79">
        <f t="shared" si="33"/>
        <v>-625.18032460891925</v>
      </c>
      <c r="G79">
        <v>1</v>
      </c>
      <c r="H79">
        <f t="shared" si="23"/>
        <v>367</v>
      </c>
      <c r="I79">
        <f t="shared" si="24"/>
        <v>474.28668917853327</v>
      </c>
      <c r="J79">
        <f t="shared" si="25"/>
        <v>2371.4334458926664</v>
      </c>
      <c r="K79">
        <v>4314</v>
      </c>
      <c r="L79">
        <f t="shared" si="27"/>
        <v>1942.5665541073336</v>
      </c>
      <c r="M79">
        <f t="shared" si="30"/>
        <v>-47721.586004186458</v>
      </c>
    </row>
    <row r="80" spans="2:13" x14ac:dyDescent="0.15">
      <c r="B80">
        <v>78</v>
      </c>
      <c r="C80">
        <v>6</v>
      </c>
      <c r="D80">
        <f t="shared" si="26"/>
        <v>33.627242879999997</v>
      </c>
      <c r="E80">
        <f t="shared" si="32"/>
        <v>709.11476178745249</v>
      </c>
      <c r="F80">
        <f t="shared" si="33"/>
        <v>-625.18032460891925</v>
      </c>
      <c r="G80">
        <v>1</v>
      </c>
      <c r="H80">
        <f t="shared" si="23"/>
        <v>367</v>
      </c>
      <c r="I80">
        <f t="shared" si="24"/>
        <v>484.56168005853328</v>
      </c>
      <c r="J80">
        <f t="shared" si="25"/>
        <v>2907.3700803511997</v>
      </c>
      <c r="K80">
        <v>4314</v>
      </c>
      <c r="L80">
        <f t="shared" si="27"/>
        <v>1406.6299196488003</v>
      </c>
      <c r="M80">
        <f t="shared" si="30"/>
        <v>-46314.956084537655</v>
      </c>
    </row>
    <row r="81" spans="2:13" x14ac:dyDescent="0.15">
      <c r="B81">
        <v>79</v>
      </c>
      <c r="C81">
        <v>7</v>
      </c>
      <c r="D81">
        <f t="shared" si="26"/>
        <v>45.770413919999989</v>
      </c>
      <c r="E81">
        <f t="shared" si="32"/>
        <v>709.11476178745249</v>
      </c>
      <c r="F81">
        <f t="shared" si="33"/>
        <v>-625.18032460891925</v>
      </c>
      <c r="G81">
        <v>1</v>
      </c>
      <c r="H81">
        <f t="shared" si="23"/>
        <v>367</v>
      </c>
      <c r="I81">
        <f t="shared" si="24"/>
        <v>496.70485109853325</v>
      </c>
      <c r="J81">
        <f t="shared" si="25"/>
        <v>3476.9339576897328</v>
      </c>
      <c r="K81">
        <v>4314</v>
      </c>
      <c r="L81">
        <f t="shared" si="27"/>
        <v>837.06604231026722</v>
      </c>
      <c r="M81">
        <f t="shared" si="30"/>
        <v>-45477.890042227387</v>
      </c>
    </row>
    <row r="82" spans="2:13" x14ac:dyDescent="0.15">
      <c r="B82">
        <v>80</v>
      </c>
      <c r="C82">
        <v>8</v>
      </c>
      <c r="D82">
        <f t="shared" si="26"/>
        <v>59.781765119999989</v>
      </c>
      <c r="E82">
        <f>0.2*367*9.81*COS(10*PI()/180)</f>
        <v>709.11476178745249</v>
      </c>
      <c r="F82">
        <f>-367*9.81*SIN(10*PI()/180)</f>
        <v>-625.18032460891925</v>
      </c>
      <c r="G82">
        <v>1</v>
      </c>
      <c r="H82">
        <f t="shared" si="23"/>
        <v>367</v>
      </c>
      <c r="I82">
        <f t="shared" si="24"/>
        <v>510.71620229853318</v>
      </c>
      <c r="J82">
        <f t="shared" si="25"/>
        <v>4085.7296183882654</v>
      </c>
      <c r="K82">
        <v>4314</v>
      </c>
      <c r="L82">
        <f t="shared" si="27"/>
        <v>228.27038161173459</v>
      </c>
      <c r="M82">
        <f t="shared" si="30"/>
        <v>-45249.619660615652</v>
      </c>
    </row>
    <row r="83" spans="2:13" x14ac:dyDescent="0.15">
      <c r="B83">
        <v>81</v>
      </c>
      <c r="C83">
        <v>7</v>
      </c>
      <c r="D83">
        <f t="shared" si="26"/>
        <v>45.770413919999989</v>
      </c>
      <c r="E83">
        <f>0.2*367*9.81</f>
        <v>720.05400000000009</v>
      </c>
      <c r="F83">
        <v>0</v>
      </c>
      <c r="G83">
        <v>-1</v>
      </c>
      <c r="H83">
        <f t="shared" si="23"/>
        <v>-367</v>
      </c>
      <c r="I83">
        <f t="shared" si="24"/>
        <v>398.8244139200001</v>
      </c>
      <c r="J83">
        <f t="shared" si="25"/>
        <v>2791.7708974400007</v>
      </c>
      <c r="K83">
        <v>4314</v>
      </c>
      <c r="L83">
        <f t="shared" si="27"/>
        <v>1522.2291025599993</v>
      </c>
      <c r="M83">
        <f t="shared" si="30"/>
        <v>-43727.390558055653</v>
      </c>
    </row>
    <row r="84" spans="2:13" x14ac:dyDescent="0.15">
      <c r="B84">
        <v>82</v>
      </c>
      <c r="C84">
        <v>6</v>
      </c>
      <c r="D84">
        <f t="shared" si="26"/>
        <v>33.627242879999997</v>
      </c>
      <c r="E84">
        <f t="shared" ref="E84:E88" si="34">0.2*367*9.81</f>
        <v>720.05400000000009</v>
      </c>
      <c r="F84">
        <v>0</v>
      </c>
      <c r="G84">
        <v>-1</v>
      </c>
      <c r="H84">
        <f t="shared" si="23"/>
        <v>-367</v>
      </c>
      <c r="I84">
        <f t="shared" si="24"/>
        <v>386.68124288000013</v>
      </c>
      <c r="J84">
        <f t="shared" si="25"/>
        <v>2320.0874572800008</v>
      </c>
      <c r="K84">
        <v>4314</v>
      </c>
      <c r="L84">
        <f t="shared" si="27"/>
        <v>1993.9125427199992</v>
      </c>
      <c r="M84">
        <f t="shared" si="30"/>
        <v>-41733.478015335655</v>
      </c>
    </row>
    <row r="85" spans="2:13" x14ac:dyDescent="0.15">
      <c r="B85">
        <v>83</v>
      </c>
      <c r="C85">
        <v>5</v>
      </c>
      <c r="D85">
        <f t="shared" si="26"/>
        <v>23.352251999999996</v>
      </c>
      <c r="E85">
        <f t="shared" si="34"/>
        <v>720.05400000000009</v>
      </c>
      <c r="F85">
        <v>0</v>
      </c>
      <c r="G85">
        <v>-1</v>
      </c>
      <c r="H85">
        <f t="shared" si="23"/>
        <v>-367</v>
      </c>
      <c r="I85">
        <f t="shared" si="24"/>
        <v>376.40625200000011</v>
      </c>
      <c r="J85">
        <f t="shared" si="25"/>
        <v>1882.0312600000007</v>
      </c>
      <c r="K85">
        <v>4314</v>
      </c>
      <c r="L85">
        <f t="shared" si="27"/>
        <v>2431.9687399999993</v>
      </c>
      <c r="M85">
        <f t="shared" si="30"/>
        <v>-39301.509275335658</v>
      </c>
    </row>
    <row r="86" spans="2:13" x14ac:dyDescent="0.15">
      <c r="B86">
        <v>84</v>
      </c>
      <c r="C86">
        <v>4</v>
      </c>
      <c r="D86">
        <f t="shared" si="26"/>
        <v>14.945441279999997</v>
      </c>
      <c r="E86">
        <f t="shared" si="34"/>
        <v>720.05400000000009</v>
      </c>
      <c r="F86">
        <v>0</v>
      </c>
      <c r="G86">
        <v>-1</v>
      </c>
      <c r="H86">
        <f t="shared" si="23"/>
        <v>-367</v>
      </c>
      <c r="I86">
        <f t="shared" si="24"/>
        <v>367.99944128000004</v>
      </c>
      <c r="J86">
        <f t="shared" si="25"/>
        <v>1471.9977651200002</v>
      </c>
      <c r="K86">
        <v>4314</v>
      </c>
      <c r="L86">
        <f t="shared" si="27"/>
        <v>2842.0022348799998</v>
      </c>
      <c r="M86">
        <f t="shared" si="30"/>
        <v>-36459.507040455661</v>
      </c>
    </row>
    <row r="87" spans="2:13" x14ac:dyDescent="0.15">
      <c r="B87">
        <v>85</v>
      </c>
      <c r="C87">
        <v>3</v>
      </c>
      <c r="D87">
        <f t="shared" si="26"/>
        <v>8.4068107199999993</v>
      </c>
      <c r="E87">
        <f t="shared" si="34"/>
        <v>720.05400000000009</v>
      </c>
      <c r="F87">
        <v>0</v>
      </c>
      <c r="G87">
        <v>-1</v>
      </c>
      <c r="H87">
        <f t="shared" si="23"/>
        <v>-367</v>
      </c>
      <c r="I87">
        <f t="shared" si="24"/>
        <v>361.46081072000004</v>
      </c>
      <c r="J87">
        <f t="shared" si="25"/>
        <v>1084.38243216</v>
      </c>
      <c r="K87">
        <v>4314</v>
      </c>
      <c r="L87">
        <f t="shared" si="27"/>
        <v>3229.61756784</v>
      </c>
      <c r="M87">
        <f t="shared" si="30"/>
        <v>-33229.889472615658</v>
      </c>
    </row>
    <row r="88" spans="2:13" x14ac:dyDescent="0.15">
      <c r="B88">
        <v>86</v>
      </c>
      <c r="C88">
        <v>2</v>
      </c>
      <c r="D88">
        <f t="shared" si="26"/>
        <v>3.7363603199999993</v>
      </c>
      <c r="E88">
        <f t="shared" si="34"/>
        <v>720.05400000000009</v>
      </c>
      <c r="F88">
        <v>0</v>
      </c>
      <c r="G88">
        <v>-1</v>
      </c>
      <c r="H88">
        <f t="shared" si="23"/>
        <v>-367</v>
      </c>
      <c r="I88">
        <f t="shared" si="24"/>
        <v>356.7903603200001</v>
      </c>
      <c r="J88">
        <f t="shared" si="25"/>
        <v>713.58072064000021</v>
      </c>
      <c r="K88">
        <v>4314</v>
      </c>
      <c r="L88">
        <f t="shared" si="27"/>
        <v>3600.4192793599996</v>
      </c>
      <c r="M88">
        <f t="shared" si="30"/>
        <v>-29629.470193255656</v>
      </c>
    </row>
    <row r="89" spans="2:13" x14ac:dyDescent="0.15">
      <c r="B89">
        <v>87</v>
      </c>
      <c r="C89">
        <v>1</v>
      </c>
      <c r="D89">
        <f t="shared" si="26"/>
        <v>0.93409007999999982</v>
      </c>
      <c r="E89">
        <f>0.2*367*9.81</f>
        <v>720.05400000000009</v>
      </c>
      <c r="F89">
        <v>0</v>
      </c>
      <c r="G89">
        <v>-1</v>
      </c>
      <c r="H89">
        <f t="shared" si="23"/>
        <v>-367</v>
      </c>
      <c r="I89">
        <f t="shared" si="24"/>
        <v>353.98809008000012</v>
      </c>
      <c r="J89">
        <f t="shared" si="25"/>
        <v>353.98809008000012</v>
      </c>
      <c r="K89">
        <v>4314</v>
      </c>
      <c r="L89">
        <f t="shared" si="27"/>
        <v>3960.0119099200001</v>
      </c>
      <c r="M89">
        <f t="shared" si="30"/>
        <v>-25669.458283335654</v>
      </c>
    </row>
    <row r="90" spans="2:13" x14ac:dyDescent="0.15">
      <c r="B90">
        <v>88</v>
      </c>
      <c r="C90">
        <v>2</v>
      </c>
      <c r="D90">
        <f t="shared" si="26"/>
        <v>3.7363603199999993</v>
      </c>
      <c r="E90">
        <f>0.2*367*9.81*COS(10*PI()/180)</f>
        <v>709.11476178745249</v>
      </c>
      <c r="F90">
        <f>-367*9.81*SIN(10*PI()/180)</f>
        <v>-625.18032460891925</v>
      </c>
      <c r="G90">
        <v>1</v>
      </c>
      <c r="H90">
        <f t="shared" si="23"/>
        <v>367</v>
      </c>
      <c r="I90">
        <f t="shared" si="24"/>
        <v>454.67079749853326</v>
      </c>
      <c r="J90">
        <f t="shared" si="25"/>
        <v>909.34159499706652</v>
      </c>
      <c r="K90">
        <v>4314</v>
      </c>
      <c r="L90">
        <f t="shared" si="27"/>
        <v>3404.6584050029333</v>
      </c>
      <c r="M90">
        <f t="shared" si="30"/>
        <v>-22264.79987833272</v>
      </c>
    </row>
    <row r="91" spans="2:13" x14ac:dyDescent="0.15">
      <c r="B91">
        <v>89</v>
      </c>
      <c r="C91">
        <v>3</v>
      </c>
      <c r="D91">
        <f t="shared" si="26"/>
        <v>8.4068107199999993</v>
      </c>
      <c r="E91">
        <f t="shared" ref="E91:E95" si="35">0.2*367*9.81*COS(10*PI()/180)</f>
        <v>709.11476178745249</v>
      </c>
      <c r="F91">
        <f t="shared" ref="F91:F95" si="36">-367*9.81*SIN(10*PI()/180)</f>
        <v>-625.18032460891925</v>
      </c>
      <c r="G91">
        <v>1</v>
      </c>
      <c r="H91">
        <f t="shared" si="23"/>
        <v>367</v>
      </c>
      <c r="I91">
        <f t="shared" si="24"/>
        <v>459.3412478985332</v>
      </c>
      <c r="J91">
        <f t="shared" si="25"/>
        <v>1378.0237436955995</v>
      </c>
      <c r="K91">
        <v>4314</v>
      </c>
      <c r="L91">
        <f t="shared" si="27"/>
        <v>2935.9762563044005</v>
      </c>
      <c r="M91">
        <f t="shared" si="30"/>
        <v>-19328.823622028322</v>
      </c>
    </row>
    <row r="92" spans="2:13" x14ac:dyDescent="0.15">
      <c r="B92">
        <v>90</v>
      </c>
      <c r="C92">
        <v>4</v>
      </c>
      <c r="D92">
        <f t="shared" si="26"/>
        <v>14.945441279999997</v>
      </c>
      <c r="E92">
        <f t="shared" si="35"/>
        <v>709.11476178745249</v>
      </c>
      <c r="F92">
        <f t="shared" si="36"/>
        <v>-625.18032460891925</v>
      </c>
      <c r="G92">
        <v>1</v>
      </c>
      <c r="H92">
        <f t="shared" si="23"/>
        <v>367</v>
      </c>
      <c r="I92">
        <f t="shared" si="24"/>
        <v>465.8798784585332</v>
      </c>
      <c r="J92">
        <f t="shared" si="25"/>
        <v>1863.5195138341328</v>
      </c>
      <c r="K92">
        <v>4314</v>
      </c>
      <c r="L92">
        <f t="shared" si="27"/>
        <v>2450.4804861658672</v>
      </c>
      <c r="M92">
        <f t="shared" si="30"/>
        <v>-16878.343135862455</v>
      </c>
    </row>
    <row r="93" spans="2:13" x14ac:dyDescent="0.15">
      <c r="B93">
        <v>91</v>
      </c>
      <c r="C93">
        <v>5</v>
      </c>
      <c r="D93">
        <f t="shared" si="26"/>
        <v>23.352251999999996</v>
      </c>
      <c r="E93">
        <f t="shared" si="35"/>
        <v>709.11476178745249</v>
      </c>
      <c r="F93">
        <f t="shared" si="36"/>
        <v>-625.18032460891925</v>
      </c>
      <c r="G93">
        <v>1</v>
      </c>
      <c r="H93">
        <f t="shared" si="23"/>
        <v>367</v>
      </c>
      <c r="I93">
        <f t="shared" si="24"/>
        <v>474.28668917853327</v>
      </c>
      <c r="J93">
        <f t="shared" si="25"/>
        <v>2371.4334458926664</v>
      </c>
      <c r="K93">
        <v>4314</v>
      </c>
      <c r="L93">
        <f t="shared" si="27"/>
        <v>1942.5665541073336</v>
      </c>
      <c r="M93">
        <f t="shared" si="30"/>
        <v>-14935.776581755121</v>
      </c>
    </row>
    <row r="94" spans="2:13" x14ac:dyDescent="0.15">
      <c r="B94">
        <v>92</v>
      </c>
      <c r="C94">
        <v>6</v>
      </c>
      <c r="D94">
        <f t="shared" si="26"/>
        <v>33.627242879999997</v>
      </c>
      <c r="E94">
        <f t="shared" si="35"/>
        <v>709.11476178745249</v>
      </c>
      <c r="F94">
        <f t="shared" si="36"/>
        <v>-625.18032460891925</v>
      </c>
      <c r="G94">
        <v>1</v>
      </c>
      <c r="H94">
        <f t="shared" si="23"/>
        <v>367</v>
      </c>
      <c r="I94">
        <f t="shared" si="24"/>
        <v>484.56168005853328</v>
      </c>
      <c r="J94">
        <f t="shared" si="25"/>
        <v>2907.3700803511997</v>
      </c>
      <c r="K94">
        <v>4314</v>
      </c>
      <c r="L94">
        <f t="shared" si="27"/>
        <v>1406.6299196488003</v>
      </c>
      <c r="M94">
        <f t="shared" si="30"/>
        <v>-13529.146662106321</v>
      </c>
    </row>
    <row r="95" spans="2:13" x14ac:dyDescent="0.15">
      <c r="B95">
        <v>93</v>
      </c>
      <c r="C95">
        <v>7</v>
      </c>
      <c r="D95">
        <f t="shared" si="26"/>
        <v>45.770413919999989</v>
      </c>
      <c r="E95">
        <f t="shared" si="35"/>
        <v>709.11476178745249</v>
      </c>
      <c r="F95">
        <f t="shared" si="36"/>
        <v>-625.18032460891925</v>
      </c>
      <c r="G95">
        <v>1</v>
      </c>
      <c r="H95">
        <f t="shared" si="23"/>
        <v>367</v>
      </c>
      <c r="I95">
        <f t="shared" si="24"/>
        <v>496.70485109853325</v>
      </c>
      <c r="J95">
        <f t="shared" si="25"/>
        <v>3476.9339576897328</v>
      </c>
      <c r="K95">
        <v>4314</v>
      </c>
      <c r="L95">
        <f t="shared" si="27"/>
        <v>837.06604231026722</v>
      </c>
      <c r="M95">
        <f t="shared" si="30"/>
        <v>-12692.080619796054</v>
      </c>
    </row>
    <row r="96" spans="2:13" x14ac:dyDescent="0.15">
      <c r="B96">
        <v>94</v>
      </c>
      <c r="C96">
        <v>8</v>
      </c>
      <c r="D96">
        <f t="shared" si="26"/>
        <v>59.781765119999989</v>
      </c>
      <c r="E96">
        <f>0.2*367*9.81*COS(10*PI()/180)</f>
        <v>709.11476178745249</v>
      </c>
      <c r="F96">
        <f>-367*9.81*SIN(10*PI()/180)</f>
        <v>-625.18032460891925</v>
      </c>
      <c r="G96">
        <v>1</v>
      </c>
      <c r="H96">
        <f t="shared" si="23"/>
        <v>367</v>
      </c>
      <c r="I96">
        <f t="shared" si="24"/>
        <v>510.71620229853318</v>
      </c>
      <c r="J96">
        <f t="shared" si="25"/>
        <v>4085.7296183882654</v>
      </c>
      <c r="K96">
        <v>4314</v>
      </c>
      <c r="L96">
        <f t="shared" si="27"/>
        <v>228.27038161173459</v>
      </c>
      <c r="M96">
        <f t="shared" si="30"/>
        <v>-12463.81023818432</v>
      </c>
    </row>
    <row r="97" spans="2:13" x14ac:dyDescent="0.15">
      <c r="B97">
        <v>95</v>
      </c>
      <c r="C97">
        <v>7</v>
      </c>
      <c r="D97">
        <f t="shared" si="26"/>
        <v>45.770413919999989</v>
      </c>
      <c r="E97">
        <f>0.2*367*9.81</f>
        <v>720.05400000000009</v>
      </c>
      <c r="F97">
        <v>0</v>
      </c>
      <c r="G97">
        <v>-1</v>
      </c>
      <c r="H97">
        <f t="shared" si="23"/>
        <v>-367</v>
      </c>
      <c r="I97">
        <f t="shared" si="24"/>
        <v>398.8244139200001</v>
      </c>
      <c r="J97">
        <f t="shared" si="25"/>
        <v>2791.7708974400007</v>
      </c>
      <c r="K97">
        <v>4314</v>
      </c>
      <c r="L97">
        <f t="shared" si="27"/>
        <v>1522.2291025599993</v>
      </c>
      <c r="M97">
        <f t="shared" si="30"/>
        <v>-10941.581135624321</v>
      </c>
    </row>
    <row r="98" spans="2:13" x14ac:dyDescent="0.15">
      <c r="B98">
        <v>96</v>
      </c>
      <c r="C98">
        <v>6</v>
      </c>
      <c r="D98">
        <f t="shared" si="26"/>
        <v>33.627242879999997</v>
      </c>
      <c r="E98">
        <f t="shared" ref="E98:E101" si="37">0.2*367*9.81</f>
        <v>720.05400000000009</v>
      </c>
      <c r="F98">
        <v>0</v>
      </c>
      <c r="G98">
        <v>-1</v>
      </c>
      <c r="H98">
        <f t="shared" si="23"/>
        <v>-367</v>
      </c>
      <c r="I98">
        <f t="shared" si="24"/>
        <v>386.68124288000013</v>
      </c>
      <c r="J98">
        <f t="shared" si="25"/>
        <v>2320.0874572800008</v>
      </c>
      <c r="K98">
        <v>4314</v>
      </c>
      <c r="L98">
        <f t="shared" si="27"/>
        <v>1993.9125427199992</v>
      </c>
      <c r="M98">
        <f t="shared" si="30"/>
        <v>-8947.6685929043215</v>
      </c>
    </row>
    <row r="99" spans="2:13" x14ac:dyDescent="0.15">
      <c r="B99">
        <v>97</v>
      </c>
      <c r="C99">
        <v>5</v>
      </c>
      <c r="D99">
        <f t="shared" si="26"/>
        <v>23.352251999999996</v>
      </c>
      <c r="E99">
        <f t="shared" si="37"/>
        <v>720.05400000000009</v>
      </c>
      <c r="F99">
        <v>0</v>
      </c>
      <c r="G99">
        <v>-1</v>
      </c>
      <c r="H99">
        <f t="shared" si="23"/>
        <v>-367</v>
      </c>
      <c r="I99">
        <f t="shared" si="24"/>
        <v>376.40625200000011</v>
      </c>
      <c r="J99">
        <f t="shared" si="25"/>
        <v>1882.0312600000007</v>
      </c>
      <c r="K99">
        <v>4314</v>
      </c>
      <c r="L99">
        <f t="shared" si="27"/>
        <v>2431.9687399999993</v>
      </c>
      <c r="M99">
        <f t="shared" si="30"/>
        <v>-6515.6998529043221</v>
      </c>
    </row>
    <row r="100" spans="2:13" x14ac:dyDescent="0.15">
      <c r="B100">
        <v>98</v>
      </c>
      <c r="C100">
        <v>4</v>
      </c>
      <c r="D100">
        <f t="shared" si="26"/>
        <v>14.945441279999997</v>
      </c>
      <c r="E100">
        <f t="shared" si="37"/>
        <v>720.05400000000009</v>
      </c>
      <c r="F100">
        <v>0</v>
      </c>
      <c r="G100">
        <v>-1</v>
      </c>
      <c r="H100">
        <f t="shared" si="23"/>
        <v>-367</v>
      </c>
      <c r="I100">
        <f t="shared" si="24"/>
        <v>367.99944128000004</v>
      </c>
      <c r="J100">
        <f t="shared" si="25"/>
        <v>1471.9977651200002</v>
      </c>
      <c r="K100">
        <v>4314</v>
      </c>
      <c r="L100">
        <f t="shared" si="27"/>
        <v>2842.0022348799998</v>
      </c>
      <c r="M100">
        <f t="shared" si="30"/>
        <v>-3673.6976180243223</v>
      </c>
    </row>
    <row r="101" spans="2:13" x14ac:dyDescent="0.15">
      <c r="B101">
        <v>99</v>
      </c>
      <c r="C101">
        <v>3</v>
      </c>
      <c r="D101">
        <f t="shared" si="26"/>
        <v>8.4068107199999993</v>
      </c>
      <c r="E101">
        <f t="shared" si="37"/>
        <v>720.05400000000009</v>
      </c>
      <c r="F101">
        <v>0</v>
      </c>
      <c r="G101">
        <v>-1</v>
      </c>
      <c r="H101">
        <f t="shared" si="23"/>
        <v>-367</v>
      </c>
      <c r="I101">
        <f t="shared" si="24"/>
        <v>361.46081072000004</v>
      </c>
      <c r="J101">
        <f t="shared" si="25"/>
        <v>1084.38243216</v>
      </c>
      <c r="K101">
        <v>4314</v>
      </c>
      <c r="L101">
        <f t="shared" si="27"/>
        <v>3229.61756784</v>
      </c>
      <c r="M101">
        <f t="shared" si="30"/>
        <v>-444.08005018432232</v>
      </c>
    </row>
    <row r="102" spans="2:13" x14ac:dyDescent="0.15">
      <c r="B102">
        <v>100</v>
      </c>
      <c r="C102">
        <v>3</v>
      </c>
      <c r="D102">
        <f t="shared" si="26"/>
        <v>8.4068107199999993</v>
      </c>
      <c r="E102">
        <f>0.2*367*9.81*COS(10*PI()/180)</f>
        <v>709.11476178745249</v>
      </c>
      <c r="F102">
        <f>-367*9.81*SIN(10*PI()/180)</f>
        <v>-625.18032460891925</v>
      </c>
      <c r="G102">
        <v>0</v>
      </c>
      <c r="H102">
        <f t="shared" si="23"/>
        <v>0</v>
      </c>
      <c r="I102">
        <f t="shared" si="24"/>
        <v>92.341247898533197</v>
      </c>
      <c r="J102">
        <f t="shared" si="25"/>
        <v>277.02374369559959</v>
      </c>
      <c r="K102">
        <v>4314</v>
      </c>
      <c r="L102">
        <f t="shared" si="27"/>
        <v>4036.9762563044005</v>
      </c>
      <c r="M102">
        <f t="shared" si="30"/>
        <v>3592.8962061200782</v>
      </c>
    </row>
    <row r="103" spans="2:13" x14ac:dyDescent="0.15">
      <c r="B103">
        <v>101</v>
      </c>
      <c r="C103">
        <v>3</v>
      </c>
      <c r="D103">
        <f t="shared" si="26"/>
        <v>8.4068107199999993</v>
      </c>
      <c r="E103">
        <f t="shared" ref="E103:E120" si="38">0.2*367*9.81*COS(10*PI()/180)</f>
        <v>709.11476178745249</v>
      </c>
      <c r="F103">
        <f t="shared" ref="F103:F119" si="39">-367*9.81*SIN(10*PI()/180)</f>
        <v>-625.18032460891925</v>
      </c>
      <c r="G103">
        <v>0</v>
      </c>
      <c r="H103">
        <f t="shared" si="23"/>
        <v>0</v>
      </c>
      <c r="I103">
        <f t="shared" si="24"/>
        <v>92.341247898533197</v>
      </c>
      <c r="J103">
        <f t="shared" si="25"/>
        <v>277.02374369559959</v>
      </c>
      <c r="K103">
        <v>4314</v>
      </c>
      <c r="L103">
        <f t="shared" si="27"/>
        <v>4036.9762563044005</v>
      </c>
      <c r="M103">
        <f t="shared" si="30"/>
        <v>7629.8724624244787</v>
      </c>
    </row>
    <row r="104" spans="2:13" x14ac:dyDescent="0.15">
      <c r="B104">
        <v>102</v>
      </c>
      <c r="C104">
        <v>3</v>
      </c>
      <c r="D104">
        <f t="shared" si="26"/>
        <v>8.4068107199999993</v>
      </c>
      <c r="E104">
        <f t="shared" si="38"/>
        <v>709.11476178745249</v>
      </c>
      <c r="F104">
        <f t="shared" si="39"/>
        <v>-625.18032460891925</v>
      </c>
      <c r="G104">
        <v>0</v>
      </c>
      <c r="H104">
        <f t="shared" si="23"/>
        <v>0</v>
      </c>
      <c r="I104">
        <f t="shared" si="24"/>
        <v>92.341247898533197</v>
      </c>
      <c r="J104">
        <f t="shared" si="25"/>
        <v>277.02374369559959</v>
      </c>
      <c r="K104">
        <v>4314</v>
      </c>
      <c r="L104">
        <f t="shared" si="27"/>
        <v>4036.9762563044005</v>
      </c>
      <c r="M104">
        <f t="shared" si="30"/>
        <v>11666.848718728879</v>
      </c>
    </row>
    <row r="105" spans="2:13" x14ac:dyDescent="0.15">
      <c r="B105">
        <v>103</v>
      </c>
      <c r="C105">
        <v>3</v>
      </c>
      <c r="D105">
        <f t="shared" si="26"/>
        <v>8.4068107199999993</v>
      </c>
      <c r="E105">
        <f t="shared" si="38"/>
        <v>709.11476178745249</v>
      </c>
      <c r="F105">
        <f t="shared" si="39"/>
        <v>-625.18032460891925</v>
      </c>
      <c r="G105">
        <v>0</v>
      </c>
      <c r="H105">
        <f t="shared" si="23"/>
        <v>0</v>
      </c>
      <c r="I105">
        <f t="shared" si="24"/>
        <v>92.341247898533197</v>
      </c>
      <c r="J105">
        <f t="shared" si="25"/>
        <v>277.02374369559959</v>
      </c>
      <c r="K105">
        <v>4314</v>
      </c>
      <c r="L105">
        <f t="shared" si="27"/>
        <v>4036.9762563044005</v>
      </c>
      <c r="M105">
        <f t="shared" si="30"/>
        <v>15703.82497503328</v>
      </c>
    </row>
    <row r="106" spans="2:13" x14ac:dyDescent="0.15">
      <c r="B106">
        <v>104</v>
      </c>
      <c r="C106">
        <v>3</v>
      </c>
      <c r="D106">
        <f t="shared" si="26"/>
        <v>8.4068107199999993</v>
      </c>
      <c r="E106">
        <f t="shared" si="38"/>
        <v>709.11476178745249</v>
      </c>
      <c r="F106">
        <f t="shared" si="39"/>
        <v>-625.18032460891925</v>
      </c>
      <c r="G106">
        <v>0</v>
      </c>
      <c r="H106">
        <f t="shared" si="23"/>
        <v>0</v>
      </c>
      <c r="I106">
        <f t="shared" si="24"/>
        <v>92.341247898533197</v>
      </c>
      <c r="J106">
        <f t="shared" si="25"/>
        <v>277.02374369559959</v>
      </c>
      <c r="K106">
        <v>4314</v>
      </c>
      <c r="L106">
        <f t="shared" si="27"/>
        <v>4036.9762563044005</v>
      </c>
      <c r="M106">
        <f t="shared" si="30"/>
        <v>19740.801231337682</v>
      </c>
    </row>
    <row r="107" spans="2:13" x14ac:dyDescent="0.15">
      <c r="B107">
        <v>105</v>
      </c>
      <c r="C107">
        <v>3</v>
      </c>
      <c r="D107">
        <f t="shared" si="26"/>
        <v>8.4068107199999993</v>
      </c>
      <c r="E107">
        <f t="shared" si="38"/>
        <v>709.11476178745249</v>
      </c>
      <c r="F107">
        <f t="shared" si="39"/>
        <v>-625.18032460891925</v>
      </c>
      <c r="G107">
        <v>0</v>
      </c>
      <c r="H107">
        <f t="shared" si="23"/>
        <v>0</v>
      </c>
      <c r="I107">
        <f t="shared" si="24"/>
        <v>92.341247898533197</v>
      </c>
      <c r="J107">
        <f t="shared" si="25"/>
        <v>277.02374369559959</v>
      </c>
      <c r="K107">
        <v>4314</v>
      </c>
      <c r="L107">
        <f t="shared" si="27"/>
        <v>4036.9762563044005</v>
      </c>
      <c r="M107">
        <f t="shared" si="30"/>
        <v>23777.777487642081</v>
      </c>
    </row>
    <row r="108" spans="2:13" x14ac:dyDescent="0.15">
      <c r="B108">
        <v>106</v>
      </c>
      <c r="C108">
        <v>3</v>
      </c>
      <c r="D108">
        <f t="shared" si="26"/>
        <v>8.4068107199999993</v>
      </c>
      <c r="E108">
        <f t="shared" si="38"/>
        <v>709.11476178745249</v>
      </c>
      <c r="F108">
        <f t="shared" si="39"/>
        <v>-625.18032460891925</v>
      </c>
      <c r="G108">
        <v>0</v>
      </c>
      <c r="H108">
        <f t="shared" si="23"/>
        <v>0</v>
      </c>
      <c r="I108">
        <f t="shared" si="24"/>
        <v>92.341247898533197</v>
      </c>
      <c r="J108">
        <f t="shared" si="25"/>
        <v>277.02374369559959</v>
      </c>
      <c r="K108">
        <v>4314</v>
      </c>
      <c r="L108">
        <f t="shared" si="27"/>
        <v>4036.9762563044005</v>
      </c>
      <c r="M108">
        <f t="shared" si="30"/>
        <v>27814.75374394648</v>
      </c>
    </row>
    <row r="109" spans="2:13" x14ac:dyDescent="0.15">
      <c r="B109">
        <v>107</v>
      </c>
      <c r="C109">
        <v>3</v>
      </c>
      <c r="D109">
        <f t="shared" si="26"/>
        <v>8.4068107199999993</v>
      </c>
      <c r="E109">
        <f t="shared" si="38"/>
        <v>709.11476178745249</v>
      </c>
      <c r="F109">
        <f t="shared" si="39"/>
        <v>-625.18032460891925</v>
      </c>
      <c r="G109">
        <v>0</v>
      </c>
      <c r="H109">
        <f t="shared" si="23"/>
        <v>0</v>
      </c>
      <c r="I109">
        <f t="shared" si="24"/>
        <v>92.341247898533197</v>
      </c>
      <c r="J109">
        <f t="shared" si="25"/>
        <v>277.02374369559959</v>
      </c>
      <c r="K109">
        <v>4314</v>
      </c>
      <c r="L109">
        <f t="shared" si="27"/>
        <v>4036.9762563044005</v>
      </c>
      <c r="M109">
        <f t="shared" si="30"/>
        <v>31851.730000250878</v>
      </c>
    </row>
    <row r="110" spans="2:13" x14ac:dyDescent="0.15">
      <c r="B110">
        <v>108</v>
      </c>
      <c r="C110">
        <v>3</v>
      </c>
      <c r="D110">
        <f t="shared" si="26"/>
        <v>8.4068107199999993</v>
      </c>
      <c r="E110">
        <f t="shared" si="38"/>
        <v>709.11476178745249</v>
      </c>
      <c r="F110">
        <f t="shared" si="39"/>
        <v>-625.18032460891925</v>
      </c>
      <c r="G110">
        <v>0</v>
      </c>
      <c r="H110">
        <f t="shared" si="23"/>
        <v>0</v>
      </c>
      <c r="I110">
        <f t="shared" si="24"/>
        <v>92.341247898533197</v>
      </c>
      <c r="J110">
        <f t="shared" si="25"/>
        <v>277.02374369559959</v>
      </c>
      <c r="K110">
        <v>4314</v>
      </c>
      <c r="L110">
        <f t="shared" si="27"/>
        <v>4036.9762563044005</v>
      </c>
      <c r="M110">
        <f t="shared" si="30"/>
        <v>35888.706256555277</v>
      </c>
    </row>
    <row r="111" spans="2:13" x14ac:dyDescent="0.15">
      <c r="B111">
        <v>109</v>
      </c>
      <c r="C111">
        <v>3</v>
      </c>
      <c r="D111">
        <f t="shared" si="26"/>
        <v>8.4068107199999993</v>
      </c>
      <c r="E111">
        <f t="shared" si="38"/>
        <v>709.11476178745249</v>
      </c>
      <c r="F111">
        <f t="shared" si="39"/>
        <v>-625.18032460891925</v>
      </c>
      <c r="G111">
        <v>0</v>
      </c>
      <c r="H111">
        <f t="shared" si="23"/>
        <v>0</v>
      </c>
      <c r="I111">
        <f t="shared" si="24"/>
        <v>92.341247898533197</v>
      </c>
      <c r="J111">
        <f t="shared" si="25"/>
        <v>277.02374369559959</v>
      </c>
      <c r="K111">
        <v>4314</v>
      </c>
      <c r="L111">
        <f t="shared" si="27"/>
        <v>4036.9762563044005</v>
      </c>
      <c r="M111">
        <f t="shared" si="30"/>
        <v>39925.682512859676</v>
      </c>
    </row>
    <row r="112" spans="2:13" x14ac:dyDescent="0.15">
      <c r="B112">
        <v>110</v>
      </c>
      <c r="C112">
        <v>3</v>
      </c>
      <c r="D112">
        <f t="shared" si="26"/>
        <v>8.4068107199999993</v>
      </c>
      <c r="E112">
        <f t="shared" si="38"/>
        <v>709.11476178745249</v>
      </c>
      <c r="F112">
        <f t="shared" si="39"/>
        <v>-625.18032460891925</v>
      </c>
      <c r="G112">
        <v>0</v>
      </c>
      <c r="H112">
        <f t="shared" si="23"/>
        <v>0</v>
      </c>
      <c r="I112">
        <f t="shared" si="24"/>
        <v>92.341247898533197</v>
      </c>
      <c r="J112">
        <f t="shared" si="25"/>
        <v>277.02374369559959</v>
      </c>
      <c r="K112">
        <v>4314</v>
      </c>
      <c r="L112">
        <f t="shared" si="27"/>
        <v>4036.9762563044005</v>
      </c>
      <c r="M112">
        <f t="shared" si="30"/>
        <v>43962.658769164074</v>
      </c>
    </row>
    <row r="113" spans="2:13" x14ac:dyDescent="0.15">
      <c r="B113">
        <v>111</v>
      </c>
      <c r="C113">
        <v>3</v>
      </c>
      <c r="D113">
        <f t="shared" si="26"/>
        <v>8.4068107199999993</v>
      </c>
      <c r="E113">
        <f t="shared" si="38"/>
        <v>709.11476178745249</v>
      </c>
      <c r="F113">
        <f t="shared" si="39"/>
        <v>-625.18032460891925</v>
      </c>
      <c r="G113">
        <v>0</v>
      </c>
      <c r="H113">
        <f t="shared" si="23"/>
        <v>0</v>
      </c>
      <c r="I113">
        <f t="shared" si="24"/>
        <v>92.341247898533197</v>
      </c>
      <c r="J113">
        <f t="shared" si="25"/>
        <v>277.02374369559959</v>
      </c>
      <c r="K113">
        <v>4314</v>
      </c>
      <c r="L113">
        <f t="shared" si="27"/>
        <v>4036.9762563044005</v>
      </c>
      <c r="M113">
        <f t="shared" si="30"/>
        <v>47999.635025468473</v>
      </c>
    </row>
    <row r="114" spans="2:13" x14ac:dyDescent="0.15">
      <c r="B114">
        <v>112</v>
      </c>
      <c r="C114">
        <v>3</v>
      </c>
      <c r="D114">
        <f t="shared" si="26"/>
        <v>8.4068107199999993</v>
      </c>
      <c r="E114">
        <f t="shared" si="38"/>
        <v>709.11476178745249</v>
      </c>
      <c r="F114">
        <f t="shared" si="39"/>
        <v>-625.18032460891925</v>
      </c>
      <c r="G114">
        <v>0</v>
      </c>
      <c r="H114">
        <f t="shared" si="23"/>
        <v>0</v>
      </c>
      <c r="I114">
        <f t="shared" si="24"/>
        <v>92.341247898533197</v>
      </c>
      <c r="J114">
        <f t="shared" si="25"/>
        <v>277.02374369559959</v>
      </c>
      <c r="K114">
        <v>4314</v>
      </c>
      <c r="L114">
        <f t="shared" si="27"/>
        <v>4036.9762563044005</v>
      </c>
      <c r="M114">
        <f t="shared" si="30"/>
        <v>52036.611281772872</v>
      </c>
    </row>
    <row r="115" spans="2:13" x14ac:dyDescent="0.15">
      <c r="B115">
        <v>113</v>
      </c>
      <c r="C115">
        <v>3</v>
      </c>
      <c r="D115">
        <f t="shared" si="26"/>
        <v>8.4068107199999993</v>
      </c>
      <c r="E115">
        <f t="shared" si="38"/>
        <v>709.11476178745249</v>
      </c>
      <c r="F115">
        <f t="shared" si="39"/>
        <v>-625.18032460891925</v>
      </c>
      <c r="G115">
        <v>0</v>
      </c>
      <c r="H115">
        <f t="shared" si="23"/>
        <v>0</v>
      </c>
      <c r="I115">
        <f t="shared" si="24"/>
        <v>92.341247898533197</v>
      </c>
      <c r="J115">
        <f t="shared" si="25"/>
        <v>277.02374369559959</v>
      </c>
      <c r="K115">
        <v>4314</v>
      </c>
      <c r="L115">
        <f t="shared" si="27"/>
        <v>4036.9762563044005</v>
      </c>
      <c r="M115">
        <f t="shared" si="30"/>
        <v>56073.58753807727</v>
      </c>
    </row>
    <row r="116" spans="2:13" x14ac:dyDescent="0.15">
      <c r="B116">
        <v>114</v>
      </c>
      <c r="C116">
        <v>3</v>
      </c>
      <c r="D116">
        <f t="shared" si="26"/>
        <v>8.4068107199999993</v>
      </c>
      <c r="E116">
        <f t="shared" si="38"/>
        <v>709.11476178745249</v>
      </c>
      <c r="F116">
        <f t="shared" si="39"/>
        <v>-625.18032460891925</v>
      </c>
      <c r="G116">
        <v>0</v>
      </c>
      <c r="H116">
        <f t="shared" si="23"/>
        <v>0</v>
      </c>
      <c r="I116">
        <f t="shared" si="24"/>
        <v>92.341247898533197</v>
      </c>
      <c r="J116">
        <f t="shared" si="25"/>
        <v>277.02374369559959</v>
      </c>
      <c r="K116">
        <v>4314</v>
      </c>
      <c r="L116">
        <f t="shared" si="27"/>
        <v>4036.9762563044005</v>
      </c>
      <c r="M116">
        <f t="shared" si="30"/>
        <v>60110.563794381669</v>
      </c>
    </row>
    <row r="117" spans="2:13" x14ac:dyDescent="0.15">
      <c r="B117">
        <v>115</v>
      </c>
      <c r="C117">
        <v>3</v>
      </c>
      <c r="D117">
        <f t="shared" si="26"/>
        <v>8.4068107199999993</v>
      </c>
      <c r="E117">
        <f t="shared" si="38"/>
        <v>709.11476178745249</v>
      </c>
      <c r="F117">
        <f t="shared" si="39"/>
        <v>-625.18032460891925</v>
      </c>
      <c r="G117">
        <v>0</v>
      </c>
      <c r="H117">
        <f t="shared" si="23"/>
        <v>0</v>
      </c>
      <c r="I117">
        <f t="shared" si="24"/>
        <v>92.341247898533197</v>
      </c>
      <c r="J117">
        <f t="shared" si="25"/>
        <v>277.02374369559959</v>
      </c>
      <c r="K117">
        <v>4314</v>
      </c>
      <c r="L117">
        <f t="shared" si="27"/>
        <v>4036.9762563044005</v>
      </c>
      <c r="M117">
        <f t="shared" si="30"/>
        <v>64147.540050686068</v>
      </c>
    </row>
    <row r="118" spans="2:13" x14ac:dyDescent="0.15">
      <c r="B118">
        <v>116</v>
      </c>
      <c r="C118">
        <v>3</v>
      </c>
      <c r="D118">
        <f t="shared" si="26"/>
        <v>8.4068107199999993</v>
      </c>
      <c r="E118">
        <f t="shared" si="38"/>
        <v>709.11476178745249</v>
      </c>
      <c r="F118">
        <f t="shared" si="39"/>
        <v>-625.18032460891925</v>
      </c>
      <c r="G118">
        <v>0</v>
      </c>
      <c r="H118">
        <f t="shared" si="23"/>
        <v>0</v>
      </c>
      <c r="I118">
        <f t="shared" si="24"/>
        <v>92.341247898533197</v>
      </c>
      <c r="J118">
        <f t="shared" si="25"/>
        <v>277.02374369559959</v>
      </c>
      <c r="K118">
        <v>4314</v>
      </c>
      <c r="L118">
        <f t="shared" si="27"/>
        <v>4036.9762563044005</v>
      </c>
      <c r="M118">
        <f t="shared" si="30"/>
        <v>68184.516306990467</v>
      </c>
    </row>
    <row r="119" spans="2:13" x14ac:dyDescent="0.15">
      <c r="B119">
        <v>117</v>
      </c>
      <c r="C119">
        <v>3</v>
      </c>
      <c r="D119">
        <f t="shared" si="26"/>
        <v>8.4068107199999993</v>
      </c>
      <c r="E119">
        <f t="shared" si="38"/>
        <v>709.11476178745249</v>
      </c>
      <c r="F119">
        <f t="shared" si="39"/>
        <v>-625.18032460891925</v>
      </c>
      <c r="G119">
        <v>0</v>
      </c>
      <c r="H119">
        <f t="shared" si="23"/>
        <v>0</v>
      </c>
      <c r="I119">
        <f t="shared" si="24"/>
        <v>92.341247898533197</v>
      </c>
      <c r="J119">
        <f t="shared" si="25"/>
        <v>277.02374369559959</v>
      </c>
      <c r="K119">
        <v>4314</v>
      </c>
      <c r="L119">
        <f t="shared" si="27"/>
        <v>4036.9762563044005</v>
      </c>
      <c r="M119">
        <f t="shared" si="30"/>
        <v>72221.492563294873</v>
      </c>
    </row>
    <row r="120" spans="2:13" x14ac:dyDescent="0.15">
      <c r="B120">
        <v>118</v>
      </c>
      <c r="C120">
        <v>3</v>
      </c>
      <c r="D120">
        <f t="shared" si="26"/>
        <v>8.4068107199999993</v>
      </c>
      <c r="E120">
        <f t="shared" si="38"/>
        <v>709.11476178745249</v>
      </c>
      <c r="F120">
        <f>-367*9.81*SIN(10*PI()/180)</f>
        <v>-625.18032460891925</v>
      </c>
      <c r="G120">
        <v>0</v>
      </c>
      <c r="H120">
        <f t="shared" si="23"/>
        <v>0</v>
      </c>
      <c r="I120">
        <f t="shared" si="24"/>
        <v>92.341247898533197</v>
      </c>
      <c r="J120">
        <f t="shared" si="25"/>
        <v>277.02374369559959</v>
      </c>
      <c r="K120">
        <v>4314</v>
      </c>
      <c r="L120">
        <f t="shared" si="27"/>
        <v>4036.9762563044005</v>
      </c>
      <c r="M120">
        <f t="shared" si="30"/>
        <v>76258.468819599279</v>
      </c>
    </row>
    <row r="121" spans="2:13" x14ac:dyDescent="0.15">
      <c r="B121">
        <v>119</v>
      </c>
      <c r="C121">
        <v>4</v>
      </c>
      <c r="D121">
        <f t="shared" si="26"/>
        <v>14.945441279999997</v>
      </c>
      <c r="E121">
        <f>0.2*367*9.81</f>
        <v>720.05400000000009</v>
      </c>
      <c r="F121">
        <v>0</v>
      </c>
      <c r="G121">
        <v>1</v>
      </c>
      <c r="H121">
        <f t="shared" si="23"/>
        <v>367</v>
      </c>
      <c r="I121">
        <f t="shared" si="24"/>
        <v>1101.9994412800002</v>
      </c>
      <c r="J121">
        <f t="shared" si="25"/>
        <v>4407.9977651200006</v>
      </c>
      <c r="K121">
        <v>4314</v>
      </c>
      <c r="L121">
        <f t="shared" si="27"/>
        <v>-93.997765120000622</v>
      </c>
      <c r="M121">
        <f t="shared" si="30"/>
        <v>76164.471054479276</v>
      </c>
    </row>
    <row r="122" spans="2:13" x14ac:dyDescent="0.15">
      <c r="B122">
        <v>120</v>
      </c>
      <c r="C122">
        <v>5</v>
      </c>
      <c r="D122">
        <f t="shared" si="26"/>
        <v>23.352251999999996</v>
      </c>
      <c r="E122">
        <f t="shared" ref="E122:E124" si="40">0.2*367*9.81</f>
        <v>720.05400000000009</v>
      </c>
      <c r="F122">
        <v>0</v>
      </c>
      <c r="G122">
        <v>1</v>
      </c>
      <c r="H122">
        <f t="shared" si="23"/>
        <v>367</v>
      </c>
      <c r="I122">
        <f t="shared" si="24"/>
        <v>1110.4062520000002</v>
      </c>
      <c r="J122">
        <f t="shared" si="25"/>
        <v>5552.0312600000016</v>
      </c>
      <c r="K122">
        <v>4314</v>
      </c>
      <c r="L122">
        <f t="shared" si="27"/>
        <v>-1238.0312600000016</v>
      </c>
      <c r="M122">
        <f t="shared" si="30"/>
        <v>74926.439794479273</v>
      </c>
    </row>
    <row r="123" spans="2:13" x14ac:dyDescent="0.15">
      <c r="B123">
        <v>121</v>
      </c>
      <c r="C123">
        <v>6</v>
      </c>
      <c r="D123">
        <f t="shared" si="26"/>
        <v>33.627242879999997</v>
      </c>
      <c r="E123">
        <f t="shared" si="40"/>
        <v>720.05400000000009</v>
      </c>
      <c r="F123">
        <v>0</v>
      </c>
      <c r="G123">
        <v>1</v>
      </c>
      <c r="H123">
        <f t="shared" si="23"/>
        <v>367</v>
      </c>
      <c r="I123">
        <f t="shared" si="24"/>
        <v>1120.6812428800001</v>
      </c>
      <c r="J123">
        <f t="shared" si="25"/>
        <v>6724.0874572800003</v>
      </c>
      <c r="K123">
        <v>4314</v>
      </c>
      <c r="L123">
        <f t="shared" si="27"/>
        <v>-2410.0874572800003</v>
      </c>
      <c r="M123">
        <f t="shared" si="30"/>
        <v>72516.352337199278</v>
      </c>
    </row>
    <row r="124" spans="2:13" x14ac:dyDescent="0.15">
      <c r="B124">
        <v>122</v>
      </c>
      <c r="C124">
        <v>7</v>
      </c>
      <c r="D124">
        <f t="shared" si="26"/>
        <v>45.770413919999989</v>
      </c>
      <c r="E124">
        <f t="shared" si="40"/>
        <v>720.05400000000009</v>
      </c>
      <c r="F124">
        <v>0</v>
      </c>
      <c r="G124">
        <v>1</v>
      </c>
      <c r="H124">
        <f t="shared" si="23"/>
        <v>367</v>
      </c>
      <c r="I124">
        <f t="shared" si="24"/>
        <v>1132.8244139200001</v>
      </c>
      <c r="J124">
        <f t="shared" si="25"/>
        <v>7929.7708974400011</v>
      </c>
      <c r="K124">
        <v>4314</v>
      </c>
      <c r="L124">
        <f t="shared" si="27"/>
        <v>-3615.7708974400011</v>
      </c>
      <c r="M124">
        <f t="shared" si="30"/>
        <v>68900.581439759277</v>
      </c>
    </row>
    <row r="125" spans="2:13" x14ac:dyDescent="0.15">
      <c r="B125">
        <v>123</v>
      </c>
      <c r="C125">
        <v>8</v>
      </c>
      <c r="D125">
        <f t="shared" si="26"/>
        <v>59.781765119999989</v>
      </c>
      <c r="E125">
        <f>0.2*367*9.81</f>
        <v>720.05400000000009</v>
      </c>
      <c r="F125">
        <v>0</v>
      </c>
      <c r="G125">
        <v>1</v>
      </c>
      <c r="H125">
        <f t="shared" si="23"/>
        <v>367</v>
      </c>
      <c r="I125">
        <f t="shared" si="24"/>
        <v>1146.8357651200001</v>
      </c>
      <c r="J125">
        <f t="shared" si="25"/>
        <v>9174.6861209600011</v>
      </c>
      <c r="K125">
        <v>4314</v>
      </c>
      <c r="L125">
        <f t="shared" si="27"/>
        <v>-4860.6861209600011</v>
      </c>
      <c r="M125">
        <f t="shared" si="30"/>
        <v>64039.895318799274</v>
      </c>
    </row>
    <row r="126" spans="2:13" x14ac:dyDescent="0.15">
      <c r="B126">
        <v>124</v>
      </c>
      <c r="C126">
        <v>7</v>
      </c>
      <c r="D126">
        <f t="shared" si="26"/>
        <v>45.770413919999989</v>
      </c>
      <c r="E126">
        <f>0.2*367*9.81*COS(10*PI()/180)</f>
        <v>709.11476178745249</v>
      </c>
      <c r="F126">
        <f>367*9.81*SIN(10*PI()/180)</f>
        <v>625.18032460891925</v>
      </c>
      <c r="G126">
        <v>-1</v>
      </c>
      <c r="H126">
        <f t="shared" si="23"/>
        <v>-367</v>
      </c>
      <c r="I126">
        <f t="shared" si="24"/>
        <v>1013.0655003163718</v>
      </c>
      <c r="J126">
        <f t="shared" si="25"/>
        <v>7091.458502214602</v>
      </c>
      <c r="K126">
        <v>4314</v>
      </c>
      <c r="L126">
        <f t="shared" si="27"/>
        <v>-2777.458502214602</v>
      </c>
      <c r="M126">
        <f t="shared" si="30"/>
        <v>61262.436816584668</v>
      </c>
    </row>
    <row r="127" spans="2:13" x14ac:dyDescent="0.15">
      <c r="B127">
        <v>125</v>
      </c>
      <c r="C127">
        <v>6</v>
      </c>
      <c r="D127">
        <f t="shared" si="26"/>
        <v>33.627242879999997</v>
      </c>
      <c r="E127">
        <f t="shared" ref="E127:E131" si="41">0.2*367*9.81*COS(10*PI()/180)</f>
        <v>709.11476178745249</v>
      </c>
      <c r="F127">
        <f t="shared" ref="F127:F132" si="42">367*9.81*SIN(10*PI()/180)</f>
        <v>625.18032460891925</v>
      </c>
      <c r="G127">
        <v>-1</v>
      </c>
      <c r="H127">
        <f t="shared" si="23"/>
        <v>-367</v>
      </c>
      <c r="I127">
        <f t="shared" si="24"/>
        <v>1000.9223292763718</v>
      </c>
      <c r="J127">
        <f t="shared" si="25"/>
        <v>6005.5339756582307</v>
      </c>
      <c r="K127">
        <v>4314</v>
      </c>
      <c r="L127">
        <f t="shared" si="27"/>
        <v>-1691.5339756582307</v>
      </c>
      <c r="M127">
        <f t="shared" si="30"/>
        <v>59570.902840926436</v>
      </c>
    </row>
    <row r="128" spans="2:13" x14ac:dyDescent="0.15">
      <c r="B128">
        <v>126</v>
      </c>
      <c r="C128">
        <v>5</v>
      </c>
      <c r="D128">
        <f t="shared" si="26"/>
        <v>23.352251999999996</v>
      </c>
      <c r="E128">
        <f t="shared" si="41"/>
        <v>709.11476178745249</v>
      </c>
      <c r="F128">
        <f t="shared" si="42"/>
        <v>625.18032460891925</v>
      </c>
      <c r="G128">
        <v>-1</v>
      </c>
      <c r="H128">
        <f t="shared" si="23"/>
        <v>-367</v>
      </c>
      <c r="I128">
        <f t="shared" si="24"/>
        <v>990.64733839637165</v>
      </c>
      <c r="J128">
        <f t="shared" si="25"/>
        <v>4953.2366919818578</v>
      </c>
      <c r="K128">
        <v>4314</v>
      </c>
      <c r="L128">
        <f t="shared" si="27"/>
        <v>-639.2366919818578</v>
      </c>
      <c r="M128">
        <f t="shared" si="30"/>
        <v>58931.666148944576</v>
      </c>
    </row>
    <row r="129" spans="2:13" x14ac:dyDescent="0.15">
      <c r="B129">
        <v>127</v>
      </c>
      <c r="C129">
        <v>4</v>
      </c>
      <c r="D129">
        <f t="shared" si="26"/>
        <v>14.945441279999997</v>
      </c>
      <c r="E129">
        <f t="shared" si="41"/>
        <v>709.11476178745249</v>
      </c>
      <c r="F129">
        <f t="shared" si="42"/>
        <v>625.18032460891925</v>
      </c>
      <c r="G129">
        <v>-1</v>
      </c>
      <c r="H129">
        <f t="shared" si="23"/>
        <v>-367</v>
      </c>
      <c r="I129">
        <f t="shared" si="24"/>
        <v>982.24052767637158</v>
      </c>
      <c r="J129">
        <f t="shared" si="25"/>
        <v>3928.9621107054863</v>
      </c>
      <c r="K129">
        <v>4314</v>
      </c>
      <c r="L129">
        <f t="shared" si="27"/>
        <v>385.03788929451366</v>
      </c>
      <c r="M129">
        <f t="shared" si="30"/>
        <v>59316.704038239091</v>
      </c>
    </row>
    <row r="130" spans="2:13" x14ac:dyDescent="0.15">
      <c r="B130">
        <v>128</v>
      </c>
      <c r="C130">
        <v>3</v>
      </c>
      <c r="D130">
        <f t="shared" si="26"/>
        <v>8.4068107199999993</v>
      </c>
      <c r="E130">
        <f t="shared" si="41"/>
        <v>709.11476178745249</v>
      </c>
      <c r="F130">
        <f t="shared" si="42"/>
        <v>625.18032460891925</v>
      </c>
      <c r="G130">
        <v>-1</v>
      </c>
      <c r="H130">
        <f t="shared" si="23"/>
        <v>-367</v>
      </c>
      <c r="I130">
        <f t="shared" si="24"/>
        <v>975.70189711637158</v>
      </c>
      <c r="J130">
        <f t="shared" si="25"/>
        <v>2927.1056913491147</v>
      </c>
      <c r="K130">
        <v>4314</v>
      </c>
      <c r="L130">
        <f t="shared" si="27"/>
        <v>1386.8943086508853</v>
      </c>
      <c r="M130">
        <f t="shared" si="30"/>
        <v>60703.598346889979</v>
      </c>
    </row>
    <row r="131" spans="2:13" x14ac:dyDescent="0.15">
      <c r="B131">
        <v>129</v>
      </c>
      <c r="C131">
        <v>2</v>
      </c>
      <c r="D131">
        <f t="shared" si="26"/>
        <v>3.7363603199999993</v>
      </c>
      <c r="E131">
        <f t="shared" si="41"/>
        <v>709.11476178745249</v>
      </c>
      <c r="F131">
        <f t="shared" si="42"/>
        <v>625.18032460891925</v>
      </c>
      <c r="G131">
        <v>-1</v>
      </c>
      <c r="H131">
        <f t="shared" ref="H131:H170" si="43">367*G131</f>
        <v>-367</v>
      </c>
      <c r="I131">
        <f t="shared" si="24"/>
        <v>971.03144671637165</v>
      </c>
      <c r="J131">
        <f t="shared" si="25"/>
        <v>1942.0628934327433</v>
      </c>
      <c r="K131">
        <v>4314</v>
      </c>
      <c r="L131">
        <f t="shared" si="27"/>
        <v>2371.9371065672567</v>
      </c>
      <c r="M131">
        <f t="shared" si="30"/>
        <v>63075.53545345724</v>
      </c>
    </row>
    <row r="132" spans="2:13" x14ac:dyDescent="0.15">
      <c r="B132">
        <v>130</v>
      </c>
      <c r="C132">
        <v>1</v>
      </c>
      <c r="D132">
        <f t="shared" si="26"/>
        <v>0.93409007999999982</v>
      </c>
      <c r="E132">
        <f>0.2*367*9.81*COS(10*PI()/180)</f>
        <v>709.11476178745249</v>
      </c>
      <c r="F132">
        <f t="shared" si="42"/>
        <v>625.18032460891925</v>
      </c>
      <c r="G132">
        <v>-1</v>
      </c>
      <c r="H132">
        <f t="shared" si="43"/>
        <v>-367</v>
      </c>
      <c r="I132">
        <f t="shared" ref="I132:I170" si="44">D132+E132+F132+H132</f>
        <v>968.22917647637178</v>
      </c>
      <c r="J132">
        <f t="shared" ref="J132:J170" si="45">C132*I132</f>
        <v>968.22917647637178</v>
      </c>
      <c r="K132">
        <v>4314</v>
      </c>
      <c r="L132">
        <f t="shared" si="27"/>
        <v>3345.7708235236282</v>
      </c>
      <c r="M132">
        <f t="shared" si="30"/>
        <v>66421.306276980875</v>
      </c>
    </row>
    <row r="133" spans="2:13" x14ac:dyDescent="0.15">
      <c r="B133">
        <v>131</v>
      </c>
      <c r="C133">
        <v>2</v>
      </c>
      <c r="D133">
        <f t="shared" ref="D133:D170" si="46">0.5*1.4*0.8*1.194*1.397*C133^2</f>
        <v>3.7363603199999993</v>
      </c>
      <c r="E133">
        <f>0.2*367*9.81</f>
        <v>720.05400000000009</v>
      </c>
      <c r="F133">
        <v>0</v>
      </c>
      <c r="G133">
        <v>1</v>
      </c>
      <c r="H133">
        <f t="shared" si="43"/>
        <v>367</v>
      </c>
      <c r="I133">
        <f t="shared" si="44"/>
        <v>1090.7903603200002</v>
      </c>
      <c r="J133">
        <f t="shared" si="45"/>
        <v>2181.5807206400004</v>
      </c>
      <c r="K133">
        <v>4314</v>
      </c>
      <c r="L133">
        <f t="shared" ref="L133:L170" si="47">K133-J133</f>
        <v>2132.4192793599996</v>
      </c>
      <c r="M133">
        <f t="shared" si="30"/>
        <v>68553.725556340869</v>
      </c>
    </row>
    <row r="134" spans="2:13" x14ac:dyDescent="0.15">
      <c r="B134">
        <v>132</v>
      </c>
      <c r="C134">
        <v>3</v>
      </c>
      <c r="D134">
        <f t="shared" si="46"/>
        <v>8.4068107199999993</v>
      </c>
      <c r="E134">
        <f t="shared" ref="E134:E140" si="48">0.2*367*9.81</f>
        <v>720.05400000000009</v>
      </c>
      <c r="F134">
        <v>0</v>
      </c>
      <c r="G134">
        <v>1</v>
      </c>
      <c r="H134">
        <f t="shared" si="43"/>
        <v>367</v>
      </c>
      <c r="I134">
        <f t="shared" si="44"/>
        <v>1095.4608107200002</v>
      </c>
      <c r="J134">
        <f t="shared" si="45"/>
        <v>3286.3824321600005</v>
      </c>
      <c r="K134">
        <v>4314</v>
      </c>
      <c r="L134">
        <f t="shared" si="47"/>
        <v>1027.6175678399995</v>
      </c>
      <c r="M134">
        <f t="shared" si="30"/>
        <v>69581.343124180872</v>
      </c>
    </row>
    <row r="135" spans="2:13" x14ac:dyDescent="0.15">
      <c r="B135">
        <v>133</v>
      </c>
      <c r="C135">
        <v>4</v>
      </c>
      <c r="D135">
        <f t="shared" si="46"/>
        <v>14.945441279999997</v>
      </c>
      <c r="E135">
        <f t="shared" si="48"/>
        <v>720.05400000000009</v>
      </c>
      <c r="F135">
        <v>0</v>
      </c>
      <c r="G135">
        <v>1</v>
      </c>
      <c r="H135">
        <f t="shared" si="43"/>
        <v>367</v>
      </c>
      <c r="I135">
        <f t="shared" si="44"/>
        <v>1101.9994412800002</v>
      </c>
      <c r="J135">
        <f t="shared" si="45"/>
        <v>4407.9977651200006</v>
      </c>
      <c r="K135">
        <v>4314</v>
      </c>
      <c r="L135">
        <f t="shared" si="47"/>
        <v>-93.997765120000622</v>
      </c>
      <c r="M135">
        <f t="shared" ref="M135:M150" si="49">L135+M134</f>
        <v>69487.34535906087</v>
      </c>
    </row>
    <row r="136" spans="2:13" x14ac:dyDescent="0.15">
      <c r="B136">
        <v>134</v>
      </c>
      <c r="C136">
        <v>5</v>
      </c>
      <c r="D136">
        <f t="shared" si="46"/>
        <v>23.352251999999996</v>
      </c>
      <c r="E136">
        <f t="shared" si="48"/>
        <v>720.05400000000009</v>
      </c>
      <c r="F136">
        <v>0</v>
      </c>
      <c r="G136">
        <v>1</v>
      </c>
      <c r="H136">
        <f t="shared" si="43"/>
        <v>367</v>
      </c>
      <c r="I136">
        <f t="shared" si="44"/>
        <v>1110.4062520000002</v>
      </c>
      <c r="J136">
        <f t="shared" si="45"/>
        <v>5552.0312600000016</v>
      </c>
      <c r="K136">
        <v>4314</v>
      </c>
      <c r="L136">
        <f t="shared" si="47"/>
        <v>-1238.0312600000016</v>
      </c>
      <c r="M136">
        <f t="shared" si="49"/>
        <v>68249.314099060866</v>
      </c>
    </row>
    <row r="137" spans="2:13" x14ac:dyDescent="0.15">
      <c r="B137">
        <v>135</v>
      </c>
      <c r="C137">
        <v>6</v>
      </c>
      <c r="D137">
        <f t="shared" si="46"/>
        <v>33.627242879999997</v>
      </c>
      <c r="E137">
        <f t="shared" si="48"/>
        <v>720.05400000000009</v>
      </c>
      <c r="F137">
        <v>0</v>
      </c>
      <c r="G137">
        <v>1</v>
      </c>
      <c r="H137">
        <f t="shared" si="43"/>
        <v>367</v>
      </c>
      <c r="I137">
        <f t="shared" si="44"/>
        <v>1120.6812428800001</v>
      </c>
      <c r="J137">
        <f t="shared" si="45"/>
        <v>6724.0874572800003</v>
      </c>
      <c r="K137">
        <v>4314</v>
      </c>
      <c r="L137">
        <f t="shared" si="47"/>
        <v>-2410.0874572800003</v>
      </c>
      <c r="M137">
        <f t="shared" si="49"/>
        <v>65839.226641780871</v>
      </c>
    </row>
    <row r="138" spans="2:13" x14ac:dyDescent="0.15">
      <c r="B138">
        <v>136</v>
      </c>
      <c r="C138">
        <v>7</v>
      </c>
      <c r="D138">
        <f t="shared" si="46"/>
        <v>45.770413919999989</v>
      </c>
      <c r="E138">
        <f t="shared" si="48"/>
        <v>720.05400000000009</v>
      </c>
      <c r="F138">
        <v>0</v>
      </c>
      <c r="G138">
        <v>1</v>
      </c>
      <c r="H138">
        <f t="shared" si="43"/>
        <v>367</v>
      </c>
      <c r="I138">
        <f t="shared" si="44"/>
        <v>1132.8244139200001</v>
      </c>
      <c r="J138">
        <f t="shared" si="45"/>
        <v>7929.7708974400011</v>
      </c>
      <c r="K138">
        <v>4314</v>
      </c>
      <c r="L138">
        <f t="shared" si="47"/>
        <v>-3615.7708974400011</v>
      </c>
      <c r="M138">
        <f t="shared" si="49"/>
        <v>62223.45574434087</v>
      </c>
    </row>
    <row r="139" spans="2:13" x14ac:dyDescent="0.15">
      <c r="B139">
        <v>137</v>
      </c>
      <c r="C139">
        <v>8</v>
      </c>
      <c r="D139">
        <f t="shared" si="46"/>
        <v>59.781765119999989</v>
      </c>
      <c r="E139">
        <f t="shared" si="48"/>
        <v>720.05400000000009</v>
      </c>
      <c r="F139">
        <v>0</v>
      </c>
      <c r="G139">
        <v>1</v>
      </c>
      <c r="H139">
        <f t="shared" si="43"/>
        <v>367</v>
      </c>
      <c r="I139">
        <f t="shared" si="44"/>
        <v>1146.8357651200001</v>
      </c>
      <c r="J139">
        <f t="shared" si="45"/>
        <v>9174.6861209600011</v>
      </c>
      <c r="K139">
        <v>4314</v>
      </c>
      <c r="L139">
        <f t="shared" si="47"/>
        <v>-4860.6861209600011</v>
      </c>
      <c r="M139">
        <f t="shared" si="49"/>
        <v>57362.769623380867</v>
      </c>
    </row>
    <row r="140" spans="2:13" x14ac:dyDescent="0.15">
      <c r="B140">
        <v>138</v>
      </c>
      <c r="C140">
        <v>9</v>
      </c>
      <c r="D140">
        <f t="shared" si="46"/>
        <v>75.66129647999999</v>
      </c>
      <c r="E140">
        <f t="shared" si="48"/>
        <v>720.05400000000009</v>
      </c>
      <c r="F140">
        <v>0</v>
      </c>
      <c r="G140">
        <v>1</v>
      </c>
      <c r="H140">
        <f t="shared" si="43"/>
        <v>367</v>
      </c>
      <c r="I140">
        <f t="shared" si="44"/>
        <v>1162.7152964800002</v>
      </c>
      <c r="J140">
        <f t="shared" si="45"/>
        <v>10464.437668320003</v>
      </c>
      <c r="K140">
        <v>4314</v>
      </c>
      <c r="L140">
        <f t="shared" si="47"/>
        <v>-6150.4376683200026</v>
      </c>
      <c r="M140">
        <f t="shared" si="49"/>
        <v>51212.331955060865</v>
      </c>
    </row>
    <row r="141" spans="2:13" x14ac:dyDescent="0.15">
      <c r="B141">
        <v>139</v>
      </c>
      <c r="C141">
        <v>9</v>
      </c>
      <c r="D141">
        <f t="shared" si="46"/>
        <v>75.66129647999999</v>
      </c>
      <c r="E141">
        <f>0.2*367*9.81*COS(10*PI()/180)</f>
        <v>709.11476178745249</v>
      </c>
      <c r="F141">
        <f>367*9.81*SIN(10*PI()/180)</f>
        <v>625.18032460891925</v>
      </c>
      <c r="G141">
        <v>0</v>
      </c>
      <c r="H141">
        <f t="shared" si="43"/>
        <v>0</v>
      </c>
      <c r="I141">
        <f t="shared" si="44"/>
        <v>1409.9563828763717</v>
      </c>
      <c r="J141">
        <f t="shared" si="45"/>
        <v>12689.607445887345</v>
      </c>
      <c r="K141">
        <v>4314</v>
      </c>
      <c r="L141">
        <f t="shared" si="47"/>
        <v>-8375.6074458873445</v>
      </c>
      <c r="M141">
        <f t="shared" si="49"/>
        <v>42836.724509173524</v>
      </c>
    </row>
    <row r="142" spans="2:13" x14ac:dyDescent="0.15">
      <c r="B142">
        <v>140</v>
      </c>
      <c r="C142">
        <v>9</v>
      </c>
      <c r="D142">
        <f t="shared" si="46"/>
        <v>75.66129647999999</v>
      </c>
      <c r="E142">
        <f t="shared" ref="E142:E149" si="50">0.2*367*9.81*COS(10*PI()/180)</f>
        <v>709.11476178745249</v>
      </c>
      <c r="F142">
        <f t="shared" ref="F142:F149" si="51">367*9.81*SIN(10*PI()/180)</f>
        <v>625.18032460891925</v>
      </c>
      <c r="G142">
        <v>0</v>
      </c>
      <c r="H142">
        <f t="shared" si="43"/>
        <v>0</v>
      </c>
      <c r="I142">
        <f t="shared" si="44"/>
        <v>1409.9563828763717</v>
      </c>
      <c r="J142">
        <f t="shared" si="45"/>
        <v>12689.607445887345</v>
      </c>
      <c r="K142">
        <v>4314</v>
      </c>
      <c r="L142">
        <f t="shared" si="47"/>
        <v>-8375.6074458873445</v>
      </c>
      <c r="M142">
        <f t="shared" si="49"/>
        <v>34461.117063286176</v>
      </c>
    </row>
    <row r="143" spans="2:13" x14ac:dyDescent="0.15">
      <c r="B143">
        <v>141</v>
      </c>
      <c r="C143">
        <v>9</v>
      </c>
      <c r="D143">
        <f t="shared" si="46"/>
        <v>75.66129647999999</v>
      </c>
      <c r="E143">
        <f t="shared" si="50"/>
        <v>709.11476178745249</v>
      </c>
      <c r="F143">
        <f t="shared" si="51"/>
        <v>625.18032460891925</v>
      </c>
      <c r="G143">
        <v>0</v>
      </c>
      <c r="H143">
        <f t="shared" si="43"/>
        <v>0</v>
      </c>
      <c r="I143">
        <f t="shared" si="44"/>
        <v>1409.9563828763717</v>
      </c>
      <c r="J143">
        <f t="shared" si="45"/>
        <v>12689.607445887345</v>
      </c>
      <c r="K143">
        <v>4314</v>
      </c>
      <c r="L143">
        <f t="shared" si="47"/>
        <v>-8375.6074458873445</v>
      </c>
      <c r="M143">
        <f t="shared" si="49"/>
        <v>26085.509617398831</v>
      </c>
    </row>
    <row r="144" spans="2:13" x14ac:dyDescent="0.15">
      <c r="B144">
        <v>142</v>
      </c>
      <c r="C144">
        <v>9</v>
      </c>
      <c r="D144">
        <f t="shared" si="46"/>
        <v>75.66129647999999</v>
      </c>
      <c r="E144">
        <f t="shared" si="50"/>
        <v>709.11476178745249</v>
      </c>
      <c r="F144">
        <f t="shared" si="51"/>
        <v>625.18032460891925</v>
      </c>
      <c r="G144">
        <v>0</v>
      </c>
      <c r="H144">
        <f t="shared" si="43"/>
        <v>0</v>
      </c>
      <c r="I144">
        <f t="shared" si="44"/>
        <v>1409.9563828763717</v>
      </c>
      <c r="J144">
        <f t="shared" si="45"/>
        <v>12689.607445887345</v>
      </c>
      <c r="K144">
        <v>4314</v>
      </c>
      <c r="L144">
        <f t="shared" si="47"/>
        <v>-8375.6074458873445</v>
      </c>
      <c r="M144">
        <f t="shared" si="49"/>
        <v>17709.902171511487</v>
      </c>
    </row>
    <row r="145" spans="2:13" x14ac:dyDescent="0.15">
      <c r="B145">
        <v>143</v>
      </c>
      <c r="C145">
        <v>9</v>
      </c>
      <c r="D145">
        <f t="shared" si="46"/>
        <v>75.66129647999999</v>
      </c>
      <c r="E145">
        <f t="shared" si="50"/>
        <v>709.11476178745249</v>
      </c>
      <c r="F145">
        <f t="shared" si="51"/>
        <v>625.18032460891925</v>
      </c>
      <c r="G145">
        <v>0</v>
      </c>
      <c r="H145">
        <f t="shared" si="43"/>
        <v>0</v>
      </c>
      <c r="I145">
        <f t="shared" si="44"/>
        <v>1409.9563828763717</v>
      </c>
      <c r="J145">
        <f t="shared" si="45"/>
        <v>12689.607445887345</v>
      </c>
      <c r="K145">
        <v>4314</v>
      </c>
      <c r="L145">
        <f t="shared" si="47"/>
        <v>-8375.6074458873445</v>
      </c>
      <c r="M145">
        <f t="shared" si="49"/>
        <v>9334.2947256241423</v>
      </c>
    </row>
    <row r="146" spans="2:13" x14ac:dyDescent="0.15">
      <c r="B146">
        <v>144</v>
      </c>
      <c r="C146">
        <v>9</v>
      </c>
      <c r="D146">
        <f t="shared" si="46"/>
        <v>75.66129647999999</v>
      </c>
      <c r="E146">
        <f t="shared" si="50"/>
        <v>709.11476178745249</v>
      </c>
      <c r="F146">
        <f t="shared" si="51"/>
        <v>625.18032460891925</v>
      </c>
      <c r="G146">
        <v>0</v>
      </c>
      <c r="H146">
        <f t="shared" si="43"/>
        <v>0</v>
      </c>
      <c r="I146">
        <f t="shared" si="44"/>
        <v>1409.9563828763717</v>
      </c>
      <c r="J146">
        <f t="shared" si="45"/>
        <v>12689.607445887345</v>
      </c>
      <c r="K146">
        <v>4314</v>
      </c>
      <c r="L146">
        <f t="shared" si="47"/>
        <v>-8375.6074458873445</v>
      </c>
      <c r="M146">
        <f t="shared" si="49"/>
        <v>958.68727973679779</v>
      </c>
    </row>
    <row r="147" spans="2:13" x14ac:dyDescent="0.15">
      <c r="B147">
        <v>145</v>
      </c>
      <c r="C147">
        <v>9</v>
      </c>
      <c r="D147">
        <f t="shared" si="46"/>
        <v>75.66129647999999</v>
      </c>
      <c r="E147">
        <f t="shared" si="50"/>
        <v>709.11476178745249</v>
      </c>
      <c r="F147">
        <f t="shared" si="51"/>
        <v>625.18032460891925</v>
      </c>
      <c r="G147">
        <v>0</v>
      </c>
      <c r="H147">
        <f t="shared" si="43"/>
        <v>0</v>
      </c>
      <c r="I147">
        <f t="shared" si="44"/>
        <v>1409.9563828763717</v>
      </c>
      <c r="J147">
        <f t="shared" si="45"/>
        <v>12689.607445887345</v>
      </c>
      <c r="K147">
        <v>4314</v>
      </c>
      <c r="L147">
        <f t="shared" si="47"/>
        <v>-8375.6074458873445</v>
      </c>
      <c r="M147">
        <f t="shared" si="49"/>
        <v>-7416.9201661505467</v>
      </c>
    </row>
    <row r="148" spans="2:13" x14ac:dyDescent="0.15">
      <c r="B148">
        <v>146</v>
      </c>
      <c r="C148">
        <v>9</v>
      </c>
      <c r="D148">
        <f t="shared" si="46"/>
        <v>75.66129647999999</v>
      </c>
      <c r="E148">
        <f t="shared" si="50"/>
        <v>709.11476178745249</v>
      </c>
      <c r="F148">
        <f t="shared" si="51"/>
        <v>625.18032460891925</v>
      </c>
      <c r="G148">
        <v>0</v>
      </c>
      <c r="H148">
        <f t="shared" si="43"/>
        <v>0</v>
      </c>
      <c r="I148">
        <f t="shared" si="44"/>
        <v>1409.9563828763717</v>
      </c>
      <c r="J148">
        <f t="shared" si="45"/>
        <v>12689.607445887345</v>
      </c>
      <c r="K148">
        <v>4314</v>
      </c>
      <c r="L148">
        <f t="shared" si="47"/>
        <v>-8375.6074458873445</v>
      </c>
      <c r="M148">
        <f t="shared" si="49"/>
        <v>-15792.527612037891</v>
      </c>
    </row>
    <row r="149" spans="2:13" x14ac:dyDescent="0.15">
      <c r="B149">
        <v>147</v>
      </c>
      <c r="C149">
        <v>9</v>
      </c>
      <c r="D149">
        <f t="shared" si="46"/>
        <v>75.66129647999999</v>
      </c>
      <c r="E149">
        <f t="shared" si="50"/>
        <v>709.11476178745249</v>
      </c>
      <c r="F149">
        <f t="shared" si="51"/>
        <v>625.18032460891925</v>
      </c>
      <c r="G149">
        <v>0</v>
      </c>
      <c r="H149">
        <f t="shared" si="43"/>
        <v>0</v>
      </c>
      <c r="I149">
        <f t="shared" si="44"/>
        <v>1409.9563828763717</v>
      </c>
      <c r="J149">
        <f t="shared" si="45"/>
        <v>12689.607445887345</v>
      </c>
      <c r="K149">
        <v>4314</v>
      </c>
      <c r="L149">
        <f t="shared" si="47"/>
        <v>-8375.6074458873445</v>
      </c>
      <c r="M149">
        <f t="shared" si="49"/>
        <v>-24168.135057925236</v>
      </c>
    </row>
    <row r="150" spans="2:13" x14ac:dyDescent="0.15">
      <c r="B150">
        <v>148</v>
      </c>
      <c r="C150">
        <v>8.5</v>
      </c>
      <c r="D150">
        <f t="shared" si="46"/>
        <v>67.488008279999988</v>
      </c>
      <c r="E150">
        <f>0.2*367*9.81</f>
        <v>720.05400000000009</v>
      </c>
      <c r="F150">
        <v>0</v>
      </c>
      <c r="G150">
        <v>-0.5</v>
      </c>
      <c r="H150">
        <f t="shared" si="43"/>
        <v>-183.5</v>
      </c>
      <c r="I150">
        <f t="shared" si="44"/>
        <v>604.04200828000012</v>
      </c>
      <c r="J150">
        <f t="shared" si="45"/>
        <v>5134.3570703800015</v>
      </c>
      <c r="K150">
        <v>4314</v>
      </c>
      <c r="L150">
        <f t="shared" si="47"/>
        <v>-820.35707038000146</v>
      </c>
      <c r="M150">
        <f t="shared" si="49"/>
        <v>-24988.492128305239</v>
      </c>
    </row>
    <row r="151" spans="2:13" x14ac:dyDescent="0.15">
      <c r="B151">
        <v>149</v>
      </c>
      <c r="C151">
        <v>8</v>
      </c>
      <c r="D151">
        <f t="shared" si="46"/>
        <v>59.781765119999989</v>
      </c>
      <c r="E151">
        <f t="shared" ref="E151:E169" si="52">0.2*367*9.81</f>
        <v>720.05400000000009</v>
      </c>
      <c r="F151">
        <v>0</v>
      </c>
      <c r="G151">
        <v>-0.5</v>
      </c>
      <c r="H151">
        <f t="shared" si="43"/>
        <v>-183.5</v>
      </c>
      <c r="I151">
        <f t="shared" si="44"/>
        <v>596.33576512000013</v>
      </c>
      <c r="J151">
        <f t="shared" si="45"/>
        <v>4770.6861209600011</v>
      </c>
      <c r="K151">
        <v>4314</v>
      </c>
      <c r="L151">
        <f t="shared" si="47"/>
        <v>-456.68612096000106</v>
      </c>
      <c r="M151">
        <f>L151+M150</f>
        <v>-25445.178249265242</v>
      </c>
    </row>
    <row r="152" spans="2:13" x14ac:dyDescent="0.15">
      <c r="B152">
        <v>150</v>
      </c>
      <c r="C152">
        <v>8</v>
      </c>
      <c r="D152">
        <f t="shared" si="46"/>
        <v>59.781765119999989</v>
      </c>
      <c r="E152">
        <f t="shared" si="52"/>
        <v>720.05400000000009</v>
      </c>
      <c r="F152">
        <v>0</v>
      </c>
      <c r="G152">
        <v>0</v>
      </c>
      <c r="H152">
        <f t="shared" si="43"/>
        <v>0</v>
      </c>
      <c r="I152">
        <f t="shared" si="44"/>
        <v>779.83576512000013</v>
      </c>
      <c r="J152">
        <f t="shared" si="45"/>
        <v>6238.6861209600011</v>
      </c>
      <c r="K152">
        <v>4314</v>
      </c>
      <c r="L152">
        <f t="shared" si="47"/>
        <v>-1924.6861209600011</v>
      </c>
      <c r="M152">
        <f t="shared" ref="M152:M170" si="53">L152+M151</f>
        <v>-27369.864370225245</v>
      </c>
    </row>
    <row r="153" spans="2:13" x14ac:dyDescent="0.15">
      <c r="B153">
        <v>151</v>
      </c>
      <c r="C153">
        <v>8</v>
      </c>
      <c r="D153">
        <f t="shared" si="46"/>
        <v>59.781765119999989</v>
      </c>
      <c r="E153">
        <f t="shared" si="52"/>
        <v>720.05400000000009</v>
      </c>
      <c r="F153">
        <v>0</v>
      </c>
      <c r="G153">
        <v>0</v>
      </c>
      <c r="H153">
        <f t="shared" si="43"/>
        <v>0</v>
      </c>
      <c r="I153">
        <f t="shared" si="44"/>
        <v>779.83576512000013</v>
      </c>
      <c r="J153">
        <f t="shared" si="45"/>
        <v>6238.6861209600011</v>
      </c>
      <c r="K153">
        <v>4314</v>
      </c>
      <c r="L153">
        <f t="shared" si="47"/>
        <v>-1924.6861209600011</v>
      </c>
      <c r="M153">
        <f t="shared" si="53"/>
        <v>-29294.550491185248</v>
      </c>
    </row>
    <row r="154" spans="2:13" x14ac:dyDescent="0.15">
      <c r="B154">
        <v>152</v>
      </c>
      <c r="C154">
        <v>8</v>
      </c>
      <c r="D154">
        <f t="shared" si="46"/>
        <v>59.781765119999989</v>
      </c>
      <c r="E154">
        <f t="shared" si="52"/>
        <v>720.05400000000009</v>
      </c>
      <c r="F154">
        <v>0</v>
      </c>
      <c r="G154">
        <v>0</v>
      </c>
      <c r="H154">
        <f t="shared" si="43"/>
        <v>0</v>
      </c>
      <c r="I154">
        <f t="shared" si="44"/>
        <v>779.83576512000013</v>
      </c>
      <c r="J154">
        <f t="shared" si="45"/>
        <v>6238.6861209600011</v>
      </c>
      <c r="K154">
        <v>4314</v>
      </c>
      <c r="L154">
        <f t="shared" si="47"/>
        <v>-1924.6861209600011</v>
      </c>
      <c r="M154">
        <f t="shared" si="53"/>
        <v>-31219.236612145251</v>
      </c>
    </row>
    <row r="155" spans="2:13" x14ac:dyDescent="0.15">
      <c r="B155">
        <v>153</v>
      </c>
      <c r="C155">
        <v>8</v>
      </c>
      <c r="D155">
        <f t="shared" si="46"/>
        <v>59.781765119999989</v>
      </c>
      <c r="E155">
        <f t="shared" si="52"/>
        <v>720.05400000000009</v>
      </c>
      <c r="F155">
        <v>0</v>
      </c>
      <c r="G155">
        <v>0</v>
      </c>
      <c r="H155">
        <f t="shared" si="43"/>
        <v>0</v>
      </c>
      <c r="I155">
        <f t="shared" si="44"/>
        <v>779.83576512000013</v>
      </c>
      <c r="J155">
        <f t="shared" si="45"/>
        <v>6238.6861209600011</v>
      </c>
      <c r="K155">
        <v>4314</v>
      </c>
      <c r="L155">
        <f t="shared" si="47"/>
        <v>-1924.6861209600011</v>
      </c>
      <c r="M155">
        <f t="shared" si="53"/>
        <v>-33143.922733105253</v>
      </c>
    </row>
    <row r="156" spans="2:13" x14ac:dyDescent="0.15">
      <c r="B156">
        <v>154</v>
      </c>
      <c r="C156">
        <v>8</v>
      </c>
      <c r="D156">
        <f t="shared" si="46"/>
        <v>59.781765119999989</v>
      </c>
      <c r="E156">
        <f t="shared" si="52"/>
        <v>720.05400000000009</v>
      </c>
      <c r="F156">
        <v>0</v>
      </c>
      <c r="G156">
        <v>-1</v>
      </c>
      <c r="H156">
        <f t="shared" si="43"/>
        <v>-367</v>
      </c>
      <c r="I156">
        <f t="shared" si="44"/>
        <v>412.83576512000013</v>
      </c>
      <c r="J156">
        <f t="shared" si="45"/>
        <v>3302.6861209600011</v>
      </c>
      <c r="K156">
        <v>4314</v>
      </c>
      <c r="L156">
        <f t="shared" si="47"/>
        <v>1011.3138790399989</v>
      </c>
      <c r="M156">
        <f t="shared" si="53"/>
        <v>-32132.608854065256</v>
      </c>
    </row>
    <row r="157" spans="2:13" x14ac:dyDescent="0.15">
      <c r="B157">
        <v>155</v>
      </c>
      <c r="C157">
        <v>7</v>
      </c>
      <c r="D157">
        <f t="shared" si="46"/>
        <v>45.770413919999989</v>
      </c>
      <c r="E157">
        <f t="shared" si="52"/>
        <v>720.05400000000009</v>
      </c>
      <c r="F157">
        <v>0</v>
      </c>
      <c r="G157">
        <v>-1</v>
      </c>
      <c r="H157">
        <f t="shared" si="43"/>
        <v>-367</v>
      </c>
      <c r="I157">
        <f t="shared" si="44"/>
        <v>398.8244139200001</v>
      </c>
      <c r="J157">
        <f t="shared" si="45"/>
        <v>2791.7708974400007</v>
      </c>
      <c r="K157">
        <v>4314</v>
      </c>
      <c r="L157">
        <f t="shared" si="47"/>
        <v>1522.2291025599993</v>
      </c>
      <c r="M157">
        <f t="shared" si="53"/>
        <v>-30610.379751505257</v>
      </c>
    </row>
    <row r="158" spans="2:13" x14ac:dyDescent="0.15">
      <c r="B158">
        <v>156</v>
      </c>
      <c r="C158">
        <v>6</v>
      </c>
      <c r="D158">
        <f t="shared" si="46"/>
        <v>33.627242879999997</v>
      </c>
      <c r="E158">
        <f t="shared" si="52"/>
        <v>720.05400000000009</v>
      </c>
      <c r="F158">
        <v>0</v>
      </c>
      <c r="G158">
        <v>-1</v>
      </c>
      <c r="H158">
        <f t="shared" si="43"/>
        <v>-367</v>
      </c>
      <c r="I158">
        <f t="shared" si="44"/>
        <v>386.68124288000013</v>
      </c>
      <c r="J158">
        <f t="shared" si="45"/>
        <v>2320.0874572800008</v>
      </c>
      <c r="K158">
        <v>4314</v>
      </c>
      <c r="L158">
        <f t="shared" si="47"/>
        <v>1993.9125427199992</v>
      </c>
      <c r="M158">
        <f t="shared" si="53"/>
        <v>-28616.46720878526</v>
      </c>
    </row>
    <row r="159" spans="2:13" x14ac:dyDescent="0.15">
      <c r="B159">
        <v>157</v>
      </c>
      <c r="C159">
        <v>5</v>
      </c>
      <c r="D159">
        <f t="shared" si="46"/>
        <v>23.352251999999996</v>
      </c>
      <c r="E159">
        <f t="shared" si="52"/>
        <v>720.05400000000009</v>
      </c>
      <c r="F159">
        <v>0</v>
      </c>
      <c r="G159">
        <v>-1</v>
      </c>
      <c r="H159">
        <f t="shared" si="43"/>
        <v>-367</v>
      </c>
      <c r="I159">
        <f t="shared" si="44"/>
        <v>376.40625200000011</v>
      </c>
      <c r="J159">
        <f t="shared" si="45"/>
        <v>1882.0312600000007</v>
      </c>
      <c r="K159">
        <v>4314</v>
      </c>
      <c r="L159">
        <f t="shared" si="47"/>
        <v>2431.9687399999993</v>
      </c>
      <c r="M159">
        <f t="shared" si="53"/>
        <v>-26184.498468785259</v>
      </c>
    </row>
    <row r="160" spans="2:13" x14ac:dyDescent="0.15">
      <c r="B160">
        <v>158</v>
      </c>
      <c r="C160">
        <v>4</v>
      </c>
      <c r="D160">
        <f t="shared" si="46"/>
        <v>14.945441279999997</v>
      </c>
      <c r="E160">
        <f t="shared" si="52"/>
        <v>720.05400000000009</v>
      </c>
      <c r="F160">
        <v>0</v>
      </c>
      <c r="G160">
        <v>-1</v>
      </c>
      <c r="H160">
        <f t="shared" si="43"/>
        <v>-367</v>
      </c>
      <c r="I160">
        <f t="shared" si="44"/>
        <v>367.99944128000004</v>
      </c>
      <c r="J160">
        <f t="shared" si="45"/>
        <v>1471.9977651200002</v>
      </c>
      <c r="K160">
        <v>4314</v>
      </c>
      <c r="L160">
        <f t="shared" si="47"/>
        <v>2842.0022348799998</v>
      </c>
      <c r="M160">
        <f t="shared" si="53"/>
        <v>-23342.496233905258</v>
      </c>
    </row>
    <row r="161" spans="2:13" x14ac:dyDescent="0.15">
      <c r="B161">
        <v>159</v>
      </c>
      <c r="C161">
        <v>4</v>
      </c>
      <c r="D161">
        <f t="shared" si="46"/>
        <v>14.945441279999997</v>
      </c>
      <c r="E161">
        <f t="shared" si="52"/>
        <v>720.05400000000009</v>
      </c>
      <c r="F161">
        <v>0</v>
      </c>
      <c r="G161">
        <v>0</v>
      </c>
      <c r="H161">
        <f t="shared" si="43"/>
        <v>0</v>
      </c>
      <c r="I161">
        <f t="shared" si="44"/>
        <v>734.99944128000004</v>
      </c>
      <c r="J161">
        <f t="shared" si="45"/>
        <v>2939.9977651200002</v>
      </c>
      <c r="K161">
        <v>4314</v>
      </c>
      <c r="L161">
        <f t="shared" si="47"/>
        <v>1374.0022348799998</v>
      </c>
      <c r="M161">
        <f t="shared" si="53"/>
        <v>-21968.493999025257</v>
      </c>
    </row>
    <row r="162" spans="2:13" x14ac:dyDescent="0.15">
      <c r="B162">
        <v>160</v>
      </c>
      <c r="C162">
        <v>4</v>
      </c>
      <c r="D162">
        <f t="shared" si="46"/>
        <v>14.945441279999997</v>
      </c>
      <c r="E162">
        <f t="shared" si="52"/>
        <v>720.05400000000009</v>
      </c>
      <c r="F162">
        <v>0</v>
      </c>
      <c r="G162">
        <v>0</v>
      </c>
      <c r="H162">
        <f t="shared" si="43"/>
        <v>0</v>
      </c>
      <c r="I162">
        <f t="shared" si="44"/>
        <v>734.99944128000004</v>
      </c>
      <c r="J162">
        <f t="shared" si="45"/>
        <v>2939.9977651200002</v>
      </c>
      <c r="K162">
        <v>4314</v>
      </c>
      <c r="L162">
        <f t="shared" si="47"/>
        <v>1374.0022348799998</v>
      </c>
      <c r="M162">
        <f t="shared" si="53"/>
        <v>-20594.491764145256</v>
      </c>
    </row>
    <row r="163" spans="2:13" x14ac:dyDescent="0.15">
      <c r="B163">
        <v>161</v>
      </c>
      <c r="C163">
        <v>4</v>
      </c>
      <c r="D163">
        <f t="shared" si="46"/>
        <v>14.945441279999997</v>
      </c>
      <c r="E163">
        <f t="shared" si="52"/>
        <v>720.05400000000009</v>
      </c>
      <c r="F163">
        <v>0</v>
      </c>
      <c r="G163">
        <v>0</v>
      </c>
      <c r="H163">
        <f t="shared" si="43"/>
        <v>0</v>
      </c>
      <c r="I163">
        <f t="shared" si="44"/>
        <v>734.99944128000004</v>
      </c>
      <c r="J163">
        <f t="shared" si="45"/>
        <v>2939.9977651200002</v>
      </c>
      <c r="K163">
        <v>4314</v>
      </c>
      <c r="L163">
        <f t="shared" si="47"/>
        <v>1374.0022348799998</v>
      </c>
      <c r="M163">
        <f t="shared" si="53"/>
        <v>-19220.489529265255</v>
      </c>
    </row>
    <row r="164" spans="2:13" x14ac:dyDescent="0.15">
      <c r="B164">
        <v>162</v>
      </c>
      <c r="C164">
        <v>4</v>
      </c>
      <c r="D164">
        <f t="shared" si="46"/>
        <v>14.945441279999997</v>
      </c>
      <c r="E164">
        <f t="shared" si="52"/>
        <v>720.05400000000009</v>
      </c>
      <c r="F164">
        <v>0</v>
      </c>
      <c r="G164">
        <v>0</v>
      </c>
      <c r="H164">
        <f t="shared" si="43"/>
        <v>0</v>
      </c>
      <c r="I164">
        <f t="shared" si="44"/>
        <v>734.99944128000004</v>
      </c>
      <c r="J164">
        <f t="shared" si="45"/>
        <v>2939.9977651200002</v>
      </c>
      <c r="K164">
        <v>4314</v>
      </c>
      <c r="L164">
        <f t="shared" si="47"/>
        <v>1374.0022348799998</v>
      </c>
      <c r="M164">
        <f t="shared" si="53"/>
        <v>-17846.487294385253</v>
      </c>
    </row>
    <row r="165" spans="2:13" x14ac:dyDescent="0.15">
      <c r="B165">
        <v>163</v>
      </c>
      <c r="C165">
        <v>4</v>
      </c>
      <c r="D165">
        <f t="shared" si="46"/>
        <v>14.945441279999997</v>
      </c>
      <c r="E165">
        <f t="shared" si="52"/>
        <v>720.05400000000009</v>
      </c>
      <c r="F165">
        <v>0</v>
      </c>
      <c r="G165">
        <v>0</v>
      </c>
      <c r="H165">
        <f t="shared" si="43"/>
        <v>0</v>
      </c>
      <c r="I165">
        <f t="shared" si="44"/>
        <v>734.99944128000004</v>
      </c>
      <c r="J165">
        <f t="shared" si="45"/>
        <v>2939.9977651200002</v>
      </c>
      <c r="K165">
        <v>4314</v>
      </c>
      <c r="L165">
        <f t="shared" si="47"/>
        <v>1374.0022348799998</v>
      </c>
      <c r="M165">
        <f t="shared" si="53"/>
        <v>-16472.485059505252</v>
      </c>
    </row>
    <row r="166" spans="2:13" x14ac:dyDescent="0.15">
      <c r="B166">
        <v>164</v>
      </c>
      <c r="C166">
        <v>4</v>
      </c>
      <c r="D166">
        <f t="shared" si="46"/>
        <v>14.945441279999997</v>
      </c>
      <c r="E166">
        <f t="shared" si="52"/>
        <v>720.05400000000009</v>
      </c>
      <c r="F166">
        <v>0</v>
      </c>
      <c r="G166">
        <v>0</v>
      </c>
      <c r="H166">
        <f t="shared" si="43"/>
        <v>0</v>
      </c>
      <c r="I166">
        <f t="shared" si="44"/>
        <v>734.99944128000004</v>
      </c>
      <c r="J166">
        <f t="shared" si="45"/>
        <v>2939.9977651200002</v>
      </c>
      <c r="K166">
        <v>4314</v>
      </c>
      <c r="L166">
        <f t="shared" si="47"/>
        <v>1374.0022348799998</v>
      </c>
      <c r="M166">
        <f t="shared" si="53"/>
        <v>-15098.482824625253</v>
      </c>
    </row>
    <row r="167" spans="2:13" x14ac:dyDescent="0.15">
      <c r="B167">
        <v>165</v>
      </c>
      <c r="C167">
        <v>3</v>
      </c>
      <c r="D167">
        <f t="shared" si="46"/>
        <v>8.4068107199999993</v>
      </c>
      <c r="E167">
        <f t="shared" si="52"/>
        <v>720.05400000000009</v>
      </c>
      <c r="F167">
        <v>0</v>
      </c>
      <c r="G167">
        <v>-1</v>
      </c>
      <c r="H167">
        <f t="shared" si="43"/>
        <v>-367</v>
      </c>
      <c r="I167">
        <f t="shared" si="44"/>
        <v>361.46081072000004</v>
      </c>
      <c r="J167">
        <f t="shared" si="45"/>
        <v>1084.38243216</v>
      </c>
      <c r="K167">
        <v>4314</v>
      </c>
      <c r="L167">
        <f t="shared" si="47"/>
        <v>3229.61756784</v>
      </c>
      <c r="M167">
        <f t="shared" si="53"/>
        <v>-11868.865256785253</v>
      </c>
    </row>
    <row r="168" spans="2:13" x14ac:dyDescent="0.15">
      <c r="B168">
        <v>166</v>
      </c>
      <c r="C168">
        <v>2</v>
      </c>
      <c r="D168">
        <f t="shared" si="46"/>
        <v>3.7363603199999993</v>
      </c>
      <c r="E168">
        <f t="shared" si="52"/>
        <v>720.05400000000009</v>
      </c>
      <c r="F168">
        <v>0</v>
      </c>
      <c r="G168">
        <v>-1</v>
      </c>
      <c r="H168">
        <f t="shared" si="43"/>
        <v>-367</v>
      </c>
      <c r="I168">
        <f t="shared" si="44"/>
        <v>356.7903603200001</v>
      </c>
      <c r="J168">
        <f t="shared" si="45"/>
        <v>713.58072064000021</v>
      </c>
      <c r="K168">
        <v>4314</v>
      </c>
      <c r="L168">
        <f t="shared" si="47"/>
        <v>3600.4192793599996</v>
      </c>
      <c r="M168">
        <f t="shared" si="53"/>
        <v>-8268.4459774252537</v>
      </c>
    </row>
    <row r="169" spans="2:13" x14ac:dyDescent="0.15">
      <c r="B169">
        <v>167</v>
      </c>
      <c r="C169">
        <v>1</v>
      </c>
      <c r="D169">
        <f t="shared" si="46"/>
        <v>0.93409007999999982</v>
      </c>
      <c r="E169">
        <f t="shared" si="52"/>
        <v>720.05400000000009</v>
      </c>
      <c r="F169">
        <v>0</v>
      </c>
      <c r="G169">
        <v>-1</v>
      </c>
      <c r="H169">
        <f t="shared" si="43"/>
        <v>-367</v>
      </c>
      <c r="I169">
        <f t="shared" si="44"/>
        <v>353.98809008000012</v>
      </c>
      <c r="J169">
        <f t="shared" si="45"/>
        <v>353.98809008000012</v>
      </c>
      <c r="K169">
        <v>4314</v>
      </c>
      <c r="L169">
        <f t="shared" si="47"/>
        <v>3960.0119099200001</v>
      </c>
      <c r="M169">
        <f t="shared" si="53"/>
        <v>-4308.4340675052536</v>
      </c>
    </row>
    <row r="170" spans="2:13" x14ac:dyDescent="0.15">
      <c r="B170">
        <v>168</v>
      </c>
      <c r="C170">
        <v>0</v>
      </c>
      <c r="D170">
        <f t="shared" si="46"/>
        <v>0</v>
      </c>
      <c r="H170">
        <f t="shared" si="43"/>
        <v>0</v>
      </c>
      <c r="I170">
        <f t="shared" si="44"/>
        <v>0</v>
      </c>
      <c r="J170">
        <f t="shared" si="45"/>
        <v>0</v>
      </c>
      <c r="K170">
        <v>4314</v>
      </c>
      <c r="L170">
        <f t="shared" si="47"/>
        <v>4314</v>
      </c>
      <c r="M170">
        <f t="shared" si="53"/>
        <v>5.5659324947464484</v>
      </c>
    </row>
  </sheetData>
  <phoneticPr fontId="1" type="noConversion"/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GMX</dc:creator>
  <cp:lastModifiedBy>GMX</cp:lastModifiedBy>
  <dcterms:created xsi:type="dcterms:W3CDTF">2017-12-04T21:29:24Z</dcterms:created>
  <dcterms:modified xsi:type="dcterms:W3CDTF">2018-03-21T14:37:30Z</dcterms:modified>
</cp:coreProperties>
</file>