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186" documentId="8_{2EC2AA92-A9AA-47B1-8FB5-E6F20DAD1AEE}" xr6:coauthVersionLast="47" xr6:coauthVersionMax="47" xr10:uidLastSave="{5F2800FD-35D3-4C4E-99CC-CBC5690573A4}"/>
  <bookViews>
    <workbookView xWindow="-108" yWindow="-108" windowWidth="24792" windowHeight="14856" tabRatio="840" activeTab="2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definedNames>
    <definedName name="_xlchart.v1.0" hidden="1">'Private Sector Value'!$B$5:$B$30</definedName>
    <definedName name="_xlchart.v1.1" hidden="1">'Private Sector Value'!$B$5:$B$30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9" i="61" l="1"/>
  <c r="Q19" i="61"/>
  <c r="P19" i="61"/>
  <c r="O19" i="61"/>
  <c r="N19" i="61"/>
  <c r="M19" i="61"/>
  <c r="L19" i="61"/>
  <c r="K19" i="61"/>
  <c r="J19" i="61"/>
  <c r="I19" i="61"/>
  <c r="H19" i="61"/>
  <c r="G19" i="61"/>
  <c r="F19" i="61"/>
  <c r="E19" i="61"/>
  <c r="D19" i="61"/>
  <c r="C19" i="61"/>
  <c r="B19" i="61"/>
</calcChain>
</file>

<file path=xl/sharedStrings.xml><?xml version="1.0" encoding="utf-8"?>
<sst xmlns="http://schemas.openxmlformats.org/spreadsheetml/2006/main" count="112" uniqueCount="106">
  <si>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</si>
  <si>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</si>
  <si>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</si>
  <si>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</si>
  <si>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</si>
  <si>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</si>
  <si>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</si>
  <si>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</si>
  <si>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</si>
  <si>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</si>
  <si>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</si>
  <si>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</si>
  <si>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</si>
  <si>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</si>
  <si>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</si>
  <si>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</si>
  <si>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</si>
  <si>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</si>
  <si>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</si>
  <si>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</si>
  <si>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</si>
  <si>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</si>
  <si>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</si>
  <si>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</si>
  <si>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</si>
  <si>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</si>
  <si>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</si>
  <si>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</si>
  <si>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</si>
  <si>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</si>
  <si>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</si>
  <si>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</si>
  <si>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</si>
  <si>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</si>
  <si>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</si>
  <si>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</si>
  <si>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</si>
  <si>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</si>
  <si>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</si>
  <si>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</si>
  <si>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</si>
  <si>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</si>
  <si>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</si>
  <si>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</si>
  <si>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</si>
  <si>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</si>
  <si>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</si>
  <si>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</si>
  <si>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</si>
  <si>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</si>
  <si>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</si>
  <si>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</si>
  <si>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</si>
  <si>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</si>
  <si>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</si>
  <si>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</si>
  <si>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</si>
  <si>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</si>
  <si>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</si>
  <si>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</si>
  <si>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</si>
  <si>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</si>
  <si>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</si>
  <si>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</si>
  <si>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</si>
  <si>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</si>
  <si>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</si>
  <si>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</si>
  <si>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</si>
  <si>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</si>
  <si>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</si>
  <si>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</si>
  <si>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</si>
  <si>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</si>
  <si>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</si>
  <si>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</si>
  <si>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</si>
  <si>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</si>
  <si>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</si>
  <si>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</si>
  <si>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</si>
  <si>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</si>
  <si>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</si>
  <si>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</si>
  <si>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</si>
  <si>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</si>
  <si>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</si>
  <si>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</si>
  <si>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</si>
  <si>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</si>
  <si>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</si>
  <si>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</si>
  <si>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</si>
  <si>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</si>
  <si>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</si>
  <si>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</si>
  <si>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</si>
  <si>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</si>
  <si>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</si>
  <si>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</si>
  <si>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</si>
  <si>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</si>
  <si>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</si>
  <si>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</si>
  <si>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</si>
  <si>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Average turover from 2007 to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</si>
</sst>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3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1" u="dbl" strike="noStrike" kern="1200" cap="all" spc="120" normalizeH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'Private Sector Value'!$B$4</c:f>
              <c:strCache>
                <c:ptCount val="1"/>
                <c:pt idx="0">
                  <c:v>Total private new housing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'Private Sector Value'!$A$4:$A$30</c15:sqref>
                  </c15:fullRef>
                </c:ext>
              </c:extLst>
              <c:f>'Private Sector Value'!$A$5:$A$30</c:f>
              <c:strCache>
                <c:ptCount val="26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'Private Sector Value'!$B$5:$B$30</c15:sqref>
                  </c15:fullRef>
                </c:ext>
              </c:extLst>
              <c:f>'Private Sector Value'!$B$6:$B$30</c:f>
              <c:numCache>
                <c:formatCode>#,##0</c:formatCode>
                <c:ptCount val="25"/>
                <c:pt idx="0">
                  <c:v>8079</c:v>
                </c:pt>
                <c:pt idx="1">
                  <c:v>9475</c:v>
                </c:pt>
                <c:pt idx="2">
                  <c:v>9639</c:v>
                </c:pt>
                <c:pt idx="3">
                  <c:v>11453</c:v>
                </c:pt>
                <c:pt idx="4">
                  <c:v>15017</c:v>
                </c:pt>
                <c:pt idx="5">
                  <c:v>18977</c:v>
                </c:pt>
                <c:pt idx="6">
                  <c:v>20715</c:v>
                </c:pt>
                <c:pt idx="7">
                  <c:v>21765</c:v>
                </c:pt>
                <c:pt idx="8">
                  <c:v>22146</c:v>
                </c:pt>
                <c:pt idx="9">
                  <c:v>18138</c:v>
                </c:pt>
                <c:pt idx="10">
                  <c:v>12592</c:v>
                </c:pt>
                <c:pt idx="11">
                  <c:v>14839</c:v>
                </c:pt>
                <c:pt idx="12">
                  <c:v>16334</c:v>
                </c:pt>
                <c:pt idx="13">
                  <c:v>16066</c:v>
                </c:pt>
                <c:pt idx="14">
                  <c:v>18088</c:v>
                </c:pt>
                <c:pt idx="15">
                  <c:v>23717</c:v>
                </c:pt>
                <c:pt idx="16">
                  <c:v>26261</c:v>
                </c:pt>
                <c:pt idx="17">
                  <c:v>30573</c:v>
                </c:pt>
                <c:pt idx="18">
                  <c:v>34406</c:v>
                </c:pt>
                <c:pt idx="19">
                  <c:v>37669</c:v>
                </c:pt>
                <c:pt idx="20">
                  <c:v>40668</c:v>
                </c:pt>
                <c:pt idx="21">
                  <c:v>33319</c:v>
                </c:pt>
                <c:pt idx="22">
                  <c:v>41031</c:v>
                </c:pt>
                <c:pt idx="23">
                  <c:v>50479</c:v>
                </c:pt>
                <c:pt idx="24">
                  <c:v>46255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0B-4C5C-B6AB-95E1C38967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11116768"/>
        <c:axId val="195528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'Private Sector Value'!$C$4:$C$30</c15:sqref>
                        </c15:formulaRef>
                      </c:ext>
                    </c:extLst>
                    <c:strCache>
                      <c:ptCount val="27"/>
                      <c:pt idx="0">
                        <c:v>Total private Infrastructure</c:v>
                      </c:pt>
                      <c:pt idx="1">
                        <c:v>4,924</c:v>
                      </c:pt>
                      <c:pt idx="2">
                        <c:v>4,807</c:v>
                      </c:pt>
                      <c:pt idx="3">
                        <c:v>5,305</c:v>
                      </c:pt>
                      <c:pt idx="4">
                        <c:v>5,782</c:v>
                      </c:pt>
                      <c:pt idx="5">
                        <c:v>6,034</c:v>
                      </c:pt>
                      <c:pt idx="6">
                        <c:v>5,395</c:v>
                      </c:pt>
                      <c:pt idx="7">
                        <c:v>5,099</c:v>
                      </c:pt>
                      <c:pt idx="8">
                        <c:v>5,160</c:v>
                      </c:pt>
                      <c:pt idx="9">
                        <c:v>5,305</c:v>
                      </c:pt>
                      <c:pt idx="10">
                        <c:v>5,582</c:v>
                      </c:pt>
                      <c:pt idx="11">
                        <c:v>6,322</c:v>
                      </c:pt>
                      <c:pt idx="12">
                        <c:v>6,448</c:v>
                      </c:pt>
                      <c:pt idx="13">
                        <c:v>8,535</c:v>
                      </c:pt>
                      <c:pt idx="14">
                        <c:v>9,710</c:v>
                      </c:pt>
                      <c:pt idx="15">
                        <c:v>9,567</c:v>
                      </c:pt>
                      <c:pt idx="16">
                        <c:v>8,896</c:v>
                      </c:pt>
                      <c:pt idx="17">
                        <c:v>9,377</c:v>
                      </c:pt>
                      <c:pt idx="18">
                        <c:v>10,979</c:v>
                      </c:pt>
                      <c:pt idx="19">
                        <c:v>10,517</c:v>
                      </c:pt>
                      <c:pt idx="20">
                        <c:v>12,331</c:v>
                      </c:pt>
                      <c:pt idx="21">
                        <c:v>11,139</c:v>
                      </c:pt>
                      <c:pt idx="22">
                        <c:v>11,937</c:v>
                      </c:pt>
                      <c:pt idx="23">
                        <c:v>10,839</c:v>
                      </c:pt>
                      <c:pt idx="24">
                        <c:v>13,836</c:v>
                      </c:pt>
                      <c:pt idx="25">
                        <c:v>14,072</c:v>
                      </c:pt>
                      <c:pt idx="26">
                        <c:v>16,643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6="http://schemas.microsoft.com/office/drawing/2014/chart" uri="{F5D05F6E-A05E-4728-AFD3-386EB277150F}">
                        <c16:filteredLitCache>
                          <c:numCache>
                            <c:formatCode>General</c:formatCode>
                            <c:ptCount val="1"/>
                            <c:pt idx="0">
                              <c:v>1</c:v>
                            </c:pt>
                          </c:numCache>
                        </c16:filteredLitCache>
                      </c:ext>
                    </c:extLst>
                    <c:f/>
                    <c:numCache>
                      <c:formatCode>General</c:formatCode>
                      <c:ptCount val="0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0F0B-4C5C-B6AB-95E1C389674B}"/>
                  </c:ext>
                </c:extLst>
              </c15:ser>
            </c15:filteredBarSeries>
          </c:ext>
        </c:extLst>
      </c:barChart>
      <c:catAx>
        <c:axId val="1711116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ln>
                    <a:noFill/>
                  </a:ln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2864"/>
        <c:crosses val="autoZero"/>
        <c:auto val="1"/>
        <c:lblAlgn val="ctr"/>
        <c:lblOffset val="100"/>
        <c:noMultiLvlLbl val="0"/>
      </c:catAx>
      <c:valAx>
        <c:axId val="19552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private housing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ln>
                    <a:noFill/>
                  </a:ln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1116768"/>
        <c:crosses val="autoZero"/>
        <c:crossBetween val="between"/>
      </c:valAx>
      <c:spPr>
        <a:noFill/>
        <a:ln cmpd="thinThick">
          <a:solidFill>
            <a:srgbClr val="FF0000"/>
          </a:solidFill>
          <a:prstDash val="solid"/>
          <a:bevel/>
        </a:ln>
        <a:effectLst>
          <a:glow rad="266700">
            <a:schemeClr val="accent1">
              <a:alpha val="40000"/>
            </a:schemeClr>
          </a:glow>
        </a:effectLst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rgbClr val="FF0000"/>
      </a:solidFill>
      <a:round/>
    </a:ln>
    <a:effectLst/>
  </c:spPr>
  <c:txPr>
    <a:bodyPr/>
    <a:lstStyle/>
    <a:p>
      <a:pPr>
        <a:defRPr>
          <a:ln>
            <a:noFill/>
          </a:ln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1" u="dbl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600" b="1" i="1" u="dbl" strike="noStrike" kern="1200" cap="all" spc="12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/>
              </a:rPr>
              <a:t>Number of firms by size in GB in the year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1" u="dbl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738302663434661E-2"/>
          <c:y val="3.4667942787258862E-4"/>
          <c:w val="0.92485826283276407"/>
          <c:h val="0.87591391190389056"/>
        </c:manualLayout>
      </c:layout>
      <c:lineChart>
        <c:grouping val="standard"/>
        <c:varyColors val="0"/>
        <c:ser>
          <c:idx val="0"/>
          <c:order val="0"/>
          <c:tx>
            <c:strRef>
              <c:f>'Firm Size'!$AB$3</c:f>
              <c:strCache>
                <c:ptCount val="1"/>
                <c:pt idx="0">
                  <c:v>2023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>
              <a:glow>
                <a:schemeClr val="accent6">
                  <a:alpha val="40000"/>
                </a:schemeClr>
              </a:glow>
              <a:softEdge rad="0"/>
            </a:effectLst>
          </c:spPr>
          <c:marker>
            <c:symbol val="diamond"/>
            <c:size val="6"/>
            <c:spPr>
              <a:solidFill>
                <a:schemeClr val="accent6"/>
              </a:solidFill>
              <a:ln w="9525">
                <a:solidFill>
                  <a:schemeClr val="accent6"/>
                </a:solidFill>
                <a:round/>
              </a:ln>
              <a:effectLst>
                <a:glow rad="596900">
                  <a:schemeClr val="accent6">
                    <a:alpha val="40000"/>
                  </a:schemeClr>
                </a:glow>
                <a:softEdge rad="0"/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Size'!$AB$4:$AB$16</c:f>
              <c:numCache>
                <c:formatCode>#,##0</c:formatCode>
                <c:ptCount val="13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>
                  <c:v>591</c:v>
                </c:pt>
                <c:pt idx="8">
                  <c:v>428</c:v>
                </c:pt>
                <c:pt idx="9">
                  <c:v>560</c:v>
                </c:pt>
                <c:pt idx="10">
                  <c:v>125</c:v>
                </c:pt>
                <c:pt idx="11">
                  <c:v>58</c:v>
                </c:pt>
                <c:pt idx="12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F9-460E-8313-95A405659E9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59659119"/>
        <c:axId val="559656239"/>
      </c:lineChart>
      <c:catAx>
        <c:axId val="559659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of firm</a:t>
                </a:r>
              </a:p>
            </c:rich>
          </c:tx>
          <c:layout>
            <c:manualLayout>
              <c:xMode val="edge"/>
              <c:yMode val="edge"/>
              <c:x val="0.52139285426244053"/>
              <c:y val="0.934003797084314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656239"/>
        <c:crosses val="autoZero"/>
        <c:auto val="1"/>
        <c:lblAlgn val="ctr"/>
        <c:lblOffset val="100"/>
        <c:noMultiLvlLbl val="0"/>
      </c:catAx>
      <c:valAx>
        <c:axId val="559656239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1.5198138381434873E-2"/>
              <c:y val="0.134526255868434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crossAx val="5596591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2.6159095553421333E-2"/>
          <c:y val="0.14421626490762202"/>
          <c:w val="4.4574441721107444E-2"/>
          <c:h val="3.09416102244152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1" u="dbl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i="1" u="dbl"/>
              <a:t>Average turover from</a:t>
            </a:r>
            <a:r>
              <a:rPr lang="en-US" b="1" i="1" u="dbl" baseline="0"/>
              <a:t> 2007 to 2023</a:t>
            </a:r>
            <a:r>
              <a:rPr lang="en-US" b="1" i="1" u="dbl"/>
              <a:t> </a:t>
            </a:r>
          </a:p>
        </c:rich>
      </c:tx>
      <c:layout>
        <c:manualLayout>
          <c:xMode val="edge"/>
          <c:yMode val="edge"/>
          <c:x val="0.32569550169097256"/>
          <c:y val="3.06331353567022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1" u="dbl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543596073864806E-2"/>
          <c:y val="0.25935792107274747"/>
          <c:w val="0.89433541782953363"/>
          <c:h val="0.681017499411811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'No. of Firms - Turnover'!$A$19</c:f>
              <c:strCache>
                <c:ptCount val="1"/>
                <c:pt idx="0">
                  <c:v>Average turover from 2007 to 2023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50800" dist="50800" dir="5400000" algn="ctr" rotWithShape="0">
                <a:srgbClr val="000000">
                  <a:alpha val="9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Turnover'!$B$19:$R$19</c:f>
              <c:numCache>
                <c:formatCode>#,##0</c:formatCode>
                <c:ptCount val="17"/>
                <c:pt idx="0">
                  <c:v>23106.666666666668</c:v>
                </c:pt>
                <c:pt idx="1">
                  <c:v>23279.666666666668</c:v>
                </c:pt>
                <c:pt idx="2">
                  <c:v>22056.583333333332</c:v>
                </c:pt>
                <c:pt idx="3">
                  <c:v>21189.166666666668</c:v>
                </c:pt>
                <c:pt idx="4">
                  <c:v>21093.416666666668</c:v>
                </c:pt>
                <c:pt idx="5">
                  <c:v>20592.083333333332</c:v>
                </c:pt>
                <c:pt idx="6">
                  <c:v>20978.916666666668</c:v>
                </c:pt>
                <c:pt idx="7">
                  <c:v>21700.333333333332</c:v>
                </c:pt>
                <c:pt idx="8">
                  <c:v>22814.583333333332</c:v>
                </c:pt>
                <c:pt idx="9">
                  <c:v>24674.416666666668</c:v>
                </c:pt>
                <c:pt idx="10">
                  <c:v>26215.833333333332</c:v>
                </c:pt>
                <c:pt idx="11">
                  <c:v>27144.666666666668</c:v>
                </c:pt>
                <c:pt idx="12">
                  <c:v>27977.583333333332</c:v>
                </c:pt>
                <c:pt idx="13">
                  <c:v>28538</c:v>
                </c:pt>
                <c:pt idx="14">
                  <c:v>29447.083333333332</c:v>
                </c:pt>
                <c:pt idx="15">
                  <c:v>31194.333333333332</c:v>
                </c:pt>
                <c:pt idx="16">
                  <c:v>30376.166666666668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4F-4748-91DB-5F90E61B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33"/>
        <c:axId val="315850543"/>
        <c:axId val="315851023"/>
      </c:barChart>
      <c:dateAx>
        <c:axId val="3158505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 </a:t>
                </a:r>
              </a:p>
            </c:rich>
          </c:tx>
          <c:layout>
            <c:manualLayout>
              <c:xMode val="edge"/>
              <c:yMode val="edge"/>
              <c:x val="0.43848562895444498"/>
              <c:y val="0.144901941730436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851023"/>
        <c:crosses val="autoZero"/>
        <c:auto val="0"/>
        <c:lblOffset val="100"/>
        <c:baseTimeUnit val="days"/>
      </c:dateAx>
      <c:valAx>
        <c:axId val="315851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Avrage turnovrer</a:t>
                </a:r>
              </a:p>
            </c:rich>
          </c:tx>
          <c:layout>
            <c:manualLayout>
              <c:xMode val="edge"/>
              <c:yMode val="edge"/>
              <c:x val="8.7932651436008289E-3"/>
              <c:y val="0.474736595263573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850543"/>
        <c:crosses val="autoZero"/>
        <c:crossBetween val="between"/>
      </c:valAx>
      <c:spPr>
        <a:noFill/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outerShdw blurRad="50800" dist="50800" dir="5400000" algn="ctr" rotWithShape="0">
            <a:srgbClr val="000000">
              <a:alpha val="37000"/>
            </a:srgbClr>
          </a:outerShdw>
        </a:effectLst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335642</xdr:colOff>
      <xdr:row>32</xdr:row>
      <xdr:rowOff>84364</xdr:rowOff>
    </xdr:from>
    <xdr:to>
      <xdr:col>11</xdr:col>
      <xdr:colOff>725713</xdr:colOff>
      <xdr:row>54</xdr:row>
      <xdr:rowOff>172357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F3CAF39-0655-2767-886E-4B07109CFF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88605</xdr:colOff>
      <xdr:row>18</xdr:row>
      <xdr:rowOff>64769</xdr:rowOff>
    </xdr:from>
    <xdr:to>
      <xdr:col>23</xdr:col>
      <xdr:colOff>13369</xdr:colOff>
      <xdr:row>54</xdr:row>
      <xdr:rowOff>113632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0D25036-1365-3152-CA22-3EA6171C3E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113489</xdr:colOff>
      <xdr:row>19</xdr:row>
      <xdr:rowOff>121596</xdr:rowOff>
    </xdr:from>
    <xdr:to>
      <xdr:col>15</xdr:col>
      <xdr:colOff>267510</xdr:colOff>
      <xdr:row>47</xdr:row>
      <xdr:rowOff>56745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097BA38-D8E1-D564-0B14-0158150597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Normal="100" workbookViewId="0">
      <selection activeCell="E56" sqref="E56"/>
    </sheetView>
  </sheetViews>
  <sheetFormatPr defaultColWidth="8.77734375" defaultRowHeight="14.4"/>
  <cols>
    <col min="1" max="1" width="13" customWidth="1"/>
    <col min="2" max="2" width="12" customWidth="1"/>
    <col min="3" max="3" width="16" customWidth="1"/>
    <col min="4" max="4" width="12.21875" customWidth="1"/>
    <col min="5" max="5" width="12.5546875" customWidth="1"/>
    <col min="6" max="6" width="12.21875" customWidth="1"/>
    <col min="7" max="7" width="12.77734375" customWidth="1"/>
    <col min="8" max="8" width="12.21875" customWidth="1"/>
    <col min="9" max="9" width="11.77734375" customWidth="1"/>
    <col min="10" max="10" width="11.44140625" customWidth="1"/>
    <col min="11" max="11" width="13.44140625" customWidth="1"/>
    <col min="12" max="12" width="12.77734375" customWidth="1"/>
    <col min="13" max="13" width="14.77734375" customWidth="1"/>
    <col min="14" max="14" width="13.77734375" customWidth="1"/>
    <col min="15" max="15" width="16.88671875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F32" s="18"/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4"/>
  <sheetViews>
    <sheetView topLeftCell="A25" zoomScale="84" workbookViewId="0">
      <selection activeCell="G59" sqref="G59"/>
    </sheetView>
  </sheetViews>
  <sheetFormatPr defaultColWidth="8.77734375" defaultRowHeight="14.4"/>
  <cols>
    <col min="1" max="1" width="13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1.2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16" ht="19.2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4" spans="2:2">
      <c r="B34" s="32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36"/>
  <sheetViews>
    <sheetView tabSelected="1" topLeftCell="A13" zoomScale="78" zoomScaleNormal="36" workbookViewId="0">
      <selection activeCell="X34" sqref="X34"/>
    </sheetView>
  </sheetViews>
  <sheetFormatPr defaultColWidth="8.77734375" defaultRowHeight="14.4"/>
  <cols>
    <col min="1" max="1" width="17.44140625" customWidth="1"/>
    <col min="2" max="27" width="8.88671875" customWidth="1"/>
  </cols>
  <sheetData>
    <row r="1" spans="1:28" ht="19.2">
      <c r="A1" s="3" t="s">
        <v>102</v>
      </c>
    </row>
    <row r="2" spans="1:28" ht="19.2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36" ht="30" customHeight="1"/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9"/>
  <sheetViews>
    <sheetView topLeftCell="A16" zoomScale="94" workbookViewId="0">
      <selection activeCell="A25" sqref="A25"/>
    </sheetView>
  </sheetViews>
  <sheetFormatPr defaultRowHeight="14.4"/>
  <cols>
    <col min="1" max="1" width="35.21875" customWidth="1"/>
  </cols>
  <sheetData>
    <row r="1" spans="1:18" ht="19.2">
      <c r="A1" s="7" t="s">
        <v>101</v>
      </c>
      <c r="B1" s="32"/>
    </row>
    <row r="2" spans="1:18" ht="19.2">
      <c r="A2" s="7"/>
    </row>
    <row r="3" spans="1:18" ht="28.2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>
      <c r="A19" t="s">
        <v>105</v>
      </c>
      <c r="B19" s="32">
        <f t="shared" ref="B19:I19" si="0">AVERAGE(B4:B15)</f>
        <v>23106.666666666668</v>
      </c>
      <c r="C19" s="32">
        <f t="shared" si="0"/>
        <v>23279.666666666668</v>
      </c>
      <c r="D19" s="32">
        <f t="shared" si="0"/>
        <v>22056.583333333332</v>
      </c>
      <c r="E19" s="32">
        <f t="shared" si="0"/>
        <v>21189.166666666668</v>
      </c>
      <c r="F19" s="32">
        <f t="shared" si="0"/>
        <v>21093.416666666668</v>
      </c>
      <c r="G19" s="32">
        <f t="shared" si="0"/>
        <v>20592.083333333332</v>
      </c>
      <c r="H19" s="32">
        <f t="shared" si="0"/>
        <v>20978.916666666668</v>
      </c>
      <c r="I19" s="32">
        <f t="shared" si="0"/>
        <v>21700.333333333332</v>
      </c>
      <c r="J19" s="32">
        <f>AVERAGEA(J4:J15)</f>
        <v>22814.583333333332</v>
      </c>
      <c r="K19" s="32">
        <f t="shared" ref="K19:R19" si="1">AVERAGE(K4:K15)</f>
        <v>24674.416666666668</v>
      </c>
      <c r="L19" s="32">
        <f t="shared" si="1"/>
        <v>26215.833333333332</v>
      </c>
      <c r="M19" s="32">
        <f t="shared" si="1"/>
        <v>27144.666666666668</v>
      </c>
      <c r="N19" s="32">
        <f t="shared" si="1"/>
        <v>27977.583333333332</v>
      </c>
      <c r="O19" s="32">
        <f t="shared" si="1"/>
        <v>28538</v>
      </c>
      <c r="P19" s="32">
        <f t="shared" si="1"/>
        <v>29447.083333333332</v>
      </c>
      <c r="Q19" s="32">
        <f t="shared" si="1"/>
        <v>31194.333333333332</v>
      </c>
      <c r="R19" s="32">
        <f t="shared" si="1"/>
        <v>30376.166666666668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Props1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2025-11-07T13:36:36Z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