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carys/Desktop/"/>
    </mc:Choice>
  </mc:AlternateContent>
  <xr:revisionPtr revIDLastSave="0" documentId="13_ncr:1_{21B9A2E0-EDC3-2846-9F1C-0E4C0FAAE77E}" xr6:coauthVersionLast="47" xr6:coauthVersionMax="47" xr10:uidLastSave="{00000000-0000-0000-0000-000000000000}"/>
  <bookViews>
    <workbookView xWindow="0" yWindow="500" windowWidth="28800" windowHeight="16020" activeTab="1" xr2:uid="{491E14A9-37C4-4E19-B0EB-0ECD1BBEA016}"/>
  </bookViews>
  <sheets>
    <sheet name="Setup Sheet" sheetId="1" r:id="rId1"/>
    <sheet name="Sheet2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G24" i="3"/>
  <c r="G25" i="3"/>
  <c r="G26" i="3"/>
  <c r="G27" i="3"/>
  <c r="AO53" i="3"/>
  <c r="AO54" i="3"/>
  <c r="AO52" i="3"/>
  <c r="AO43" i="3"/>
  <c r="AO44" i="3"/>
  <c r="AO42" i="3"/>
  <c r="AO33" i="3"/>
  <c r="AO34" i="3"/>
  <c r="AO32" i="3"/>
  <c r="AO21" i="3"/>
  <c r="AO22" i="3"/>
  <c r="AO20" i="3"/>
  <c r="AO13" i="3"/>
  <c r="AO14" i="3"/>
  <c r="AO12" i="3"/>
  <c r="AO4" i="3"/>
  <c r="AO5" i="3"/>
  <c r="AO3" i="3"/>
  <c r="AG53" i="3"/>
  <c r="AG54" i="3"/>
  <c r="AG55" i="3"/>
  <c r="AG52" i="3"/>
  <c r="AG43" i="3"/>
  <c r="AG44" i="3"/>
  <c r="AG45" i="3"/>
  <c r="AG42" i="3"/>
  <c r="AG33" i="3"/>
  <c r="AG34" i="3"/>
  <c r="AG35" i="3"/>
  <c r="AG32" i="3"/>
  <c r="AG22" i="3"/>
  <c r="AG23" i="3"/>
  <c r="AG24" i="3"/>
  <c r="AG21" i="3"/>
  <c r="AG13" i="3"/>
  <c r="AG14" i="3"/>
  <c r="AG15" i="3"/>
  <c r="AG12" i="3"/>
  <c r="AG4" i="3"/>
  <c r="AG5" i="3"/>
  <c r="AG6" i="3"/>
  <c r="AG3" i="3"/>
  <c r="X45" i="3"/>
  <c r="X46" i="3"/>
  <c r="X47" i="3"/>
  <c r="X44" i="3"/>
  <c r="X37" i="3"/>
  <c r="X38" i="3"/>
  <c r="X39" i="3"/>
  <c r="X36" i="3"/>
  <c r="X29" i="3"/>
  <c r="X30" i="3"/>
  <c r="X31" i="3"/>
  <c r="X28" i="3"/>
  <c r="X22" i="3"/>
  <c r="X23" i="3"/>
  <c r="X24" i="3"/>
  <c r="X21" i="3"/>
  <c r="X14" i="3"/>
  <c r="X15" i="3"/>
  <c r="X16" i="3"/>
  <c r="X13" i="3"/>
  <c r="X4" i="3"/>
  <c r="X5" i="3"/>
  <c r="X6" i="3"/>
  <c r="X3" i="3"/>
  <c r="O53" i="3"/>
  <c r="O54" i="3"/>
  <c r="O55" i="3"/>
  <c r="O56" i="3"/>
  <c r="O52" i="3"/>
  <c r="O43" i="3"/>
  <c r="O44" i="3"/>
  <c r="O45" i="3"/>
  <c r="O46" i="3"/>
  <c r="O42" i="3"/>
  <c r="O33" i="3"/>
  <c r="O34" i="3"/>
  <c r="O35" i="3"/>
  <c r="O36" i="3"/>
  <c r="O32" i="3"/>
  <c r="O23" i="3"/>
  <c r="O24" i="3"/>
  <c r="O25" i="3"/>
  <c r="O26" i="3"/>
  <c r="O22" i="3"/>
  <c r="O14" i="3"/>
  <c r="O15" i="3"/>
  <c r="O16" i="3"/>
  <c r="O17" i="3"/>
  <c r="O13" i="3"/>
  <c r="O4" i="3"/>
  <c r="O5" i="3"/>
  <c r="O6" i="3"/>
  <c r="O7" i="3"/>
  <c r="O3" i="3"/>
  <c r="G53" i="3"/>
  <c r="G54" i="3"/>
  <c r="G55" i="3"/>
  <c r="G56" i="3"/>
  <c r="G57" i="3"/>
  <c r="G52" i="3"/>
  <c r="G43" i="3"/>
  <c r="G44" i="3"/>
  <c r="G45" i="3"/>
  <c r="G46" i="3"/>
  <c r="G47" i="3"/>
  <c r="G42" i="3"/>
  <c r="G4" i="3"/>
  <c r="G3" i="3"/>
  <c r="G33" i="3"/>
  <c r="G34" i="3"/>
  <c r="G35" i="3"/>
  <c r="G36" i="3"/>
  <c r="G37" i="3"/>
  <c r="G32" i="3"/>
  <c r="G22" i="3"/>
  <c r="G14" i="3"/>
  <c r="G15" i="3"/>
  <c r="G16" i="3"/>
  <c r="G17" i="3"/>
  <c r="G18" i="3"/>
  <c r="G13" i="3"/>
  <c r="G5" i="3"/>
  <c r="G6" i="3"/>
  <c r="G7" i="3"/>
  <c r="G8" i="3"/>
  <c r="N26" i="1"/>
  <c r="N19" i="1"/>
  <c r="N18" i="1"/>
  <c r="N17" i="1"/>
  <c r="N16" i="1"/>
  <c r="N27" i="1" l="1"/>
  <c r="B7" i="1"/>
  <c r="B8" i="1" s="1"/>
  <c r="B9" i="1" s="1"/>
  <c r="B10" i="1" s="1"/>
  <c r="B11" i="1" s="1"/>
  <c r="B12" i="1" s="1"/>
</calcChain>
</file>

<file path=xl/sharedStrings.xml><?xml version="1.0" encoding="utf-8"?>
<sst xmlns="http://schemas.openxmlformats.org/spreadsheetml/2006/main" count="499" uniqueCount="109">
  <si>
    <t>Mass</t>
  </si>
  <si>
    <t>Reduction</t>
  </si>
  <si>
    <t>Credit</t>
  </si>
  <si>
    <t>Team Name</t>
  </si>
  <si>
    <t>Write your team name here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</si>
  <si>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</si>
  <si>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</si>
  <si>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</si>
  <si>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</si>
  <si>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</si>
  <si>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</si>
  <si>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</si>
  <si>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</si>
  <si>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</si>
  <si>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</si>
  <si>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</si>
  <si>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</si>
  <si>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</si>
  <si>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</si>
  <si>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</si>
  <si>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</si>
  <si>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</si>
  <si>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</si>
  <si>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</si>
  <si>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</si>
  <si>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</si>
  <si>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</si>
  <si>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</si>
  <si>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</si>
  <si>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</si>
  <si>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</si>
  <si>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</si>
  <si>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</si>
  <si>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</si>
  <si>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</si>
  <si>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</si>
  <si>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</si>
  <si>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</si>
  <si>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</si>
  <si>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</si>
  <si>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</si>
  <si>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</si>
  <si>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</si>
  <si>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</si>
  <si>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</si>
  <si>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.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</si>
  <si>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</si>
  <si>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</si>
  <si>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</si>
  <si>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</si>
  <si>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</si>
  <si>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</si>
  <si>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</si>
  <si>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</si>
  <si>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</si>
  <si>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</si>
  <si>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</si>
  <si>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</si>
  <si>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</si>
  <si>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 xml:space="preserve">Mass </t>
  </si>
  <si>
    <t xml:space="preserve">Tyres </t>
  </si>
  <si>
    <t>Silverstone</t>
  </si>
  <si>
    <t>Spa</t>
  </si>
  <si>
    <t>Changed</t>
  </si>
  <si>
    <t>Values</t>
  </si>
  <si>
    <t xml:space="preserve">Lap Time </t>
  </si>
  <si>
    <t xml:space="preserve">Time differnece </t>
  </si>
  <si>
    <t>A</t>
  </si>
  <si>
    <t>B</t>
  </si>
  <si>
    <t>D</t>
  </si>
  <si>
    <t>E</t>
  </si>
  <si>
    <t>C</t>
  </si>
  <si>
    <t>1.8/1.8</t>
  </si>
  <si>
    <t>1.85/1.825</t>
  </si>
  <si>
    <t>1.825/1.85</t>
  </si>
  <si>
    <t>1.85/1.85</t>
  </si>
  <si>
    <t xml:space="preserve">Changed </t>
  </si>
  <si>
    <t>Lap Time</t>
  </si>
  <si>
    <t xml:space="preserve">Lap time </t>
  </si>
  <si>
    <t xml:space="preserve">lap time </t>
  </si>
  <si>
    <t>Value</t>
  </si>
  <si>
    <t xml:space="preserve">Credits </t>
  </si>
  <si>
    <t>F</t>
  </si>
  <si>
    <t>c</t>
  </si>
  <si>
    <t>0.51/1.6</t>
  </si>
  <si>
    <t>0.56/2</t>
  </si>
  <si>
    <t>0.45/1.7</t>
  </si>
  <si>
    <t>0.58/2.2</t>
  </si>
  <si>
    <t>0.5/1.95</t>
  </si>
  <si>
    <t>0.52/2.05</t>
  </si>
  <si>
    <t>e</t>
  </si>
  <si>
    <t>Driver Efficiency</t>
  </si>
  <si>
    <t>Time Difference</t>
  </si>
  <si>
    <t>1.825/1.82</t>
  </si>
  <si>
    <t>Round 1Silverstone</t>
  </si>
  <si>
    <t>Round 2  Monaco</t>
  </si>
  <si>
    <t>Round 3  Spa</t>
  </si>
  <si>
    <t>Round 4 Portugal</t>
  </si>
  <si>
    <t>Round 5  Catalunya</t>
  </si>
  <si>
    <t>Round 6  Le Mans</t>
  </si>
  <si>
    <t>Round 1  Silverstone</t>
  </si>
  <si>
    <t>Round 3 Spa</t>
  </si>
  <si>
    <t>Round 5 Catalunya</t>
  </si>
  <si>
    <t>Round 2 Monaco</t>
  </si>
  <si>
    <t xml:space="preserve">Round 6 Le Mans </t>
  </si>
  <si>
    <t>Round 1 Silverstone</t>
  </si>
  <si>
    <t>Round 6 Le Mans</t>
  </si>
  <si>
    <t xml:space="preserve">Lap Times </t>
  </si>
  <si>
    <t>1.825/1.825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</si>
</sst>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9" fontId="0" fillId="0" borderId="0" xfId="0" applyNumberFormat="1"/>
    <xf numFmtId="2" fontId="0" fillId="0" borderId="0" xfId="0" applyNumberFormat="1"/>
    <xf numFmtId="1" fontId="0" fillId="0" borderId="0" xfId="0" applyNumberFormat="1"/>
    <xf numFmtId="0" fontId="2" fillId="6" borderId="0" xfId="0" applyFont="1" applyFill="1"/>
    <xf numFmtId="2" fontId="0" fillId="2" borderId="0" xfId="0" applyNumberFormat="1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opLeftCell="A30" zoomScale="115" zoomScaleNormal="115" workbookViewId="0">
      <selection activeCell="N37" sqref="N37"/>
    </sheetView>
  </sheetViews>
  <sheetFormatPr baseColWidth="10" defaultColWidth="8.83203125" defaultRowHeight="15" x14ac:dyDescent="0.2"/>
  <cols>
    <col min="2" max="2" width="15.5" bestFit="1" customWidth="1"/>
    <col min="3" max="3" width="12.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640625" style="2" customWidth="1"/>
    <col min="11" max="11" width="11" customWidth="1"/>
    <col min="12" max="12" width="18.83203125" bestFit="1" customWidth="1"/>
    <col min="13" max="13" width="23.83203125" bestFit="1" customWidth="1"/>
    <col min="14" max="14" width="18" bestFit="1" customWidth="1"/>
    <col min="18" max="18" width="14.5" bestFit="1" customWidth="1"/>
    <col min="19" max="19" width="19.1640625" bestFit="1" customWidth="1"/>
  </cols>
  <sheetData>
    <row r="1" spans="1:16" x14ac:dyDescent="0.2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4</v>
      </c>
      <c r="N5" s="6"/>
      <c r="O5" s="6"/>
      <c r="P5" s="6"/>
    </row>
    <row r="6" spans="1:16" x14ac:dyDescent="0.2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5</v>
      </c>
      <c r="M7" s="6"/>
      <c r="N7" s="6"/>
      <c r="O7" s="6"/>
      <c r="P7" s="6"/>
    </row>
    <row r="8" spans="1:16" x14ac:dyDescent="0.2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6</v>
      </c>
      <c r="M8" s="6" t="s">
        <v>7</v>
      </c>
      <c r="N8" s="6"/>
      <c r="O8" s="6"/>
      <c r="P8" s="6"/>
    </row>
    <row r="9" spans="1:16" x14ac:dyDescent="0.2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8</v>
      </c>
      <c r="M9" s="6" t="s">
        <v>9</v>
      </c>
      <c r="N9" s="6"/>
      <c r="O9" s="6"/>
      <c r="P9" s="6"/>
    </row>
    <row r="10" spans="1:16" x14ac:dyDescent="0.2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10</v>
      </c>
      <c r="M10" s="6" t="s">
        <v>11</v>
      </c>
      <c r="N10" s="6"/>
      <c r="O10" s="6"/>
      <c r="P10" s="6"/>
    </row>
    <row r="11" spans="1:16" x14ac:dyDescent="0.2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12</v>
      </c>
      <c r="M11" s="6" t="s">
        <v>13</v>
      </c>
      <c r="N11" s="6"/>
      <c r="O11" s="6"/>
      <c r="P11" s="6"/>
    </row>
    <row r="12" spans="1:16" x14ac:dyDescent="0.2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14</v>
      </c>
      <c r="M12" s="6" t="s">
        <v>15</v>
      </c>
      <c r="N12" s="6"/>
      <c r="O12" s="6"/>
      <c r="P12" s="6"/>
    </row>
    <row r="13" spans="1:16" x14ac:dyDescent="0.2">
      <c r="A13" s="6"/>
      <c r="B13" s="6"/>
      <c r="C13" s="6"/>
      <c r="D13" s="6"/>
      <c r="E13" s="6"/>
      <c r="F13" s="6"/>
      <c r="G13" s="6"/>
      <c r="K13" s="6"/>
      <c r="L13" s="6" t="s">
        <v>16</v>
      </c>
      <c r="M13" s="6" t="s">
        <v>17</v>
      </c>
      <c r="N13" s="6"/>
      <c r="O13" s="6"/>
      <c r="P13" s="6"/>
    </row>
    <row r="14" spans="1:16" x14ac:dyDescent="0.2">
      <c r="A14" s="6"/>
      <c r="B14" s="10" t="s">
        <v>18</v>
      </c>
      <c r="C14" s="10" t="s">
        <v>19</v>
      </c>
      <c r="D14" s="10" t="s">
        <v>20</v>
      </c>
      <c r="E14" s="10" t="s">
        <v>21</v>
      </c>
      <c r="F14" s="6"/>
      <c r="G14" s="6"/>
      <c r="K14" s="6"/>
      <c r="L14" s="6"/>
      <c r="M14" s="6"/>
      <c r="N14" s="6"/>
      <c r="O14" s="6"/>
      <c r="P14" s="6"/>
    </row>
    <row r="15" spans="1:16" x14ac:dyDescent="0.2">
      <c r="A15" s="6"/>
      <c r="B15" s="6" t="s">
        <v>22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23</v>
      </c>
      <c r="N15" s="10" t="s">
        <v>24</v>
      </c>
      <c r="O15" s="6"/>
      <c r="P15" s="6"/>
    </row>
    <row r="16" spans="1:16" x14ac:dyDescent="0.2">
      <c r="A16" s="6"/>
      <c r="B16" s="6" t="s">
        <v>25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935</v>
      </c>
      <c r="N16" s="6">
        <f>_xlfn.XLOOKUP(M16,B6:B12,D6:D12)</f>
        <v>40</v>
      </c>
      <c r="O16" s="6"/>
      <c r="P16" s="6"/>
    </row>
    <row r="17" spans="1:16" x14ac:dyDescent="0.2">
      <c r="A17" s="6"/>
      <c r="B17" s="6" t="s">
        <v>26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18</v>
      </c>
      <c r="M17" s="14" t="s">
        <v>32</v>
      </c>
      <c r="N17" s="6">
        <f>_xlfn.XLOOKUP(M17,B15:B20,E15:E20)</f>
        <v>50</v>
      </c>
      <c r="O17" s="6"/>
      <c r="P17" s="6"/>
    </row>
    <row r="18" spans="1:16" x14ac:dyDescent="0.2">
      <c r="A18" s="6"/>
      <c r="B18" s="6" t="s">
        <v>27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28</v>
      </c>
      <c r="M18" s="14" t="s">
        <v>29</v>
      </c>
      <c r="N18" s="6">
        <f>_xlfn.XLOOKUP(M18,B25:B29,F25:F29)</f>
        <v>0</v>
      </c>
      <c r="O18" s="6"/>
      <c r="P18" s="6"/>
    </row>
    <row r="19" spans="1:16" x14ac:dyDescent="0.2">
      <c r="A19" s="6"/>
      <c r="B19" s="6" t="s">
        <v>30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31</v>
      </c>
      <c r="M19" s="14" t="s">
        <v>30</v>
      </c>
      <c r="N19" s="6">
        <f>_xlfn.XLOOKUP(M19,B32:B36,D32:D36)</f>
        <v>60</v>
      </c>
      <c r="O19" s="6"/>
      <c r="P19" s="6"/>
    </row>
    <row r="20" spans="1:16" x14ac:dyDescent="0.2">
      <c r="A20" s="6"/>
      <c r="B20" s="6" t="s">
        <v>32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33</v>
      </c>
      <c r="M20" s="14">
        <v>3.1</v>
      </c>
      <c r="N20" s="6">
        <v>0</v>
      </c>
      <c r="O20" s="6"/>
      <c r="P20" s="6"/>
    </row>
    <row r="21" spans="1:16" x14ac:dyDescent="0.2">
      <c r="A21" s="6"/>
      <c r="B21" s="6" t="s">
        <v>34</v>
      </c>
      <c r="C21" s="6">
        <v>1.75</v>
      </c>
      <c r="D21" s="10" t="s">
        <v>35</v>
      </c>
      <c r="E21" s="12"/>
      <c r="F21" s="6"/>
      <c r="G21" s="6"/>
      <c r="K21" s="6"/>
      <c r="L21" s="6" t="s">
        <v>36</v>
      </c>
      <c r="M21" s="14">
        <v>2.2000000000000002</v>
      </c>
      <c r="N21" s="6">
        <v>0</v>
      </c>
      <c r="O21" s="6"/>
      <c r="P21" s="6"/>
    </row>
    <row r="22" spans="1:16" x14ac:dyDescent="0.2">
      <c r="A22" s="6"/>
      <c r="B22" s="6" t="s">
        <v>37</v>
      </c>
      <c r="C22" s="6">
        <v>1.2250000000000001</v>
      </c>
      <c r="D22" s="10" t="s">
        <v>35</v>
      </c>
      <c r="E22" s="12"/>
      <c r="F22" s="6"/>
      <c r="G22" s="6"/>
      <c r="K22" s="6"/>
      <c r="L22" s="6" t="s">
        <v>38</v>
      </c>
      <c r="M22" s="14">
        <v>1.8</v>
      </c>
      <c r="N22" s="6">
        <v>0</v>
      </c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K23" s="6"/>
      <c r="L23" s="6" t="s">
        <v>39</v>
      </c>
      <c r="M23" s="14">
        <v>1.6</v>
      </c>
      <c r="N23" s="6">
        <v>0</v>
      </c>
      <c r="O23" s="6"/>
      <c r="P23" s="6"/>
    </row>
    <row r="24" spans="1:16" x14ac:dyDescent="0.2">
      <c r="A24" s="6"/>
      <c r="B24" s="10" t="s">
        <v>28</v>
      </c>
      <c r="C24" s="10" t="s">
        <v>40</v>
      </c>
      <c r="D24" s="10" t="s">
        <v>41</v>
      </c>
      <c r="E24" s="10" t="s">
        <v>42</v>
      </c>
      <c r="F24" s="10" t="s">
        <v>21</v>
      </c>
      <c r="G24" s="10"/>
      <c r="H24" s="4"/>
      <c r="K24" s="6"/>
      <c r="L24" s="6" t="s">
        <v>43</v>
      </c>
      <c r="M24" s="14">
        <v>1.4</v>
      </c>
      <c r="N24" s="6">
        <v>0</v>
      </c>
      <c r="O24" s="6"/>
      <c r="P24" s="6"/>
    </row>
    <row r="25" spans="1:16" x14ac:dyDescent="0.2">
      <c r="A25" s="6"/>
      <c r="B25" s="6" t="s">
        <v>29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 t="s">
        <v>45</v>
      </c>
      <c r="N25" s="6">
        <v>0</v>
      </c>
      <c r="O25" s="6"/>
      <c r="P25" s="6"/>
    </row>
    <row r="26" spans="1:16" x14ac:dyDescent="0.2">
      <c r="A26" s="6"/>
      <c r="B26" s="6" t="s">
        <v>46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47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">
      <c r="A27" s="6"/>
      <c r="B27" s="6" t="s">
        <v>48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21" t="s">
        <v>49</v>
      </c>
      <c r="M27" s="21"/>
      <c r="N27" s="6">
        <f>150-SUM(N16:N26)</f>
        <v>0</v>
      </c>
      <c r="O27" s="6"/>
      <c r="P27" s="6"/>
    </row>
    <row r="28" spans="1:16" x14ac:dyDescent="0.2">
      <c r="A28" s="6"/>
      <c r="B28" s="6" t="s">
        <v>50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">
      <c r="A29" s="6"/>
      <c r="B29" s="6" t="s">
        <v>51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">
      <c r="A30" s="6"/>
      <c r="B30" s="6"/>
      <c r="C30" s="6"/>
      <c r="D30" s="6"/>
      <c r="E30" s="6"/>
      <c r="F30" s="6"/>
      <c r="G30" s="6"/>
      <c r="K30" s="6"/>
      <c r="L30" s="10" t="s">
        <v>5</v>
      </c>
      <c r="M30" s="10" t="s">
        <v>52</v>
      </c>
      <c r="N30" s="10" t="s">
        <v>53</v>
      </c>
      <c r="O30" s="6"/>
      <c r="P30" s="6"/>
    </row>
    <row r="31" spans="1:16" x14ac:dyDescent="0.2">
      <c r="A31" s="6"/>
      <c r="B31" s="10" t="s">
        <v>54</v>
      </c>
      <c r="C31" s="10" t="s">
        <v>55</v>
      </c>
      <c r="D31" s="10" t="s">
        <v>21</v>
      </c>
      <c r="E31" s="6"/>
      <c r="F31" s="6"/>
      <c r="G31" s="6"/>
      <c r="K31" s="6"/>
      <c r="L31" s="6" t="s">
        <v>6</v>
      </c>
      <c r="M31" s="6" t="s">
        <v>7</v>
      </c>
      <c r="N31" s="12">
        <v>92.9</v>
      </c>
      <c r="O31" s="6"/>
      <c r="P31" s="6"/>
    </row>
    <row r="32" spans="1:16" x14ac:dyDescent="0.2">
      <c r="A32" s="6"/>
      <c r="B32" s="6" t="s">
        <v>22</v>
      </c>
      <c r="C32" s="13">
        <v>0</v>
      </c>
      <c r="D32" s="6">
        <v>0</v>
      </c>
      <c r="E32" s="6"/>
      <c r="F32" s="6"/>
      <c r="G32" s="6"/>
      <c r="K32" s="6"/>
      <c r="L32" s="6" t="s">
        <v>8</v>
      </c>
      <c r="M32" s="6" t="s">
        <v>9</v>
      </c>
      <c r="N32" s="6">
        <v>77.760000000000005</v>
      </c>
      <c r="O32" s="6"/>
      <c r="P32" s="6"/>
    </row>
    <row r="33" spans="1:16" x14ac:dyDescent="0.2">
      <c r="A33" s="6"/>
      <c r="B33" s="6" t="s">
        <v>25</v>
      </c>
      <c r="C33" s="13">
        <v>0.05</v>
      </c>
      <c r="D33" s="11">
        <v>15</v>
      </c>
      <c r="E33" s="6"/>
      <c r="F33" s="6"/>
      <c r="G33" s="6"/>
      <c r="K33" s="6"/>
      <c r="L33" s="6" t="s">
        <v>10</v>
      </c>
      <c r="M33" s="6" t="s">
        <v>11</v>
      </c>
      <c r="N33" s="6">
        <v>112.29</v>
      </c>
      <c r="O33" s="6"/>
      <c r="P33" s="6"/>
    </row>
    <row r="34" spans="1:16" x14ac:dyDescent="0.2">
      <c r="A34" s="6"/>
      <c r="B34" s="6" t="s">
        <v>26</v>
      </c>
      <c r="C34" s="13">
        <v>0.1</v>
      </c>
      <c r="D34" s="6">
        <v>30</v>
      </c>
      <c r="E34" s="6"/>
      <c r="F34" s="6"/>
      <c r="G34" s="6"/>
      <c r="K34" s="6"/>
      <c r="L34" s="6" t="s">
        <v>12</v>
      </c>
      <c r="M34" s="6" t="s">
        <v>13</v>
      </c>
      <c r="N34" s="6">
        <v>83.93</v>
      </c>
      <c r="O34" s="6"/>
      <c r="P34" s="6"/>
    </row>
    <row r="35" spans="1:16" x14ac:dyDescent="0.2">
      <c r="A35" s="6"/>
      <c r="B35" s="6" t="s">
        <v>27</v>
      </c>
      <c r="C35" s="13">
        <v>0.15</v>
      </c>
      <c r="D35" s="6">
        <v>45</v>
      </c>
      <c r="E35" s="6"/>
      <c r="F35" s="6"/>
      <c r="G35" s="6"/>
      <c r="K35" s="6"/>
      <c r="L35" s="6" t="s">
        <v>14</v>
      </c>
      <c r="M35" s="6" t="s">
        <v>15</v>
      </c>
      <c r="N35" s="6">
        <v>84.88</v>
      </c>
      <c r="O35" s="6"/>
      <c r="P35" s="6"/>
    </row>
    <row r="36" spans="1:16" x14ac:dyDescent="0.2">
      <c r="A36" s="6"/>
      <c r="B36" s="6" t="s">
        <v>30</v>
      </c>
      <c r="C36" s="13">
        <v>0.2</v>
      </c>
      <c r="D36" s="6">
        <v>60</v>
      </c>
      <c r="E36" s="6"/>
      <c r="F36" s="6"/>
      <c r="G36" s="6"/>
      <c r="K36" s="6"/>
      <c r="L36" s="6" t="s">
        <v>16</v>
      </c>
      <c r="M36" s="6" t="s">
        <v>17</v>
      </c>
      <c r="N36" s="6">
        <v>188.03</v>
      </c>
      <c r="O36" s="6"/>
      <c r="P36" s="6"/>
    </row>
    <row r="37" spans="1:16" x14ac:dyDescent="0.2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">
      <c r="A38" s="6"/>
      <c r="B38" s="10" t="s">
        <v>56</v>
      </c>
      <c r="C38" s="10" t="s">
        <v>21</v>
      </c>
      <c r="D38" s="10" t="s">
        <v>57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">
      <c r="A57" s="6"/>
      <c r="B57" s="10" t="s">
        <v>58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">
      <c r="A58" s="6"/>
      <c r="B58" s="6">
        <v>2.8</v>
      </c>
      <c r="C58" s="10" t="s">
        <v>35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">
      <c r="A60" s="6"/>
      <c r="B60" s="10" t="s">
        <v>47</v>
      </c>
      <c r="C60" s="6" t="s">
        <v>21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5377D-61D5-460E-9CD2-5DD0554E1ADC}">
  <dimension ref="A1:AO99"/>
  <sheetViews>
    <sheetView tabSelected="1" topLeftCell="B53" zoomScale="125" workbookViewId="0">
      <selection activeCell="D68" sqref="D68"/>
    </sheetView>
  </sheetViews>
  <sheetFormatPr baseColWidth="10" defaultColWidth="8.83203125" defaultRowHeight="15" x14ac:dyDescent="0.2"/>
  <cols>
    <col min="1" max="1" width="10.1640625" customWidth="1"/>
    <col min="3" max="3" width="16.1640625" customWidth="1"/>
    <col min="6" max="6" width="13" customWidth="1"/>
    <col min="7" max="7" width="12" customWidth="1"/>
    <col min="9" max="9" width="12.6640625" customWidth="1"/>
    <col min="10" max="10" width="15.83203125" customWidth="1"/>
    <col min="13" max="13" width="19.33203125" customWidth="1"/>
    <col min="14" max="15" width="11.6640625" customWidth="1"/>
    <col min="19" max="19" width="16.5" customWidth="1"/>
    <col min="21" max="21" width="10" customWidth="1"/>
    <col min="24" max="24" width="12.1640625" customWidth="1"/>
    <col min="27" max="27" width="12.1640625" customWidth="1"/>
    <col min="28" max="28" width="16.1640625" customWidth="1"/>
    <col min="33" max="33" width="11.83203125" customWidth="1"/>
    <col min="35" max="35" width="12.1640625" customWidth="1"/>
    <col min="37" max="37" width="16.5" customWidth="1"/>
    <col min="38" max="38" width="12.5" customWidth="1"/>
    <col min="41" max="41" width="13.33203125" customWidth="1"/>
    <col min="42" max="42" width="12.33203125" customWidth="1"/>
  </cols>
  <sheetData>
    <row r="1" spans="3:41" x14ac:dyDescent="0.2">
      <c r="C1" t="s">
        <v>94</v>
      </c>
      <c r="D1" t="s">
        <v>76</v>
      </c>
      <c r="E1" t="s">
        <v>21</v>
      </c>
      <c r="F1" t="s">
        <v>77</v>
      </c>
      <c r="G1" t="s">
        <v>92</v>
      </c>
      <c r="J1" t="s">
        <v>100</v>
      </c>
      <c r="K1" t="s">
        <v>76</v>
      </c>
      <c r="L1" t="s">
        <v>80</v>
      </c>
      <c r="M1" t="s">
        <v>81</v>
      </c>
      <c r="N1" t="s">
        <v>78</v>
      </c>
      <c r="O1" t="s">
        <v>92</v>
      </c>
      <c r="S1" t="s">
        <v>100</v>
      </c>
      <c r="T1" t="s">
        <v>63</v>
      </c>
      <c r="U1" t="s">
        <v>64</v>
      </c>
      <c r="V1" t="s">
        <v>21</v>
      </c>
      <c r="W1" t="s">
        <v>65</v>
      </c>
      <c r="X1" t="s">
        <v>66</v>
      </c>
      <c r="AB1" t="s">
        <v>105</v>
      </c>
      <c r="AC1" t="s">
        <v>76</v>
      </c>
      <c r="AD1" t="s">
        <v>80</v>
      </c>
      <c r="AE1" t="s">
        <v>21</v>
      </c>
      <c r="AF1" t="s">
        <v>78</v>
      </c>
      <c r="AG1" t="s">
        <v>92</v>
      </c>
      <c r="AK1" t="s">
        <v>100</v>
      </c>
      <c r="AL1" t="s">
        <v>63</v>
      </c>
      <c r="AM1" t="s">
        <v>21</v>
      </c>
      <c r="AN1" t="s">
        <v>65</v>
      </c>
      <c r="AO1" t="s">
        <v>92</v>
      </c>
    </row>
    <row r="2" spans="3:41" x14ac:dyDescent="0.2">
      <c r="C2" t="s">
        <v>0</v>
      </c>
      <c r="D2">
        <v>975</v>
      </c>
      <c r="E2">
        <v>0</v>
      </c>
      <c r="F2">
        <v>99.99</v>
      </c>
      <c r="J2" t="s">
        <v>18</v>
      </c>
      <c r="K2" t="s">
        <v>67</v>
      </c>
      <c r="L2" t="s">
        <v>84</v>
      </c>
      <c r="M2">
        <v>0</v>
      </c>
      <c r="N2">
        <v>99.99</v>
      </c>
      <c r="S2" t="s">
        <v>28</v>
      </c>
      <c r="T2" t="s">
        <v>67</v>
      </c>
      <c r="U2" t="s">
        <v>72</v>
      </c>
      <c r="V2">
        <v>0</v>
      </c>
      <c r="W2">
        <v>99.99</v>
      </c>
      <c r="AB2" t="s">
        <v>54</v>
      </c>
      <c r="AC2" t="s">
        <v>67</v>
      </c>
      <c r="AD2">
        <v>0</v>
      </c>
      <c r="AE2">
        <v>0</v>
      </c>
      <c r="AF2">
        <v>99.99</v>
      </c>
      <c r="AK2" t="s">
        <v>91</v>
      </c>
      <c r="AL2" s="16">
        <v>0.9</v>
      </c>
      <c r="AM2">
        <v>0</v>
      </c>
      <c r="AN2">
        <v>99.99</v>
      </c>
    </row>
    <row r="3" spans="3:41" x14ac:dyDescent="0.2">
      <c r="D3">
        <v>965</v>
      </c>
      <c r="E3">
        <v>10</v>
      </c>
      <c r="F3">
        <v>99.8</v>
      </c>
      <c r="G3">
        <f>(F$2-F3)</f>
        <v>0.18999999999999773</v>
      </c>
      <c r="K3" t="s">
        <v>68</v>
      </c>
      <c r="L3" t="s">
        <v>85</v>
      </c>
      <c r="M3">
        <v>10</v>
      </c>
      <c r="N3">
        <v>98.1</v>
      </c>
      <c r="O3">
        <f>(N$2-N3)</f>
        <v>1.8900000000000006</v>
      </c>
      <c r="T3" t="s">
        <v>68</v>
      </c>
      <c r="U3" t="s">
        <v>93</v>
      </c>
      <c r="V3">
        <v>15</v>
      </c>
      <c r="W3">
        <v>99.43</v>
      </c>
      <c r="X3">
        <f>(W$2-W3)</f>
        <v>0.55999999999998806</v>
      </c>
      <c r="AC3" t="s">
        <v>68</v>
      </c>
      <c r="AD3">
        <v>5</v>
      </c>
      <c r="AE3">
        <v>15</v>
      </c>
      <c r="AF3">
        <v>99.35</v>
      </c>
      <c r="AG3">
        <f>(AF$2-AF3)</f>
        <v>0.64000000000000057</v>
      </c>
      <c r="AL3" s="16">
        <v>0.92</v>
      </c>
      <c r="AM3">
        <v>15</v>
      </c>
      <c r="AN3">
        <v>99.7</v>
      </c>
      <c r="AO3">
        <f>(AN$2-AN3)</f>
        <v>0.28999999999999204</v>
      </c>
    </row>
    <row r="4" spans="3:41" x14ac:dyDescent="0.2">
      <c r="D4">
        <v>955</v>
      </c>
      <c r="E4">
        <v>20</v>
      </c>
      <c r="F4">
        <v>99.6</v>
      </c>
      <c r="G4">
        <f>(F$2-F4)</f>
        <v>0.39000000000000057</v>
      </c>
      <c r="K4" t="s">
        <v>83</v>
      </c>
      <c r="L4" t="s">
        <v>86</v>
      </c>
      <c r="M4">
        <v>20</v>
      </c>
      <c r="N4">
        <v>98.64</v>
      </c>
      <c r="O4">
        <f t="shared" ref="O4:O7" si="0">(N$2-N4)</f>
        <v>1.3499999999999943</v>
      </c>
      <c r="T4" t="s">
        <v>71</v>
      </c>
      <c r="U4" t="s">
        <v>73</v>
      </c>
      <c r="V4">
        <v>30</v>
      </c>
      <c r="W4">
        <v>99.36</v>
      </c>
      <c r="X4">
        <f t="shared" ref="X4:X6" si="1">(W$2-W4)</f>
        <v>0.62999999999999545</v>
      </c>
      <c r="AC4" t="s">
        <v>71</v>
      </c>
      <c r="AD4">
        <v>10</v>
      </c>
      <c r="AE4">
        <v>30</v>
      </c>
      <c r="AF4">
        <v>98.76</v>
      </c>
      <c r="AG4">
        <f t="shared" ref="AG4:AG6" si="2">(AF$2-AF4)</f>
        <v>1.2299999999999898</v>
      </c>
      <c r="AL4" s="16">
        <v>0.94</v>
      </c>
      <c r="AM4">
        <v>30</v>
      </c>
      <c r="AN4">
        <v>99.42</v>
      </c>
      <c r="AO4">
        <f t="shared" ref="AO4:AO5" si="3">(AN$2-AN4)</f>
        <v>0.56999999999999318</v>
      </c>
    </row>
    <row r="5" spans="3:41" x14ac:dyDescent="0.2">
      <c r="D5">
        <v>945</v>
      </c>
      <c r="E5">
        <v>30</v>
      </c>
      <c r="F5">
        <v>99.4</v>
      </c>
      <c r="G5">
        <f t="shared" ref="G5:G8" si="4">(F$2-F5)</f>
        <v>0.5899999999999892</v>
      </c>
      <c r="K5" t="s">
        <v>69</v>
      </c>
      <c r="L5" t="s">
        <v>87</v>
      </c>
      <c r="M5">
        <v>30</v>
      </c>
      <c r="N5">
        <v>97.31</v>
      </c>
      <c r="O5">
        <f t="shared" si="0"/>
        <v>2.6799999999999926</v>
      </c>
      <c r="T5" t="s">
        <v>69</v>
      </c>
      <c r="U5" t="s">
        <v>74</v>
      </c>
      <c r="V5">
        <v>45</v>
      </c>
      <c r="W5">
        <v>98.96</v>
      </c>
      <c r="X5">
        <f t="shared" si="1"/>
        <v>1.0300000000000011</v>
      </c>
      <c r="AC5" t="s">
        <v>69</v>
      </c>
      <c r="AD5">
        <v>15</v>
      </c>
      <c r="AE5">
        <v>45</v>
      </c>
      <c r="AF5">
        <v>98.22</v>
      </c>
      <c r="AG5">
        <f t="shared" si="2"/>
        <v>1.769999999999996</v>
      </c>
      <c r="AL5" s="16">
        <v>0.95</v>
      </c>
      <c r="AM5">
        <v>50</v>
      </c>
      <c r="AN5">
        <v>99.28</v>
      </c>
      <c r="AO5">
        <f t="shared" si="3"/>
        <v>0.70999999999999375</v>
      </c>
    </row>
    <row r="6" spans="3:41" x14ac:dyDescent="0.2">
      <c r="D6">
        <v>935</v>
      </c>
      <c r="E6">
        <v>40</v>
      </c>
      <c r="F6">
        <v>99.2</v>
      </c>
      <c r="G6">
        <f t="shared" si="4"/>
        <v>0.78999999999999204</v>
      </c>
      <c r="K6" t="s">
        <v>90</v>
      </c>
      <c r="L6" t="s">
        <v>88</v>
      </c>
      <c r="M6">
        <v>40</v>
      </c>
      <c r="N6">
        <v>97.58</v>
      </c>
      <c r="O6">
        <f t="shared" si="0"/>
        <v>2.4099999999999966</v>
      </c>
      <c r="T6" t="s">
        <v>70</v>
      </c>
      <c r="U6" t="s">
        <v>75</v>
      </c>
      <c r="V6">
        <v>60</v>
      </c>
      <c r="W6">
        <v>98.89</v>
      </c>
      <c r="X6">
        <f t="shared" si="1"/>
        <v>1.0999999999999943</v>
      </c>
      <c r="AC6" t="s">
        <v>70</v>
      </c>
      <c r="AD6">
        <v>20</v>
      </c>
      <c r="AE6">
        <v>60</v>
      </c>
      <c r="AF6">
        <v>97.73</v>
      </c>
      <c r="AG6">
        <f t="shared" si="2"/>
        <v>2.2599999999999909</v>
      </c>
    </row>
    <row r="7" spans="3:41" x14ac:dyDescent="0.2">
      <c r="D7">
        <v>925</v>
      </c>
      <c r="E7">
        <v>50</v>
      </c>
      <c r="F7">
        <v>98.99</v>
      </c>
      <c r="G7">
        <f t="shared" si="4"/>
        <v>1</v>
      </c>
      <c r="K7" t="s">
        <v>82</v>
      </c>
      <c r="L7" t="s">
        <v>89</v>
      </c>
      <c r="M7">
        <v>50</v>
      </c>
      <c r="N7">
        <v>97.31</v>
      </c>
      <c r="O7">
        <f t="shared" si="0"/>
        <v>2.6799999999999926</v>
      </c>
    </row>
    <row r="8" spans="3:41" x14ac:dyDescent="0.2">
      <c r="D8">
        <v>915</v>
      </c>
      <c r="E8">
        <v>60</v>
      </c>
      <c r="F8">
        <v>98.78</v>
      </c>
      <c r="G8">
        <f t="shared" si="4"/>
        <v>1.2099999999999937</v>
      </c>
    </row>
    <row r="10" spans="3:41" x14ac:dyDescent="0.2">
      <c r="AB10" t="s">
        <v>103</v>
      </c>
      <c r="AC10" t="s">
        <v>76</v>
      </c>
      <c r="AD10" t="s">
        <v>80</v>
      </c>
      <c r="AE10" t="s">
        <v>21</v>
      </c>
      <c r="AF10" t="s">
        <v>65</v>
      </c>
      <c r="AG10" t="s">
        <v>92</v>
      </c>
      <c r="AK10" t="s">
        <v>95</v>
      </c>
      <c r="AL10" t="s">
        <v>63</v>
      </c>
      <c r="AM10" t="s">
        <v>21</v>
      </c>
      <c r="AN10" t="s">
        <v>65</v>
      </c>
      <c r="AO10" t="s">
        <v>92</v>
      </c>
    </row>
    <row r="11" spans="3:41" x14ac:dyDescent="0.2">
      <c r="C11" t="s">
        <v>95</v>
      </c>
      <c r="D11" t="s">
        <v>76</v>
      </c>
      <c r="E11" t="s">
        <v>21</v>
      </c>
      <c r="F11" t="s">
        <v>65</v>
      </c>
      <c r="G11" t="s">
        <v>92</v>
      </c>
      <c r="J11" t="s">
        <v>95</v>
      </c>
      <c r="K11" t="s">
        <v>76</v>
      </c>
      <c r="L11" t="s">
        <v>80</v>
      </c>
      <c r="M11" t="s">
        <v>81</v>
      </c>
      <c r="N11" t="s">
        <v>78</v>
      </c>
      <c r="O11" t="s">
        <v>92</v>
      </c>
      <c r="S11" t="s">
        <v>103</v>
      </c>
      <c r="T11" t="s">
        <v>63</v>
      </c>
      <c r="U11" t="s">
        <v>64</v>
      </c>
      <c r="V11" t="s">
        <v>21</v>
      </c>
      <c r="W11" t="s">
        <v>77</v>
      </c>
      <c r="X11" t="s">
        <v>92</v>
      </c>
      <c r="AC11" t="s">
        <v>67</v>
      </c>
      <c r="AD11">
        <v>0</v>
      </c>
      <c r="AE11">
        <v>0</v>
      </c>
      <c r="AF11">
        <v>83.25</v>
      </c>
      <c r="AL11" s="16">
        <v>0.9</v>
      </c>
      <c r="AM11">
        <v>0</v>
      </c>
      <c r="AN11">
        <v>83.25</v>
      </c>
    </row>
    <row r="12" spans="3:41" x14ac:dyDescent="0.2">
      <c r="D12">
        <v>975</v>
      </c>
      <c r="E12">
        <v>0</v>
      </c>
      <c r="F12">
        <v>83.25</v>
      </c>
      <c r="K12" t="s">
        <v>67</v>
      </c>
      <c r="L12" t="s">
        <v>84</v>
      </c>
      <c r="M12">
        <v>0</v>
      </c>
      <c r="N12">
        <v>83.25</v>
      </c>
      <c r="T12" t="s">
        <v>67</v>
      </c>
      <c r="U12" t="s">
        <v>72</v>
      </c>
      <c r="V12">
        <v>0</v>
      </c>
      <c r="W12">
        <v>83.25</v>
      </c>
      <c r="AC12" t="s">
        <v>68</v>
      </c>
      <c r="AD12">
        <v>5</v>
      </c>
      <c r="AE12">
        <v>15</v>
      </c>
      <c r="AF12">
        <v>82.9</v>
      </c>
      <c r="AG12">
        <f>(AF$11-AF12)</f>
        <v>0.34999999999999432</v>
      </c>
      <c r="AL12" s="16">
        <v>0.92</v>
      </c>
      <c r="AM12">
        <v>15</v>
      </c>
      <c r="AN12">
        <v>83.09</v>
      </c>
      <c r="AO12">
        <f>(AN$11-AN12)</f>
        <v>0.15999999999999659</v>
      </c>
    </row>
    <row r="13" spans="3:41" x14ac:dyDescent="0.2">
      <c r="D13">
        <v>965</v>
      </c>
      <c r="E13">
        <v>10</v>
      </c>
      <c r="F13">
        <v>83.15</v>
      </c>
      <c r="G13">
        <f>(F$12-F13)</f>
        <v>9.9999999999994316E-2</v>
      </c>
      <c r="K13" t="s">
        <v>68</v>
      </c>
      <c r="L13" t="s">
        <v>85</v>
      </c>
      <c r="M13">
        <v>10</v>
      </c>
      <c r="N13">
        <v>82.38</v>
      </c>
      <c r="O13">
        <f>(N$12-N13)</f>
        <v>0.87000000000000455</v>
      </c>
      <c r="T13" t="s">
        <v>68</v>
      </c>
      <c r="U13" t="s">
        <v>93</v>
      </c>
      <c r="V13">
        <v>15</v>
      </c>
      <c r="W13">
        <v>82.77</v>
      </c>
      <c r="X13">
        <f>(W$12-W13)</f>
        <v>0.48000000000000398</v>
      </c>
      <c r="AC13" t="s">
        <v>71</v>
      </c>
      <c r="AD13">
        <v>10</v>
      </c>
      <c r="AE13">
        <v>30</v>
      </c>
      <c r="AF13">
        <v>82.59</v>
      </c>
      <c r="AG13">
        <f t="shared" ref="AG13:AG15" si="5">(AF$11-AF13)</f>
        <v>0.65999999999999659</v>
      </c>
      <c r="AL13" s="16">
        <v>0.94</v>
      </c>
      <c r="AM13">
        <v>30</v>
      </c>
      <c r="AN13">
        <v>82.94</v>
      </c>
      <c r="AO13">
        <f t="shared" ref="AO13:AO14" si="6">(AN$11-AN13)</f>
        <v>0.31000000000000227</v>
      </c>
    </row>
    <row r="14" spans="3:41" x14ac:dyDescent="0.2">
      <c r="D14">
        <v>955</v>
      </c>
      <c r="E14">
        <v>20</v>
      </c>
      <c r="F14">
        <v>83.05</v>
      </c>
      <c r="G14">
        <f t="shared" ref="G14:G18" si="7">(F$12-F14)</f>
        <v>0.20000000000000284</v>
      </c>
      <c r="K14" t="s">
        <v>83</v>
      </c>
      <c r="L14" t="s">
        <v>86</v>
      </c>
      <c r="M14">
        <v>20</v>
      </c>
      <c r="N14">
        <v>82.79</v>
      </c>
      <c r="O14">
        <f t="shared" ref="O14:O17" si="8">(N$12-N14)</f>
        <v>0.45999999999999375</v>
      </c>
      <c r="T14" t="s">
        <v>71</v>
      </c>
      <c r="U14" t="s">
        <v>73</v>
      </c>
      <c r="V14">
        <v>30</v>
      </c>
      <c r="W14">
        <v>82.65</v>
      </c>
      <c r="X14">
        <f t="shared" ref="X14:X16" si="9">(W$12-W14)</f>
        <v>0.59999999999999432</v>
      </c>
      <c r="AC14" t="s">
        <v>69</v>
      </c>
      <c r="AD14">
        <v>15</v>
      </c>
      <c r="AE14">
        <v>45</v>
      </c>
      <c r="AF14">
        <v>82.31</v>
      </c>
      <c r="AG14">
        <f t="shared" si="5"/>
        <v>0.93999999999999773</v>
      </c>
      <c r="AL14" s="16">
        <v>0.95</v>
      </c>
      <c r="AM14">
        <v>50</v>
      </c>
      <c r="AN14">
        <v>82.87</v>
      </c>
      <c r="AO14">
        <f t="shared" si="6"/>
        <v>0.37999999999999545</v>
      </c>
    </row>
    <row r="15" spans="3:41" x14ac:dyDescent="0.2">
      <c r="D15">
        <v>945</v>
      </c>
      <c r="E15">
        <v>30</v>
      </c>
      <c r="F15">
        <v>82.94</v>
      </c>
      <c r="G15">
        <f t="shared" si="7"/>
        <v>0.31000000000000227</v>
      </c>
      <c r="K15" t="s">
        <v>69</v>
      </c>
      <c r="L15" t="s">
        <v>87</v>
      </c>
      <c r="M15">
        <v>30</v>
      </c>
      <c r="N15">
        <v>81.95</v>
      </c>
      <c r="O15">
        <f t="shared" si="8"/>
        <v>1.2999999999999972</v>
      </c>
      <c r="T15" t="s">
        <v>69</v>
      </c>
      <c r="U15" t="s">
        <v>74</v>
      </c>
      <c r="V15">
        <v>45</v>
      </c>
      <c r="W15">
        <v>82.44</v>
      </c>
      <c r="X15">
        <f t="shared" si="9"/>
        <v>0.81000000000000227</v>
      </c>
      <c r="AC15" t="s">
        <v>70</v>
      </c>
      <c r="AD15">
        <v>20</v>
      </c>
      <c r="AE15">
        <v>60</v>
      </c>
      <c r="AF15">
        <v>82.06</v>
      </c>
      <c r="AG15">
        <f t="shared" si="5"/>
        <v>1.1899999999999977</v>
      </c>
    </row>
    <row r="16" spans="3:41" x14ac:dyDescent="0.2">
      <c r="D16">
        <v>935</v>
      </c>
      <c r="E16">
        <v>40</v>
      </c>
      <c r="F16">
        <v>82.84</v>
      </c>
      <c r="G16">
        <f t="shared" si="7"/>
        <v>0.40999999999999659</v>
      </c>
      <c r="K16" t="s">
        <v>90</v>
      </c>
      <c r="L16" t="s">
        <v>88</v>
      </c>
      <c r="M16">
        <v>40</v>
      </c>
      <c r="N16">
        <v>82.3</v>
      </c>
      <c r="O16">
        <f t="shared" si="8"/>
        <v>0.95000000000000284</v>
      </c>
      <c r="T16" t="s">
        <v>70</v>
      </c>
      <c r="U16" t="s">
        <v>75</v>
      </c>
      <c r="V16">
        <v>60</v>
      </c>
      <c r="W16">
        <v>82.31</v>
      </c>
      <c r="X16">
        <f t="shared" si="9"/>
        <v>0.93999999999999773</v>
      </c>
    </row>
    <row r="17" spans="3:41" x14ac:dyDescent="0.2">
      <c r="D17">
        <v>925</v>
      </c>
      <c r="E17">
        <v>50</v>
      </c>
      <c r="F17">
        <v>82.73</v>
      </c>
      <c r="G17">
        <f t="shared" si="7"/>
        <v>0.51999999999999602</v>
      </c>
      <c r="K17" t="s">
        <v>82</v>
      </c>
      <c r="L17" t="s">
        <v>89</v>
      </c>
      <c r="M17">
        <v>50</v>
      </c>
      <c r="N17">
        <v>82.12</v>
      </c>
      <c r="O17">
        <f t="shared" si="8"/>
        <v>1.1299999999999955</v>
      </c>
    </row>
    <row r="18" spans="3:41" x14ac:dyDescent="0.2">
      <c r="D18">
        <v>915</v>
      </c>
      <c r="E18">
        <v>60</v>
      </c>
      <c r="F18">
        <v>82.62</v>
      </c>
      <c r="G18">
        <f t="shared" si="7"/>
        <v>0.62999999999999545</v>
      </c>
      <c r="AK18" t="s">
        <v>101</v>
      </c>
      <c r="AL18" t="s">
        <v>63</v>
      </c>
      <c r="AM18" t="s">
        <v>21</v>
      </c>
      <c r="AN18" t="s">
        <v>65</v>
      </c>
      <c r="AO18" t="s">
        <v>92</v>
      </c>
    </row>
    <row r="19" spans="3:41" x14ac:dyDescent="0.2">
      <c r="S19" t="s">
        <v>101</v>
      </c>
      <c r="T19" t="s">
        <v>63</v>
      </c>
      <c r="U19" t="s">
        <v>64</v>
      </c>
      <c r="V19" t="s">
        <v>21</v>
      </c>
      <c r="W19" t="s">
        <v>77</v>
      </c>
      <c r="X19" t="s">
        <v>92</v>
      </c>
      <c r="AB19" t="s">
        <v>101</v>
      </c>
      <c r="AC19" t="s">
        <v>76</v>
      </c>
      <c r="AD19" t="s">
        <v>80</v>
      </c>
      <c r="AE19" t="s">
        <v>21</v>
      </c>
      <c r="AF19" t="s">
        <v>77</v>
      </c>
      <c r="AG19" t="s">
        <v>92</v>
      </c>
      <c r="AL19" s="16">
        <v>0.9</v>
      </c>
      <c r="AM19">
        <v>0</v>
      </c>
      <c r="AN19">
        <v>121.27</v>
      </c>
    </row>
    <row r="20" spans="3:41" x14ac:dyDescent="0.2">
      <c r="C20" t="s">
        <v>96</v>
      </c>
      <c r="D20" t="s">
        <v>76</v>
      </c>
      <c r="E20" t="s">
        <v>21</v>
      </c>
      <c r="F20" t="s">
        <v>78</v>
      </c>
      <c r="G20" t="s">
        <v>92</v>
      </c>
      <c r="J20" t="s">
        <v>101</v>
      </c>
      <c r="K20" t="s">
        <v>76</v>
      </c>
      <c r="L20" t="s">
        <v>80</v>
      </c>
      <c r="M20" t="s">
        <v>81</v>
      </c>
      <c r="N20" t="s">
        <v>78</v>
      </c>
      <c r="O20" t="s">
        <v>92</v>
      </c>
      <c r="T20" t="s">
        <v>67</v>
      </c>
      <c r="U20" t="s">
        <v>72</v>
      </c>
      <c r="V20">
        <v>0</v>
      </c>
      <c r="W20">
        <v>121.27</v>
      </c>
      <c r="AC20" t="s">
        <v>67</v>
      </c>
      <c r="AD20">
        <v>0</v>
      </c>
      <c r="AE20">
        <v>0</v>
      </c>
      <c r="AF20">
        <v>121.27</v>
      </c>
      <c r="AL20" s="16">
        <v>0.92</v>
      </c>
      <c r="AM20">
        <v>15</v>
      </c>
      <c r="AN20">
        <v>120.89</v>
      </c>
      <c r="AO20">
        <f>(AN$19-AN20)</f>
        <v>0.37999999999999545</v>
      </c>
    </row>
    <row r="21" spans="3:41" x14ac:dyDescent="0.2">
      <c r="D21">
        <v>975</v>
      </c>
      <c r="E21">
        <v>0</v>
      </c>
      <c r="F21">
        <v>121.27</v>
      </c>
      <c r="K21" t="s">
        <v>67</v>
      </c>
      <c r="L21" t="s">
        <v>84</v>
      </c>
      <c r="M21">
        <v>0</v>
      </c>
      <c r="N21">
        <v>121.27</v>
      </c>
      <c r="T21" t="s">
        <v>68</v>
      </c>
      <c r="U21" t="s">
        <v>93</v>
      </c>
      <c r="V21">
        <v>15</v>
      </c>
      <c r="W21">
        <v>120.65</v>
      </c>
      <c r="X21">
        <f>(W$20-W21)</f>
        <v>0.61999999999999034</v>
      </c>
      <c r="AC21" t="s">
        <v>68</v>
      </c>
      <c r="AD21">
        <v>5</v>
      </c>
      <c r="AE21">
        <v>15</v>
      </c>
      <c r="AF21">
        <v>120.44</v>
      </c>
      <c r="AG21">
        <f>(AF$20-AF21)</f>
        <v>0.82999999999999829</v>
      </c>
      <c r="AL21" s="16">
        <v>0.94</v>
      </c>
      <c r="AM21">
        <v>30</v>
      </c>
      <c r="AN21">
        <v>120.53</v>
      </c>
      <c r="AO21">
        <f t="shared" ref="AO21:AO22" si="10">(AN$19-AN21)</f>
        <v>0.73999999999999488</v>
      </c>
    </row>
    <row r="22" spans="3:41" x14ac:dyDescent="0.2">
      <c r="D22">
        <v>965</v>
      </c>
      <c r="E22">
        <v>10</v>
      </c>
      <c r="F22">
        <v>121.06</v>
      </c>
      <c r="G22">
        <f>(F$21-F22)</f>
        <v>0.20999999999999375</v>
      </c>
      <c r="K22" t="s">
        <v>68</v>
      </c>
      <c r="L22" t="s">
        <v>85</v>
      </c>
      <c r="M22">
        <v>10</v>
      </c>
      <c r="N22">
        <v>119.23</v>
      </c>
      <c r="O22">
        <f>(N$21-N22)</f>
        <v>2.039999999999992</v>
      </c>
      <c r="T22" t="s">
        <v>71</v>
      </c>
      <c r="U22" t="s">
        <v>73</v>
      </c>
      <c r="V22">
        <v>30</v>
      </c>
      <c r="W22">
        <v>120.57</v>
      </c>
      <c r="X22">
        <f t="shared" ref="X22:X24" si="11">(W$20-W22)</f>
        <v>0.70000000000000284</v>
      </c>
      <c r="AC22" t="s">
        <v>71</v>
      </c>
      <c r="AD22">
        <v>10</v>
      </c>
      <c r="AE22">
        <v>30</v>
      </c>
      <c r="AF22">
        <v>119.66</v>
      </c>
      <c r="AG22">
        <f t="shared" ref="AG22:AG24" si="12">(AF$20-AF22)</f>
        <v>1.6099999999999994</v>
      </c>
      <c r="AL22" s="16">
        <v>0.95</v>
      </c>
      <c r="AM22">
        <v>50</v>
      </c>
      <c r="AN22">
        <v>120.35</v>
      </c>
      <c r="AO22">
        <f t="shared" si="10"/>
        <v>0.92000000000000171</v>
      </c>
    </row>
    <row r="23" spans="3:41" x14ac:dyDescent="0.2">
      <c r="D23">
        <v>955</v>
      </c>
      <c r="E23">
        <v>20</v>
      </c>
      <c r="F23">
        <v>120.85</v>
      </c>
      <c r="G23">
        <f t="shared" ref="G23:G27" si="13">(F$21-F23)</f>
        <v>0.42000000000000171</v>
      </c>
      <c r="K23" t="s">
        <v>83</v>
      </c>
      <c r="L23" t="s">
        <v>86</v>
      </c>
      <c r="M23">
        <v>20</v>
      </c>
      <c r="N23">
        <v>119.66</v>
      </c>
      <c r="O23">
        <f t="shared" ref="O23:O26" si="14">(N$21-N23)</f>
        <v>1.6099999999999994</v>
      </c>
      <c r="T23" t="s">
        <v>69</v>
      </c>
      <c r="U23" t="s">
        <v>74</v>
      </c>
      <c r="V23">
        <v>45</v>
      </c>
      <c r="W23">
        <v>120.25</v>
      </c>
      <c r="X23">
        <f t="shared" si="11"/>
        <v>1.019999999999996</v>
      </c>
      <c r="AC23" t="s">
        <v>69</v>
      </c>
      <c r="AD23">
        <v>15</v>
      </c>
      <c r="AE23">
        <v>45</v>
      </c>
      <c r="AF23">
        <v>118.93</v>
      </c>
      <c r="AG23">
        <f t="shared" si="12"/>
        <v>2.3399999999999892</v>
      </c>
    </row>
    <row r="24" spans="3:41" x14ac:dyDescent="0.2">
      <c r="D24">
        <v>945</v>
      </c>
      <c r="E24">
        <v>30</v>
      </c>
      <c r="F24">
        <v>120.63</v>
      </c>
      <c r="G24">
        <f t="shared" si="13"/>
        <v>0.64000000000000057</v>
      </c>
      <c r="K24" t="s">
        <v>69</v>
      </c>
      <c r="L24" t="s">
        <v>87</v>
      </c>
      <c r="M24">
        <v>30</v>
      </c>
      <c r="N24">
        <v>118.16</v>
      </c>
      <c r="O24">
        <f t="shared" si="14"/>
        <v>3.1099999999999994</v>
      </c>
      <c r="T24" t="s">
        <v>70</v>
      </c>
      <c r="U24" t="s">
        <v>75</v>
      </c>
      <c r="V24">
        <v>60</v>
      </c>
      <c r="W24">
        <v>120.15</v>
      </c>
      <c r="X24">
        <f t="shared" si="11"/>
        <v>1.1199999999999903</v>
      </c>
      <c r="AC24" t="s">
        <v>70</v>
      </c>
      <c r="AD24">
        <v>20</v>
      </c>
      <c r="AE24">
        <v>60</v>
      </c>
      <c r="AF24">
        <v>118.28</v>
      </c>
      <c r="AG24">
        <f t="shared" si="12"/>
        <v>2.9899999999999949</v>
      </c>
    </row>
    <row r="25" spans="3:41" x14ac:dyDescent="0.2">
      <c r="D25">
        <v>935</v>
      </c>
      <c r="E25">
        <v>40</v>
      </c>
      <c r="F25">
        <v>120.4</v>
      </c>
      <c r="G25">
        <f t="shared" si="13"/>
        <v>0.86999999999999034</v>
      </c>
      <c r="K25" t="s">
        <v>90</v>
      </c>
      <c r="L25" t="s">
        <v>88</v>
      </c>
      <c r="M25">
        <v>40</v>
      </c>
      <c r="N25">
        <v>118.64</v>
      </c>
      <c r="O25">
        <f t="shared" si="14"/>
        <v>2.6299999999999955</v>
      </c>
    </row>
    <row r="26" spans="3:41" x14ac:dyDescent="0.2">
      <c r="D26">
        <v>925</v>
      </c>
      <c r="E26">
        <v>50</v>
      </c>
      <c r="F26">
        <v>120.18</v>
      </c>
      <c r="G26">
        <f t="shared" si="13"/>
        <v>1.0899999999999892</v>
      </c>
      <c r="K26" t="s">
        <v>82</v>
      </c>
      <c r="L26" t="s">
        <v>89</v>
      </c>
      <c r="M26">
        <v>50</v>
      </c>
      <c r="N26">
        <v>118.23</v>
      </c>
      <c r="O26">
        <f t="shared" si="14"/>
        <v>3.039999999999992</v>
      </c>
      <c r="S26" t="s">
        <v>97</v>
      </c>
      <c r="T26" t="s">
        <v>63</v>
      </c>
      <c r="U26" t="s">
        <v>64</v>
      </c>
      <c r="V26" t="s">
        <v>21</v>
      </c>
      <c r="W26" t="s">
        <v>77</v>
      </c>
      <c r="X26" t="s">
        <v>92</v>
      </c>
    </row>
    <row r="27" spans="3:41" x14ac:dyDescent="0.2">
      <c r="D27">
        <v>915</v>
      </c>
      <c r="E27">
        <v>60</v>
      </c>
      <c r="F27">
        <v>119.95</v>
      </c>
      <c r="G27">
        <f t="shared" si="13"/>
        <v>1.3199999999999932</v>
      </c>
      <c r="T27" t="s">
        <v>67</v>
      </c>
      <c r="U27" t="s">
        <v>72</v>
      </c>
      <c r="V27">
        <v>0</v>
      </c>
      <c r="W27">
        <v>88.55</v>
      </c>
    </row>
    <row r="28" spans="3:41" x14ac:dyDescent="0.2">
      <c r="T28" t="s">
        <v>68</v>
      </c>
      <c r="U28" t="s">
        <v>93</v>
      </c>
      <c r="V28">
        <v>15</v>
      </c>
      <c r="W28">
        <v>88.12</v>
      </c>
      <c r="X28">
        <f>(W$27-W28)</f>
        <v>0.42999999999999261</v>
      </c>
    </row>
    <row r="29" spans="3:41" x14ac:dyDescent="0.2">
      <c r="T29" t="s">
        <v>71</v>
      </c>
      <c r="U29" t="s">
        <v>73</v>
      </c>
      <c r="V29">
        <v>30</v>
      </c>
      <c r="W29">
        <v>88.01</v>
      </c>
      <c r="X29">
        <f t="shared" ref="X29:X31" si="15">(W$27-W29)</f>
        <v>0.53999999999999204</v>
      </c>
    </row>
    <row r="30" spans="3:41" x14ac:dyDescent="0.2">
      <c r="C30" t="s">
        <v>97</v>
      </c>
      <c r="D30" t="s">
        <v>76</v>
      </c>
      <c r="E30" t="s">
        <v>21</v>
      </c>
      <c r="F30" t="s">
        <v>79</v>
      </c>
      <c r="G30" t="s">
        <v>92</v>
      </c>
      <c r="J30" t="s">
        <v>97</v>
      </c>
      <c r="K30" t="s">
        <v>76</v>
      </c>
      <c r="L30" t="s">
        <v>80</v>
      </c>
      <c r="M30" t="s">
        <v>81</v>
      </c>
      <c r="N30" t="s">
        <v>78</v>
      </c>
      <c r="O30" t="s">
        <v>92</v>
      </c>
      <c r="T30" t="s">
        <v>69</v>
      </c>
      <c r="U30" t="s">
        <v>74</v>
      </c>
      <c r="V30">
        <v>45</v>
      </c>
      <c r="W30">
        <v>87.81</v>
      </c>
      <c r="X30">
        <f t="shared" si="15"/>
        <v>0.73999999999999488</v>
      </c>
      <c r="AB30" t="s">
        <v>97</v>
      </c>
      <c r="AC30" t="s">
        <v>76</v>
      </c>
      <c r="AD30" t="s">
        <v>80</v>
      </c>
      <c r="AE30" t="s">
        <v>21</v>
      </c>
      <c r="AF30" t="s">
        <v>77</v>
      </c>
      <c r="AG30" t="s">
        <v>92</v>
      </c>
      <c r="AK30" t="s">
        <v>97</v>
      </c>
      <c r="AL30" t="s">
        <v>63</v>
      </c>
      <c r="AM30" t="s">
        <v>21</v>
      </c>
      <c r="AN30" t="s">
        <v>65</v>
      </c>
      <c r="AO30" t="s">
        <v>92</v>
      </c>
    </row>
    <row r="31" spans="3:41" x14ac:dyDescent="0.2">
      <c r="D31">
        <v>975</v>
      </c>
      <c r="E31">
        <v>0</v>
      </c>
      <c r="F31">
        <v>88.55</v>
      </c>
      <c r="K31" t="s">
        <v>67</v>
      </c>
      <c r="L31" t="s">
        <v>84</v>
      </c>
      <c r="M31">
        <v>0</v>
      </c>
      <c r="N31">
        <v>88.55</v>
      </c>
      <c r="T31" t="s">
        <v>70</v>
      </c>
      <c r="U31" t="s">
        <v>75</v>
      </c>
      <c r="V31">
        <v>60</v>
      </c>
      <c r="W31">
        <v>87.8</v>
      </c>
      <c r="X31">
        <f t="shared" si="15"/>
        <v>0.75</v>
      </c>
      <c r="AC31" t="s">
        <v>67</v>
      </c>
      <c r="AD31">
        <v>0</v>
      </c>
      <c r="AE31">
        <v>0</v>
      </c>
      <c r="AF31">
        <v>88.55</v>
      </c>
      <c r="AL31" s="16">
        <v>0.9</v>
      </c>
      <c r="AM31">
        <v>0</v>
      </c>
      <c r="AN31">
        <v>88.55</v>
      </c>
    </row>
    <row r="32" spans="3:41" x14ac:dyDescent="0.2">
      <c r="D32">
        <v>965</v>
      </c>
      <c r="E32">
        <v>10</v>
      </c>
      <c r="F32">
        <v>88.42</v>
      </c>
      <c r="G32">
        <f>(F$31-F32)</f>
        <v>0.12999999999999545</v>
      </c>
      <c r="K32" t="s">
        <v>68</v>
      </c>
      <c r="L32" t="s">
        <v>85</v>
      </c>
      <c r="M32">
        <v>10</v>
      </c>
      <c r="N32">
        <v>87.74</v>
      </c>
      <c r="O32">
        <f>(N$31-N32)</f>
        <v>0.81000000000000227</v>
      </c>
      <c r="AC32" t="s">
        <v>68</v>
      </c>
      <c r="AD32">
        <v>5</v>
      </c>
      <c r="AE32">
        <v>15</v>
      </c>
      <c r="AF32">
        <v>87.98</v>
      </c>
      <c r="AG32">
        <f>(AF$31-AF32)</f>
        <v>0.56999999999999318</v>
      </c>
      <c r="AL32" s="16">
        <v>0.92</v>
      </c>
      <c r="AM32">
        <v>15</v>
      </c>
      <c r="AN32">
        <v>88.29</v>
      </c>
      <c r="AO32">
        <f>(AN$31-AN32)</f>
        <v>0.25999999999999091</v>
      </c>
    </row>
    <row r="33" spans="3:41" x14ac:dyDescent="0.2">
      <c r="D33">
        <v>955</v>
      </c>
      <c r="E33">
        <v>20</v>
      </c>
      <c r="F33">
        <v>88.28</v>
      </c>
      <c r="G33">
        <f t="shared" ref="G33:G37" si="16">(F$31-F33)</f>
        <v>0.26999999999999602</v>
      </c>
      <c r="K33" t="s">
        <v>83</v>
      </c>
      <c r="L33" t="s">
        <v>86</v>
      </c>
      <c r="M33">
        <v>20</v>
      </c>
      <c r="N33">
        <v>87.65</v>
      </c>
      <c r="O33">
        <f t="shared" ref="O33:O36" si="17">(N$31-N33)</f>
        <v>0.89999999999999147</v>
      </c>
      <c r="AC33" t="s">
        <v>71</v>
      </c>
      <c r="AD33">
        <v>10</v>
      </c>
      <c r="AE33">
        <v>30</v>
      </c>
      <c r="AF33">
        <v>87.46</v>
      </c>
      <c r="AG33">
        <f t="shared" ref="AG33:AG35" si="18">(AF$31-AF33)</f>
        <v>1.0900000000000034</v>
      </c>
      <c r="AL33" s="16">
        <v>0.94</v>
      </c>
      <c r="AM33">
        <v>30</v>
      </c>
      <c r="AN33">
        <v>88.04</v>
      </c>
      <c r="AO33">
        <f t="shared" ref="AO33:AO34" si="19">(AN$31-AN33)</f>
        <v>0.50999999999999091</v>
      </c>
    </row>
    <row r="34" spans="3:41" x14ac:dyDescent="0.2">
      <c r="D34">
        <v>945</v>
      </c>
      <c r="E34">
        <v>30</v>
      </c>
      <c r="F34">
        <v>88.15</v>
      </c>
      <c r="G34">
        <f t="shared" si="16"/>
        <v>0.39999999999999147</v>
      </c>
      <c r="K34" t="s">
        <v>69</v>
      </c>
      <c r="L34" t="s">
        <v>87</v>
      </c>
      <c r="M34">
        <v>30</v>
      </c>
      <c r="N34">
        <v>87.37</v>
      </c>
      <c r="O34">
        <f t="shared" si="17"/>
        <v>1.1799999999999926</v>
      </c>
      <c r="S34" t="s">
        <v>102</v>
      </c>
      <c r="T34" t="s">
        <v>63</v>
      </c>
      <c r="U34" t="s">
        <v>64</v>
      </c>
      <c r="V34" t="s">
        <v>21</v>
      </c>
      <c r="W34" t="s">
        <v>77</v>
      </c>
      <c r="X34" t="s">
        <v>92</v>
      </c>
      <c r="AC34" t="s">
        <v>69</v>
      </c>
      <c r="AD34">
        <v>15</v>
      </c>
      <c r="AE34">
        <v>45</v>
      </c>
      <c r="AF34">
        <v>86.99</v>
      </c>
      <c r="AG34">
        <f t="shared" si="18"/>
        <v>1.5600000000000023</v>
      </c>
      <c r="AL34" s="16">
        <v>0.95</v>
      </c>
      <c r="AM34">
        <v>50</v>
      </c>
      <c r="AN34">
        <v>87.92</v>
      </c>
      <c r="AO34">
        <f t="shared" si="19"/>
        <v>0.62999999999999545</v>
      </c>
    </row>
    <row r="35" spans="3:41" x14ac:dyDescent="0.2">
      <c r="D35">
        <v>935</v>
      </c>
      <c r="E35">
        <v>40</v>
      </c>
      <c r="F35">
        <v>88.01</v>
      </c>
      <c r="G35">
        <f t="shared" si="16"/>
        <v>0.53999999999999204</v>
      </c>
      <c r="K35" t="s">
        <v>90</v>
      </c>
      <c r="L35" t="s">
        <v>88</v>
      </c>
      <c r="M35">
        <v>40</v>
      </c>
      <c r="N35">
        <v>87.32</v>
      </c>
      <c r="O35">
        <f t="shared" si="17"/>
        <v>1.230000000000004</v>
      </c>
      <c r="T35" t="s">
        <v>67</v>
      </c>
      <c r="U35" t="s">
        <v>72</v>
      </c>
      <c r="V35">
        <v>0</v>
      </c>
      <c r="W35">
        <v>91.91</v>
      </c>
      <c r="AC35" t="s">
        <v>70</v>
      </c>
      <c r="AD35">
        <v>20</v>
      </c>
      <c r="AE35">
        <v>60</v>
      </c>
      <c r="AF35">
        <v>86.57</v>
      </c>
      <c r="AG35">
        <f t="shared" si="18"/>
        <v>1.980000000000004</v>
      </c>
    </row>
    <row r="36" spans="3:41" x14ac:dyDescent="0.2">
      <c r="D36">
        <v>925</v>
      </c>
      <c r="E36">
        <v>50</v>
      </c>
      <c r="F36">
        <v>87.88</v>
      </c>
      <c r="G36">
        <f t="shared" si="16"/>
        <v>0.67000000000000171</v>
      </c>
      <c r="K36" t="s">
        <v>82</v>
      </c>
      <c r="L36" t="s">
        <v>89</v>
      </c>
      <c r="M36">
        <v>50</v>
      </c>
      <c r="N36">
        <v>87.21</v>
      </c>
      <c r="O36">
        <f t="shared" si="17"/>
        <v>1.3400000000000034</v>
      </c>
      <c r="T36" t="s">
        <v>68</v>
      </c>
      <c r="U36" t="s">
        <v>93</v>
      </c>
      <c r="V36">
        <v>15</v>
      </c>
      <c r="W36">
        <v>91.2</v>
      </c>
      <c r="X36">
        <f>(W$35-W36)</f>
        <v>0.70999999999999375</v>
      </c>
    </row>
    <row r="37" spans="3:41" x14ac:dyDescent="0.2">
      <c r="D37">
        <v>915</v>
      </c>
      <c r="E37">
        <v>60</v>
      </c>
      <c r="F37">
        <v>87.74</v>
      </c>
      <c r="G37">
        <f t="shared" si="16"/>
        <v>0.81000000000000227</v>
      </c>
      <c r="T37" t="s">
        <v>71</v>
      </c>
      <c r="U37" t="s">
        <v>73</v>
      </c>
      <c r="V37">
        <v>30</v>
      </c>
      <c r="W37">
        <v>91.1</v>
      </c>
      <c r="X37">
        <f t="shared" ref="X37:X39" si="20">(W$35-W37)</f>
        <v>0.81000000000000227</v>
      </c>
    </row>
    <row r="38" spans="3:41" x14ac:dyDescent="0.2">
      <c r="T38" t="s">
        <v>69</v>
      </c>
      <c r="U38" t="s">
        <v>74</v>
      </c>
      <c r="V38">
        <v>45</v>
      </c>
      <c r="W38">
        <v>90.78</v>
      </c>
      <c r="X38">
        <f t="shared" si="20"/>
        <v>1.1299999999999955</v>
      </c>
    </row>
    <row r="39" spans="3:41" x14ac:dyDescent="0.2">
      <c r="T39" t="s">
        <v>70</v>
      </c>
      <c r="U39" t="s">
        <v>75</v>
      </c>
      <c r="V39">
        <v>60</v>
      </c>
      <c r="W39">
        <v>90.69</v>
      </c>
      <c r="X39">
        <f t="shared" si="20"/>
        <v>1.2199999999999989</v>
      </c>
    </row>
    <row r="40" spans="3:41" x14ac:dyDescent="0.2">
      <c r="C40" t="s">
        <v>98</v>
      </c>
      <c r="D40" t="s">
        <v>76</v>
      </c>
      <c r="E40" t="s">
        <v>21</v>
      </c>
      <c r="F40" t="s">
        <v>79</v>
      </c>
      <c r="G40" t="s">
        <v>92</v>
      </c>
      <c r="J40" t="s">
        <v>102</v>
      </c>
      <c r="K40" t="s">
        <v>76</v>
      </c>
      <c r="L40" t="s">
        <v>80</v>
      </c>
      <c r="M40" t="s">
        <v>81</v>
      </c>
      <c r="N40" t="s">
        <v>78</v>
      </c>
      <c r="O40" t="s">
        <v>92</v>
      </c>
      <c r="AB40" t="s">
        <v>102</v>
      </c>
      <c r="AC40" t="s">
        <v>76</v>
      </c>
      <c r="AD40" t="s">
        <v>80</v>
      </c>
      <c r="AE40" t="s">
        <v>21</v>
      </c>
      <c r="AF40" t="s">
        <v>77</v>
      </c>
      <c r="AG40" t="s">
        <v>92</v>
      </c>
      <c r="AK40" t="s">
        <v>102</v>
      </c>
      <c r="AL40" t="s">
        <v>63</v>
      </c>
      <c r="AM40" t="s">
        <v>21</v>
      </c>
      <c r="AN40" t="s">
        <v>77</v>
      </c>
      <c r="AO40" t="s">
        <v>92</v>
      </c>
    </row>
    <row r="41" spans="3:41" x14ac:dyDescent="0.2">
      <c r="D41">
        <v>975</v>
      </c>
      <c r="E41">
        <v>0</v>
      </c>
      <c r="F41">
        <v>91.73</v>
      </c>
      <c r="K41" t="s">
        <v>67</v>
      </c>
      <c r="L41" t="s">
        <v>84</v>
      </c>
      <c r="M41">
        <v>0</v>
      </c>
      <c r="N41">
        <v>91.73</v>
      </c>
      <c r="AC41" t="s">
        <v>67</v>
      </c>
      <c r="AD41">
        <v>0</v>
      </c>
      <c r="AE41">
        <v>0</v>
      </c>
      <c r="AF41">
        <v>91.73</v>
      </c>
      <c r="AL41" s="16">
        <v>0.9</v>
      </c>
      <c r="AM41">
        <v>0</v>
      </c>
      <c r="AN41">
        <v>91.73</v>
      </c>
    </row>
    <row r="42" spans="3:41" x14ac:dyDescent="0.2">
      <c r="D42">
        <v>965</v>
      </c>
      <c r="E42">
        <v>10</v>
      </c>
      <c r="F42">
        <v>91.58</v>
      </c>
      <c r="G42">
        <f>(F$41-F42)</f>
        <v>0.15000000000000568</v>
      </c>
      <c r="K42" t="s">
        <v>68</v>
      </c>
      <c r="L42" t="s">
        <v>85</v>
      </c>
      <c r="M42">
        <v>10</v>
      </c>
      <c r="N42">
        <v>90.24</v>
      </c>
      <c r="O42">
        <f>(N$41-N42)</f>
        <v>1.4900000000000091</v>
      </c>
      <c r="S42" t="s">
        <v>104</v>
      </c>
      <c r="T42" t="s">
        <v>63</v>
      </c>
      <c r="U42" t="s">
        <v>64</v>
      </c>
      <c r="V42" t="s">
        <v>21</v>
      </c>
      <c r="W42" t="s">
        <v>77</v>
      </c>
      <c r="X42" t="s">
        <v>92</v>
      </c>
      <c r="AC42" t="s">
        <v>68</v>
      </c>
      <c r="AD42">
        <v>5</v>
      </c>
      <c r="AE42">
        <v>15</v>
      </c>
      <c r="AF42">
        <v>91.26</v>
      </c>
      <c r="AG42">
        <f>(AF$41-AF42)</f>
        <v>0.46999999999999886</v>
      </c>
      <c r="AL42" s="16">
        <v>0.92</v>
      </c>
      <c r="AM42">
        <v>15</v>
      </c>
      <c r="AN42">
        <v>91.51</v>
      </c>
      <c r="AO42">
        <f>(AN$41-AN42)</f>
        <v>0.21999999999999886</v>
      </c>
    </row>
    <row r="43" spans="3:41" x14ac:dyDescent="0.2">
      <c r="D43">
        <v>955</v>
      </c>
      <c r="E43">
        <v>20</v>
      </c>
      <c r="F43">
        <v>91.43</v>
      </c>
      <c r="G43">
        <f t="shared" ref="G43:G47" si="21">(F$41-F43)</f>
        <v>0.29999999999999716</v>
      </c>
      <c r="K43" t="s">
        <v>83</v>
      </c>
      <c r="L43" t="s">
        <v>86</v>
      </c>
      <c r="M43">
        <v>20</v>
      </c>
      <c r="N43">
        <v>90.81</v>
      </c>
      <c r="O43">
        <f t="shared" ref="O43:O46" si="22">(N$41-N43)</f>
        <v>0.92000000000000171</v>
      </c>
      <c r="T43" t="s">
        <v>67</v>
      </c>
      <c r="U43" t="s">
        <v>72</v>
      </c>
      <c r="V43">
        <v>0</v>
      </c>
      <c r="W43">
        <v>200.57</v>
      </c>
      <c r="AC43" t="s">
        <v>71</v>
      </c>
      <c r="AD43">
        <v>10</v>
      </c>
      <c r="AE43">
        <v>30</v>
      </c>
      <c r="AF43">
        <v>90.84</v>
      </c>
      <c r="AG43">
        <f t="shared" ref="AG43:AG45" si="23">(AF$41-AF43)</f>
        <v>0.89000000000000057</v>
      </c>
      <c r="AL43" s="16">
        <v>0.94</v>
      </c>
      <c r="AM43">
        <v>30</v>
      </c>
      <c r="AN43">
        <v>91.31</v>
      </c>
      <c r="AO43">
        <f t="shared" ref="AO43:AO44" si="24">(AN$41-AN43)</f>
        <v>0.42000000000000171</v>
      </c>
    </row>
    <row r="44" spans="3:41" x14ac:dyDescent="0.2">
      <c r="D44">
        <v>945</v>
      </c>
      <c r="E44">
        <v>30</v>
      </c>
      <c r="F44">
        <v>91.28</v>
      </c>
      <c r="G44">
        <f t="shared" si="21"/>
        <v>0.45000000000000284</v>
      </c>
      <c r="K44" t="s">
        <v>69</v>
      </c>
      <c r="L44" t="s">
        <v>87</v>
      </c>
      <c r="M44">
        <v>30</v>
      </c>
      <c r="N44">
        <v>87.37</v>
      </c>
      <c r="O44">
        <f t="shared" si="22"/>
        <v>4.3599999999999994</v>
      </c>
      <c r="T44" t="s">
        <v>68</v>
      </c>
      <c r="U44" t="s">
        <v>93</v>
      </c>
      <c r="V44">
        <v>15</v>
      </c>
      <c r="W44">
        <v>199.68</v>
      </c>
      <c r="X44">
        <f>(W$43-W44)</f>
        <v>0.88999999999998636</v>
      </c>
      <c r="AC44" t="s">
        <v>69</v>
      </c>
      <c r="AD44">
        <v>15</v>
      </c>
      <c r="AE44">
        <v>45</v>
      </c>
      <c r="AF44">
        <v>90.47</v>
      </c>
      <c r="AG44">
        <f t="shared" si="23"/>
        <v>1.2600000000000051</v>
      </c>
      <c r="AL44" s="16">
        <v>0.95</v>
      </c>
      <c r="AM44">
        <v>50</v>
      </c>
      <c r="AN44">
        <v>91.21</v>
      </c>
      <c r="AO44">
        <f t="shared" si="24"/>
        <v>0.52000000000001023</v>
      </c>
    </row>
    <row r="45" spans="3:41" x14ac:dyDescent="0.2">
      <c r="D45">
        <v>935</v>
      </c>
      <c r="E45">
        <v>40</v>
      </c>
      <c r="F45">
        <v>91.13</v>
      </c>
      <c r="G45">
        <f t="shared" si="21"/>
        <v>0.60000000000000853</v>
      </c>
      <c r="K45" t="s">
        <v>90</v>
      </c>
      <c r="L45" t="s">
        <v>88</v>
      </c>
      <c r="M45">
        <v>40</v>
      </c>
      <c r="N45">
        <v>90.1</v>
      </c>
      <c r="O45">
        <f t="shared" si="22"/>
        <v>1.6300000000000097</v>
      </c>
      <c r="T45" t="s">
        <v>71</v>
      </c>
      <c r="U45" t="s">
        <v>73</v>
      </c>
      <c r="V45">
        <v>30</v>
      </c>
      <c r="W45">
        <v>199.59</v>
      </c>
      <c r="X45">
        <f t="shared" ref="X45:X47" si="25">(W$43-W45)</f>
        <v>0.97999999999998977</v>
      </c>
      <c r="AC45" t="s">
        <v>70</v>
      </c>
      <c r="AD45">
        <v>20</v>
      </c>
      <c r="AE45">
        <v>60</v>
      </c>
      <c r="AF45">
        <v>90.14</v>
      </c>
      <c r="AG45">
        <f t="shared" si="23"/>
        <v>1.5900000000000034</v>
      </c>
    </row>
    <row r="46" spans="3:41" x14ac:dyDescent="0.2">
      <c r="D46">
        <v>925</v>
      </c>
      <c r="E46">
        <v>50</v>
      </c>
      <c r="F46">
        <v>90.98</v>
      </c>
      <c r="G46">
        <f t="shared" si="21"/>
        <v>0.75</v>
      </c>
      <c r="K46" t="s">
        <v>82</v>
      </c>
      <c r="L46" t="s">
        <v>89</v>
      </c>
      <c r="M46">
        <v>50</v>
      </c>
      <c r="N46">
        <v>89.71</v>
      </c>
      <c r="O46">
        <f t="shared" si="22"/>
        <v>2.0200000000000102</v>
      </c>
      <c r="T46" t="s">
        <v>69</v>
      </c>
      <c r="U46" t="s">
        <v>74</v>
      </c>
      <c r="V46">
        <v>45</v>
      </c>
      <c r="W46">
        <v>199.05</v>
      </c>
      <c r="X46">
        <f t="shared" si="25"/>
        <v>1.5199999999999818</v>
      </c>
    </row>
    <row r="47" spans="3:41" x14ac:dyDescent="0.2">
      <c r="D47">
        <v>915</v>
      </c>
      <c r="E47">
        <v>60</v>
      </c>
      <c r="F47">
        <v>90.83</v>
      </c>
      <c r="G47">
        <f t="shared" si="21"/>
        <v>0.90000000000000568</v>
      </c>
      <c r="T47" t="s">
        <v>70</v>
      </c>
      <c r="U47" t="s">
        <v>75</v>
      </c>
      <c r="V47">
        <v>60</v>
      </c>
      <c r="W47">
        <v>198.96</v>
      </c>
      <c r="X47">
        <f t="shared" si="25"/>
        <v>1.6099999999999852</v>
      </c>
    </row>
    <row r="50" spans="1:41" x14ac:dyDescent="0.2">
      <c r="C50" t="s">
        <v>99</v>
      </c>
      <c r="D50" t="s">
        <v>76</v>
      </c>
      <c r="E50" t="s">
        <v>21</v>
      </c>
      <c r="F50" t="s">
        <v>79</v>
      </c>
      <c r="G50" t="s">
        <v>92</v>
      </c>
      <c r="J50" t="s">
        <v>99</v>
      </c>
      <c r="K50" t="s">
        <v>76</v>
      </c>
      <c r="L50" t="s">
        <v>80</v>
      </c>
      <c r="M50" t="s">
        <v>81</v>
      </c>
      <c r="N50" t="s">
        <v>78</v>
      </c>
      <c r="O50" t="s">
        <v>92</v>
      </c>
      <c r="AB50" t="s">
        <v>106</v>
      </c>
      <c r="AC50" t="s">
        <v>76</v>
      </c>
      <c r="AD50" t="s">
        <v>80</v>
      </c>
      <c r="AE50" t="s">
        <v>21</v>
      </c>
      <c r="AF50" t="s">
        <v>65</v>
      </c>
      <c r="AG50" t="s">
        <v>92</v>
      </c>
      <c r="AK50" t="s">
        <v>106</v>
      </c>
      <c r="AL50" t="s">
        <v>63</v>
      </c>
      <c r="AM50" t="s">
        <v>21</v>
      </c>
      <c r="AN50" t="s">
        <v>65</v>
      </c>
      <c r="AO50" t="s">
        <v>92</v>
      </c>
    </row>
    <row r="51" spans="1:41" x14ac:dyDescent="0.2">
      <c r="D51">
        <v>975</v>
      </c>
      <c r="E51">
        <v>0</v>
      </c>
      <c r="F51">
        <v>200.42</v>
      </c>
      <c r="K51" t="s">
        <v>67</v>
      </c>
      <c r="L51" t="s">
        <v>84</v>
      </c>
      <c r="M51">
        <v>0</v>
      </c>
      <c r="N51">
        <v>200.42</v>
      </c>
      <c r="AC51" t="s">
        <v>67</v>
      </c>
      <c r="AD51">
        <v>0</v>
      </c>
      <c r="AE51">
        <v>0</v>
      </c>
      <c r="AF51">
        <v>200.42</v>
      </c>
      <c r="AL51" s="16">
        <v>0.9</v>
      </c>
      <c r="AM51">
        <v>0</v>
      </c>
      <c r="AN51">
        <v>200.42</v>
      </c>
    </row>
    <row r="52" spans="1:41" x14ac:dyDescent="0.2">
      <c r="D52">
        <v>965</v>
      </c>
      <c r="E52">
        <v>10</v>
      </c>
      <c r="F52">
        <v>200.06</v>
      </c>
      <c r="G52">
        <f>(F$51-F52)</f>
        <v>0.35999999999998522</v>
      </c>
      <c r="K52" t="s">
        <v>68</v>
      </c>
      <c r="L52" t="s">
        <v>85</v>
      </c>
      <c r="M52">
        <v>10</v>
      </c>
      <c r="N52">
        <v>198.78</v>
      </c>
      <c r="O52">
        <f>(N$51-N52)</f>
        <v>1.6399999999999864</v>
      </c>
      <c r="AC52" t="s">
        <v>68</v>
      </c>
      <c r="AD52">
        <v>5</v>
      </c>
      <c r="AE52">
        <v>15</v>
      </c>
      <c r="AF52">
        <v>198.47</v>
      </c>
      <c r="AG52">
        <f>(AF$51-AF52)</f>
        <v>1.9499999999999886</v>
      </c>
      <c r="AL52" s="16">
        <v>0.92</v>
      </c>
      <c r="AM52">
        <v>15</v>
      </c>
      <c r="AN52">
        <v>199.53</v>
      </c>
      <c r="AO52">
        <f>(AN$51-AN52)</f>
        <v>0.88999999999998636</v>
      </c>
    </row>
    <row r="53" spans="1:41" x14ac:dyDescent="0.2">
      <c r="D53">
        <v>955</v>
      </c>
      <c r="E53">
        <v>20</v>
      </c>
      <c r="F53">
        <v>199.7</v>
      </c>
      <c r="G53">
        <f t="shared" ref="G53:G57" si="26">(F$51-F53)</f>
        <v>0.71999999999999886</v>
      </c>
      <c r="K53" t="s">
        <v>83</v>
      </c>
      <c r="L53" t="s">
        <v>86</v>
      </c>
      <c r="M53">
        <v>20</v>
      </c>
      <c r="N53">
        <v>196.87</v>
      </c>
      <c r="O53">
        <f t="shared" ref="O53:O56" si="27">(N$51-N53)</f>
        <v>3.5499999999999829</v>
      </c>
      <c r="AC53" t="s">
        <v>71</v>
      </c>
      <c r="AD53">
        <v>10</v>
      </c>
      <c r="AE53">
        <v>30</v>
      </c>
      <c r="AF53">
        <v>196.65</v>
      </c>
      <c r="AG53">
        <f t="shared" ref="AG53:AG55" si="28">(AF$51-AF53)</f>
        <v>3.7699999999999818</v>
      </c>
      <c r="AL53" s="16">
        <v>0.94</v>
      </c>
      <c r="AM53">
        <v>30</v>
      </c>
      <c r="AN53">
        <v>198.68</v>
      </c>
      <c r="AO53">
        <f t="shared" ref="AO53:AO54" si="29">(AN$51-AN53)</f>
        <v>1.7399999999999807</v>
      </c>
    </row>
    <row r="54" spans="1:41" x14ac:dyDescent="0.2">
      <c r="D54">
        <v>945</v>
      </c>
      <c r="E54">
        <v>30</v>
      </c>
      <c r="F54">
        <v>199.34</v>
      </c>
      <c r="G54">
        <f t="shared" si="26"/>
        <v>1.0799999999999841</v>
      </c>
      <c r="K54" t="s">
        <v>69</v>
      </c>
      <c r="L54" t="s">
        <v>87</v>
      </c>
      <c r="M54">
        <v>30</v>
      </c>
      <c r="N54">
        <v>198.11</v>
      </c>
      <c r="O54">
        <f t="shared" si="27"/>
        <v>2.3099999999999739</v>
      </c>
      <c r="AC54" t="s">
        <v>69</v>
      </c>
      <c r="AD54">
        <v>15</v>
      </c>
      <c r="AE54">
        <v>45</v>
      </c>
      <c r="AF54">
        <v>195.06</v>
      </c>
      <c r="AG54">
        <f t="shared" si="28"/>
        <v>5.3599999999999852</v>
      </c>
      <c r="AL54" s="16">
        <v>0.95</v>
      </c>
      <c r="AM54">
        <v>50</v>
      </c>
      <c r="AN54">
        <v>198.26</v>
      </c>
      <c r="AO54">
        <f t="shared" si="29"/>
        <v>2.1599999999999966</v>
      </c>
    </row>
    <row r="55" spans="1:41" x14ac:dyDescent="0.2">
      <c r="D55">
        <v>935</v>
      </c>
      <c r="E55">
        <v>40</v>
      </c>
      <c r="F55">
        <v>198.97</v>
      </c>
      <c r="G55">
        <f t="shared" si="26"/>
        <v>1.4499999999999886</v>
      </c>
      <c r="K55" t="s">
        <v>90</v>
      </c>
      <c r="L55" t="s">
        <v>88</v>
      </c>
      <c r="M55">
        <v>40</v>
      </c>
      <c r="N55">
        <v>196.55</v>
      </c>
      <c r="O55">
        <f t="shared" si="27"/>
        <v>3.8699999999999761</v>
      </c>
      <c r="AC55" t="s">
        <v>70</v>
      </c>
      <c r="AD55">
        <v>20</v>
      </c>
      <c r="AE55">
        <v>60</v>
      </c>
      <c r="AF55">
        <v>193.91</v>
      </c>
      <c r="AG55">
        <f t="shared" si="28"/>
        <v>6.5099999999999909</v>
      </c>
    </row>
    <row r="56" spans="1:41" x14ac:dyDescent="0.2">
      <c r="D56">
        <v>925</v>
      </c>
      <c r="E56">
        <v>50</v>
      </c>
      <c r="F56">
        <v>198.61</v>
      </c>
      <c r="G56">
        <f t="shared" si="26"/>
        <v>1.8099999999999739</v>
      </c>
      <c r="K56" t="s">
        <v>82</v>
      </c>
      <c r="L56" t="s">
        <v>89</v>
      </c>
      <c r="M56">
        <v>50</v>
      </c>
      <c r="N56">
        <v>196.5</v>
      </c>
      <c r="O56">
        <f t="shared" si="27"/>
        <v>3.9199999999999875</v>
      </c>
    </row>
    <row r="57" spans="1:41" x14ac:dyDescent="0.2">
      <c r="D57">
        <v>915</v>
      </c>
      <c r="E57">
        <v>60</v>
      </c>
      <c r="F57">
        <v>198.24</v>
      </c>
      <c r="G57">
        <f t="shared" si="26"/>
        <v>2.1799999999999784</v>
      </c>
    </row>
    <row r="63" spans="1:41" x14ac:dyDescent="0.2">
      <c r="F63" t="s">
        <v>107</v>
      </c>
    </row>
    <row r="64" spans="1:41" x14ac:dyDescent="0.2">
      <c r="A64" t="s">
        <v>56</v>
      </c>
      <c r="E64" t="s">
        <v>59</v>
      </c>
      <c r="F64" t="s">
        <v>18</v>
      </c>
      <c r="G64" t="s">
        <v>60</v>
      </c>
      <c r="H64" t="s">
        <v>31</v>
      </c>
      <c r="I64" t="s">
        <v>91</v>
      </c>
      <c r="J64" t="s">
        <v>61</v>
      </c>
      <c r="K64" t="s">
        <v>9</v>
      </c>
      <c r="L64" t="s">
        <v>62</v>
      </c>
      <c r="M64" t="s">
        <v>13</v>
      </c>
      <c r="N64" t="s">
        <v>15</v>
      </c>
      <c r="O64" t="s">
        <v>17</v>
      </c>
      <c r="P64" t="s">
        <v>21</v>
      </c>
    </row>
    <row r="65" spans="1:16" x14ac:dyDescent="0.2">
      <c r="A65">
        <v>1</v>
      </c>
      <c r="B65">
        <v>2.6</v>
      </c>
      <c r="E65">
        <v>915</v>
      </c>
      <c r="F65" t="s">
        <v>89</v>
      </c>
      <c r="G65" t="s">
        <v>72</v>
      </c>
      <c r="H65">
        <v>10</v>
      </c>
      <c r="I65">
        <v>90</v>
      </c>
      <c r="J65" s="17">
        <v>94.6</v>
      </c>
      <c r="K65" s="17">
        <v>80.7</v>
      </c>
      <c r="L65">
        <v>115.07</v>
      </c>
      <c r="M65" s="17">
        <v>85.1</v>
      </c>
      <c r="N65">
        <v>87.64</v>
      </c>
      <c r="O65">
        <v>190.25</v>
      </c>
      <c r="P65">
        <v>140</v>
      </c>
    </row>
    <row r="66" spans="1:16" x14ac:dyDescent="0.2">
      <c r="A66">
        <v>2</v>
      </c>
      <c r="B66">
        <v>2.2000000000000002</v>
      </c>
      <c r="E66" s="1">
        <v>935</v>
      </c>
      <c r="F66" s="1" t="s">
        <v>89</v>
      </c>
      <c r="G66" s="1" t="s">
        <v>72</v>
      </c>
      <c r="H66" s="1">
        <v>20</v>
      </c>
      <c r="I66" s="1">
        <v>90</v>
      </c>
      <c r="J66">
        <v>93.23</v>
      </c>
      <c r="K66">
        <v>80.349999999999994</v>
      </c>
      <c r="L66">
        <v>114.22</v>
      </c>
      <c r="M66">
        <v>84.41</v>
      </c>
      <c r="N66">
        <v>87.16</v>
      </c>
      <c r="O66" s="1">
        <v>188.03</v>
      </c>
      <c r="P66">
        <v>150</v>
      </c>
    </row>
    <row r="67" spans="1:16" x14ac:dyDescent="0.2">
      <c r="A67">
        <v>3</v>
      </c>
      <c r="B67">
        <v>1.7</v>
      </c>
      <c r="E67">
        <v>965</v>
      </c>
      <c r="F67" t="s">
        <v>89</v>
      </c>
      <c r="G67" t="s">
        <v>75</v>
      </c>
      <c r="H67">
        <v>10</v>
      </c>
      <c r="I67">
        <v>90</v>
      </c>
      <c r="J67">
        <v>95.65</v>
      </c>
      <c r="K67">
        <v>81.290000000000006</v>
      </c>
      <c r="L67">
        <v>116.36</v>
      </c>
      <c r="M67">
        <v>85.85</v>
      </c>
      <c r="N67">
        <v>88.51</v>
      </c>
      <c r="O67">
        <v>193.22</v>
      </c>
      <c r="P67">
        <v>150</v>
      </c>
    </row>
    <row r="68" spans="1:16" x14ac:dyDescent="0.2">
      <c r="A68">
        <v>4</v>
      </c>
      <c r="B68">
        <v>1.5</v>
      </c>
      <c r="E68">
        <v>925</v>
      </c>
      <c r="F68" t="s">
        <v>88</v>
      </c>
      <c r="G68" t="s">
        <v>72</v>
      </c>
      <c r="H68">
        <v>20</v>
      </c>
      <c r="I68">
        <v>90</v>
      </c>
      <c r="J68">
        <v>93.95</v>
      </c>
      <c r="K68">
        <v>80.47</v>
      </c>
      <c r="L68" s="17">
        <v>114.5</v>
      </c>
      <c r="M68">
        <v>84.47</v>
      </c>
      <c r="N68">
        <v>87.38</v>
      </c>
      <c r="O68">
        <v>188.16</v>
      </c>
      <c r="P68">
        <v>150</v>
      </c>
    </row>
    <row r="69" spans="1:16" x14ac:dyDescent="0.2">
      <c r="A69">
        <v>5</v>
      </c>
      <c r="B69">
        <v>1.3</v>
      </c>
      <c r="E69" s="1">
        <v>915</v>
      </c>
      <c r="F69" s="1" t="s">
        <v>87</v>
      </c>
      <c r="G69" s="1" t="s">
        <v>72</v>
      </c>
      <c r="H69" s="1">
        <v>20</v>
      </c>
      <c r="I69" s="1">
        <v>90</v>
      </c>
      <c r="J69" s="20">
        <v>92.9</v>
      </c>
      <c r="K69" s="1">
        <v>77.760000000000005</v>
      </c>
      <c r="L69" s="1">
        <v>112.29</v>
      </c>
      <c r="M69" s="1">
        <v>83.93</v>
      </c>
      <c r="N69" s="1">
        <v>84.88</v>
      </c>
      <c r="O69">
        <v>188.12</v>
      </c>
      <c r="P69">
        <v>150</v>
      </c>
    </row>
    <row r="70" spans="1:16" x14ac:dyDescent="0.2">
      <c r="A70">
        <v>6</v>
      </c>
      <c r="B70">
        <v>1.2</v>
      </c>
    </row>
    <row r="71" spans="1:16" x14ac:dyDescent="0.2">
      <c r="E71">
        <v>965</v>
      </c>
      <c r="F71" t="s">
        <v>89</v>
      </c>
      <c r="G71" t="s">
        <v>73</v>
      </c>
      <c r="H71">
        <v>20</v>
      </c>
      <c r="I71">
        <v>90</v>
      </c>
      <c r="J71" s="17">
        <v>93.8</v>
      </c>
      <c r="K71">
        <v>80.05</v>
      </c>
      <c r="L71">
        <v>114.21</v>
      </c>
      <c r="M71">
        <v>84.28</v>
      </c>
      <c r="N71">
        <v>87.07</v>
      </c>
      <c r="O71">
        <v>188.32</v>
      </c>
      <c r="P71">
        <v>150</v>
      </c>
    </row>
    <row r="72" spans="1:16" x14ac:dyDescent="0.2">
      <c r="E72">
        <v>975</v>
      </c>
      <c r="F72" t="s">
        <v>88</v>
      </c>
      <c r="G72" t="s">
        <v>75</v>
      </c>
      <c r="H72">
        <v>15</v>
      </c>
      <c r="I72">
        <v>90</v>
      </c>
      <c r="J72">
        <v>94.51</v>
      </c>
      <c r="K72">
        <v>80.319999999999993</v>
      </c>
      <c r="L72">
        <v>115.02</v>
      </c>
      <c r="M72">
        <v>84.76</v>
      </c>
      <c r="N72">
        <v>87.51</v>
      </c>
      <c r="O72">
        <v>189.78</v>
      </c>
      <c r="P72">
        <v>145</v>
      </c>
    </row>
    <row r="73" spans="1:16" x14ac:dyDescent="0.2">
      <c r="E73">
        <v>935</v>
      </c>
      <c r="F73" t="s">
        <v>89</v>
      </c>
      <c r="G73" t="s">
        <v>72</v>
      </c>
      <c r="H73">
        <v>20</v>
      </c>
      <c r="I73">
        <v>90</v>
      </c>
      <c r="J73">
        <v>93.77</v>
      </c>
      <c r="K73">
        <v>80.349999999999994</v>
      </c>
      <c r="L73">
        <v>114.22</v>
      </c>
      <c r="M73">
        <v>84.41</v>
      </c>
      <c r="N73">
        <v>87.16</v>
      </c>
      <c r="O73">
        <v>188.03</v>
      </c>
      <c r="P73">
        <v>150</v>
      </c>
    </row>
    <row r="74" spans="1:16" x14ac:dyDescent="0.2">
      <c r="E74">
        <v>945</v>
      </c>
      <c r="F74" t="s">
        <v>87</v>
      </c>
      <c r="G74" t="s">
        <v>73</v>
      </c>
      <c r="H74">
        <v>10</v>
      </c>
      <c r="I74">
        <v>94</v>
      </c>
      <c r="J74">
        <v>93.94</v>
      </c>
      <c r="K74" s="19">
        <v>79.91</v>
      </c>
      <c r="L74">
        <v>114.17</v>
      </c>
      <c r="M74">
        <v>84.55</v>
      </c>
      <c r="N74">
        <v>86.82</v>
      </c>
      <c r="O74">
        <v>190.26</v>
      </c>
      <c r="P74">
        <v>150</v>
      </c>
    </row>
    <row r="75" spans="1:16" x14ac:dyDescent="0.2">
      <c r="E75">
        <v>935</v>
      </c>
      <c r="F75" t="s">
        <v>89</v>
      </c>
      <c r="G75" t="s">
        <v>108</v>
      </c>
      <c r="H75">
        <v>15</v>
      </c>
      <c r="I75">
        <v>90</v>
      </c>
      <c r="J75">
        <v>93.87</v>
      </c>
      <c r="K75">
        <v>80.14</v>
      </c>
      <c r="L75">
        <v>114.2</v>
      </c>
      <c r="M75">
        <v>84.45</v>
      </c>
      <c r="N75">
        <v>87.02</v>
      </c>
      <c r="O75">
        <v>188.66</v>
      </c>
      <c r="P75">
        <v>150</v>
      </c>
    </row>
    <row r="77" spans="1:16" x14ac:dyDescent="0.2">
      <c r="E77">
        <v>935</v>
      </c>
      <c r="F77" t="s">
        <v>89</v>
      </c>
      <c r="G77" t="s">
        <v>75</v>
      </c>
      <c r="H77">
        <v>0</v>
      </c>
      <c r="I77">
        <v>90</v>
      </c>
      <c r="J77" s="17">
        <v>95.5</v>
      </c>
      <c r="K77" s="17">
        <v>80.7</v>
      </c>
      <c r="L77">
        <v>115.93</v>
      </c>
      <c r="M77">
        <v>85.82</v>
      </c>
      <c r="N77">
        <v>88.03</v>
      </c>
      <c r="O77">
        <v>193.64</v>
      </c>
      <c r="P77">
        <v>150</v>
      </c>
    </row>
    <row r="78" spans="1:16" x14ac:dyDescent="0.2">
      <c r="E78">
        <v>915</v>
      </c>
      <c r="F78" t="s">
        <v>87</v>
      </c>
      <c r="G78" t="s">
        <v>75</v>
      </c>
      <c r="H78">
        <v>0</v>
      </c>
      <c r="I78">
        <v>90</v>
      </c>
      <c r="J78">
        <v>95.09</v>
      </c>
      <c r="K78">
        <v>80.260000000000005</v>
      </c>
      <c r="L78">
        <v>115.39</v>
      </c>
      <c r="M78">
        <v>85.66</v>
      </c>
      <c r="N78">
        <v>87.48</v>
      </c>
      <c r="O78">
        <v>194.99</v>
      </c>
      <c r="P78">
        <v>150</v>
      </c>
    </row>
    <row r="79" spans="1:16" x14ac:dyDescent="0.2">
      <c r="E79">
        <v>935</v>
      </c>
      <c r="F79" t="s">
        <v>89</v>
      </c>
      <c r="G79" t="s">
        <v>72</v>
      </c>
      <c r="H79">
        <v>20</v>
      </c>
      <c r="I79">
        <v>90</v>
      </c>
      <c r="J79">
        <v>93.77</v>
      </c>
      <c r="K79">
        <v>80.349999999999994</v>
      </c>
      <c r="L79">
        <v>114.22</v>
      </c>
      <c r="M79">
        <v>84.41</v>
      </c>
      <c r="N79">
        <v>87.16</v>
      </c>
      <c r="O79">
        <v>188.03</v>
      </c>
      <c r="P79">
        <v>150</v>
      </c>
    </row>
    <row r="80" spans="1:16" x14ac:dyDescent="0.2">
      <c r="E80">
        <v>965</v>
      </c>
      <c r="F80" t="s">
        <v>89</v>
      </c>
      <c r="G80" t="s">
        <v>74</v>
      </c>
      <c r="H80">
        <v>15</v>
      </c>
      <c r="I80">
        <v>90</v>
      </c>
      <c r="J80">
        <v>94.07</v>
      </c>
      <c r="K80">
        <v>80.14</v>
      </c>
      <c r="L80">
        <v>114.4</v>
      </c>
      <c r="M80">
        <v>84.58</v>
      </c>
      <c r="N80">
        <v>87.1</v>
      </c>
      <c r="O80">
        <v>189.17</v>
      </c>
      <c r="P80">
        <v>150</v>
      </c>
    </row>
    <row r="81" spans="5:16" x14ac:dyDescent="0.2">
      <c r="E81">
        <v>925</v>
      </c>
      <c r="F81" t="s">
        <v>88</v>
      </c>
      <c r="G81" t="s">
        <v>72</v>
      </c>
      <c r="H81">
        <v>20</v>
      </c>
      <c r="I81">
        <v>90</v>
      </c>
      <c r="J81">
        <v>93.95</v>
      </c>
      <c r="K81">
        <v>80.47</v>
      </c>
      <c r="L81" s="17">
        <v>114.5</v>
      </c>
      <c r="M81">
        <v>84.47</v>
      </c>
      <c r="N81">
        <v>87.38</v>
      </c>
      <c r="O81">
        <v>188.16</v>
      </c>
      <c r="P81">
        <v>150</v>
      </c>
    </row>
    <row r="83" spans="5:16" x14ac:dyDescent="0.2">
      <c r="E83">
        <v>965</v>
      </c>
      <c r="F83" t="s">
        <v>89</v>
      </c>
      <c r="G83" t="s">
        <v>73</v>
      </c>
      <c r="H83">
        <v>20</v>
      </c>
      <c r="I83">
        <v>90</v>
      </c>
      <c r="J83" s="17">
        <v>93.8</v>
      </c>
      <c r="K83">
        <v>80.05</v>
      </c>
      <c r="L83">
        <v>114.21</v>
      </c>
      <c r="M83">
        <v>84.28</v>
      </c>
      <c r="N83">
        <v>87.02</v>
      </c>
      <c r="O83">
        <v>188.32</v>
      </c>
      <c r="P83">
        <v>150</v>
      </c>
    </row>
    <row r="84" spans="5:16" x14ac:dyDescent="0.2">
      <c r="E84">
        <v>965</v>
      </c>
      <c r="F84" t="s">
        <v>89</v>
      </c>
      <c r="G84" t="s">
        <v>74</v>
      </c>
      <c r="H84">
        <v>15</v>
      </c>
      <c r="I84">
        <v>90</v>
      </c>
      <c r="J84">
        <v>94.07</v>
      </c>
      <c r="K84">
        <v>80.14</v>
      </c>
      <c r="L84" s="17">
        <v>114.4</v>
      </c>
      <c r="M84">
        <v>84.58</v>
      </c>
      <c r="N84" s="17">
        <v>87.1</v>
      </c>
      <c r="O84">
        <v>189.17</v>
      </c>
      <c r="P84" s="18">
        <v>150</v>
      </c>
    </row>
    <row r="85" spans="5:16" x14ac:dyDescent="0.2">
      <c r="E85">
        <v>915</v>
      </c>
      <c r="F85" t="s">
        <v>88</v>
      </c>
      <c r="G85" t="s">
        <v>72</v>
      </c>
      <c r="H85">
        <v>15</v>
      </c>
      <c r="I85">
        <v>90</v>
      </c>
      <c r="J85">
        <v>94.29</v>
      </c>
      <c r="K85">
        <v>80.63</v>
      </c>
      <c r="L85">
        <v>114.85</v>
      </c>
      <c r="M85">
        <v>84.79</v>
      </c>
      <c r="N85">
        <v>87.59</v>
      </c>
      <c r="O85">
        <v>188.97</v>
      </c>
      <c r="P85">
        <v>145</v>
      </c>
    </row>
    <row r="86" spans="5:16" x14ac:dyDescent="0.2">
      <c r="E86">
        <v>955</v>
      </c>
      <c r="F86" t="s">
        <v>89</v>
      </c>
      <c r="G86" t="s">
        <v>72</v>
      </c>
      <c r="H86">
        <v>20</v>
      </c>
      <c r="I86">
        <v>92</v>
      </c>
      <c r="J86">
        <v>93.88</v>
      </c>
      <c r="K86">
        <v>80.44</v>
      </c>
      <c r="L86" s="17">
        <v>114.4</v>
      </c>
      <c r="M86">
        <v>84.47</v>
      </c>
      <c r="N86" s="17">
        <v>87.3</v>
      </c>
      <c r="O86">
        <v>188.14</v>
      </c>
      <c r="P86" s="18">
        <v>145</v>
      </c>
    </row>
    <row r="87" spans="5:16" x14ac:dyDescent="0.2">
      <c r="E87">
        <v>925</v>
      </c>
      <c r="F87" t="s">
        <v>88</v>
      </c>
      <c r="G87" t="s">
        <v>72</v>
      </c>
      <c r="H87">
        <v>20</v>
      </c>
      <c r="I87">
        <v>90</v>
      </c>
      <c r="J87">
        <v>93.95</v>
      </c>
      <c r="K87">
        <v>80.47</v>
      </c>
      <c r="L87" s="17">
        <v>114.5</v>
      </c>
      <c r="M87">
        <v>84.47</v>
      </c>
      <c r="N87">
        <v>87.38</v>
      </c>
      <c r="O87">
        <v>188.16</v>
      </c>
      <c r="P87">
        <v>150</v>
      </c>
    </row>
    <row r="89" spans="5:16" x14ac:dyDescent="0.2">
      <c r="E89">
        <v>965</v>
      </c>
      <c r="F89" t="s">
        <v>89</v>
      </c>
      <c r="G89" t="s">
        <v>75</v>
      </c>
      <c r="H89">
        <v>10</v>
      </c>
      <c r="I89">
        <v>90</v>
      </c>
      <c r="J89">
        <v>94.66</v>
      </c>
      <c r="K89">
        <v>80.319999999999993</v>
      </c>
      <c r="L89" s="17">
        <v>115.05</v>
      </c>
      <c r="M89">
        <v>85.01</v>
      </c>
      <c r="N89">
        <v>87.47</v>
      </c>
      <c r="O89">
        <v>190.76</v>
      </c>
      <c r="P89">
        <v>150</v>
      </c>
    </row>
    <row r="90" spans="5:16" x14ac:dyDescent="0.2">
      <c r="E90">
        <v>915</v>
      </c>
      <c r="F90" t="s">
        <v>89</v>
      </c>
      <c r="G90" t="s">
        <v>73</v>
      </c>
      <c r="H90">
        <v>0</v>
      </c>
      <c r="I90">
        <v>90</v>
      </c>
      <c r="J90">
        <v>95.48</v>
      </c>
      <c r="K90">
        <v>80.790000000000006</v>
      </c>
      <c r="L90" s="17">
        <v>115.95</v>
      </c>
      <c r="M90">
        <v>85.79</v>
      </c>
      <c r="N90">
        <v>88.07</v>
      </c>
      <c r="O90">
        <v>193.46</v>
      </c>
      <c r="P90">
        <v>140</v>
      </c>
    </row>
    <row r="91" spans="5:16" x14ac:dyDescent="0.2">
      <c r="E91">
        <v>925</v>
      </c>
      <c r="F91" t="s">
        <v>88</v>
      </c>
      <c r="G91" t="s">
        <v>72</v>
      </c>
      <c r="H91">
        <v>20</v>
      </c>
      <c r="I91">
        <v>90</v>
      </c>
      <c r="J91">
        <v>93.95</v>
      </c>
      <c r="K91">
        <v>80.47</v>
      </c>
      <c r="L91" s="17">
        <v>114.5</v>
      </c>
      <c r="M91">
        <v>84.47</v>
      </c>
      <c r="N91">
        <v>87.38</v>
      </c>
      <c r="O91">
        <v>188.16</v>
      </c>
      <c r="P91">
        <v>150</v>
      </c>
    </row>
    <row r="92" spans="5:16" x14ac:dyDescent="0.2">
      <c r="E92">
        <v>965</v>
      </c>
      <c r="F92" t="s">
        <v>89</v>
      </c>
      <c r="G92" t="s">
        <v>73</v>
      </c>
      <c r="H92">
        <v>20</v>
      </c>
      <c r="I92">
        <v>90</v>
      </c>
      <c r="J92" s="17">
        <v>93.8</v>
      </c>
      <c r="K92">
        <v>80.05</v>
      </c>
      <c r="L92" s="17">
        <v>114.21</v>
      </c>
      <c r="M92">
        <v>84.28</v>
      </c>
      <c r="N92" s="17">
        <v>87.02</v>
      </c>
      <c r="O92">
        <v>188.32</v>
      </c>
      <c r="P92" s="18">
        <v>150</v>
      </c>
    </row>
    <row r="93" spans="5:16" x14ac:dyDescent="0.2">
      <c r="E93">
        <v>975</v>
      </c>
      <c r="F93" t="s">
        <v>87</v>
      </c>
      <c r="G93" t="s">
        <v>75</v>
      </c>
      <c r="H93">
        <v>15</v>
      </c>
      <c r="I93">
        <v>92</v>
      </c>
      <c r="J93">
        <v>94.22</v>
      </c>
      <c r="K93">
        <v>80.09</v>
      </c>
      <c r="L93" s="17">
        <v>114.54</v>
      </c>
      <c r="M93">
        <v>84.71</v>
      </c>
      <c r="N93">
        <v>87.09</v>
      </c>
      <c r="O93">
        <v>190.34</v>
      </c>
      <c r="P93">
        <v>150</v>
      </c>
    </row>
    <row r="95" spans="5:16" x14ac:dyDescent="0.2">
      <c r="E95">
        <v>965</v>
      </c>
      <c r="F95" t="s">
        <v>89</v>
      </c>
      <c r="G95" t="s">
        <v>73</v>
      </c>
      <c r="H95">
        <v>20</v>
      </c>
      <c r="I95">
        <v>90</v>
      </c>
      <c r="J95">
        <v>94.66</v>
      </c>
      <c r="K95">
        <v>80.319999999999993</v>
      </c>
      <c r="L95" s="17">
        <v>115.05</v>
      </c>
      <c r="M95">
        <v>85.01</v>
      </c>
      <c r="N95">
        <v>87.47</v>
      </c>
      <c r="O95">
        <v>190.76</v>
      </c>
      <c r="P95">
        <v>150</v>
      </c>
    </row>
    <row r="96" spans="5:16" x14ac:dyDescent="0.2">
      <c r="E96">
        <v>935</v>
      </c>
      <c r="F96" t="s">
        <v>87</v>
      </c>
      <c r="G96" t="s">
        <v>73</v>
      </c>
      <c r="H96">
        <v>15</v>
      </c>
      <c r="I96">
        <v>90</v>
      </c>
      <c r="J96">
        <v>93.84</v>
      </c>
      <c r="K96">
        <v>80.02</v>
      </c>
      <c r="L96" s="17">
        <v>114.04</v>
      </c>
      <c r="M96">
        <v>84.61</v>
      </c>
      <c r="N96">
        <v>86.8</v>
      </c>
      <c r="O96">
        <v>190.01</v>
      </c>
      <c r="P96">
        <v>150</v>
      </c>
    </row>
    <row r="97" spans="5:16" x14ac:dyDescent="0.2">
      <c r="E97">
        <v>935</v>
      </c>
      <c r="F97" t="s">
        <v>89</v>
      </c>
      <c r="G97" t="s">
        <v>72</v>
      </c>
      <c r="H97">
        <v>15</v>
      </c>
      <c r="I97">
        <v>92</v>
      </c>
      <c r="J97">
        <v>94.06</v>
      </c>
      <c r="K97">
        <v>80.489999999999995</v>
      </c>
      <c r="L97" s="17">
        <v>114.52</v>
      </c>
      <c r="M97">
        <v>84.63</v>
      </c>
      <c r="N97">
        <v>87.35</v>
      </c>
      <c r="O97">
        <v>188.66</v>
      </c>
      <c r="P97">
        <v>150</v>
      </c>
    </row>
    <row r="98" spans="5:16" x14ac:dyDescent="0.2">
      <c r="E98">
        <v>915</v>
      </c>
      <c r="F98" t="s">
        <v>87</v>
      </c>
      <c r="G98" t="s">
        <v>72</v>
      </c>
      <c r="H98">
        <v>20</v>
      </c>
      <c r="I98">
        <v>90</v>
      </c>
      <c r="J98">
        <v>93.21</v>
      </c>
      <c r="K98">
        <v>79.87</v>
      </c>
      <c r="L98" s="17">
        <v>113.39</v>
      </c>
      <c r="M98">
        <v>84.11</v>
      </c>
      <c r="N98">
        <v>86.46</v>
      </c>
      <c r="O98">
        <v>188.27</v>
      </c>
      <c r="P98">
        <v>150</v>
      </c>
    </row>
    <row r="99" spans="5:16" x14ac:dyDescent="0.2">
      <c r="E99">
        <v>915</v>
      </c>
      <c r="F99" t="s">
        <v>89</v>
      </c>
      <c r="G99" t="s">
        <v>72</v>
      </c>
      <c r="H99">
        <v>10</v>
      </c>
      <c r="I99">
        <v>90</v>
      </c>
      <c r="J99" s="17">
        <v>94.6</v>
      </c>
      <c r="K99">
        <v>80.7</v>
      </c>
      <c r="L99" s="17">
        <v>115.07</v>
      </c>
      <c r="M99" s="17">
        <v>85.1</v>
      </c>
      <c r="N99" s="17">
        <v>87.64</v>
      </c>
      <c r="O99" s="17">
        <v>190.25</v>
      </c>
      <c r="P99" s="18">
        <v>140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dba95e710b6373b01bd0318d6e282f3e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8395408dd1526b15def3b6ef0a690fca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61A907-CF9A-42F0-BC1D-67EFEA3D5DFA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7da2dc2f-10e7-442f-ad91-645aa4b47b8a"/>
    <ds:schemaRef ds:uri="c9412f1f-c5de-433b-90f0-e30b35783b17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C4DF4BF-F48B-48DD-B5CC-FDA99B652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Carys Thomas (2512785)</cp:lastModifiedBy>
  <cp:revision/>
  <dcterms:created xsi:type="dcterms:W3CDTF">2024-03-06T17:57:01Z</dcterms:created>
  <dcterms:modified xsi:type="dcterms:W3CDTF">2025-12-14T18:46:17Z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