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https://uowtsd.sharepoint.com/teams/EmbeddedElectronicSystemsApprenticeship_GRP/Shared Documents/General/Log Book and EPA/"/>
    </mc:Choice>
  </mc:AlternateContent>
  <xr:revisionPtr revIDLastSave="2" documentId="8_{020A020D-14A1-4C94-9AB2-C6B005441606}" xr6:coauthVersionLast="47" xr6:coauthVersionMax="47" xr10:uidLastSave="{D54CBB1E-4F75-4ED1-8180-34ACDC12012B}"/>
  <bookViews>
    <workbookView xWindow="44880" yWindow="-120" windowWidth="29040" windowHeight="15840" xr2:uid="{FF3C6801-509F-4795-893B-5354E9D2DBBE}"/>
    <workbookView xWindow="44880" yWindow="-120" windowWidth="29040" windowHeight="15840" xr2:uid="{6B52E0E3-D68A-4802-AF8F-0FBB94732C26}"/>
  </bookViews>
  <sheets>
    <sheet name="Assessment Sheet" sheetId="1" r:id="rId1"/>
    <sheet name="KSBs" sheetId="3" r:id="rId2"/>
    <sheet name="KSB Mapping" sheetId="2" r:id="rId3"/>
    <sheet name="AHEP 4th Ed Learning Outcomes" sheetId="4" r:id="rId4"/>
  </sheets>
  <externalReferences>
    <externalReference r:id="rId5"/>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5" i="1" l="1"/>
  <c r="L11" i="1"/>
  <c r="A21" i="2"/>
  <c r="A17" i="2"/>
  <c r="A12" i="2"/>
  <c r="A8" i="2"/>
  <c r="A5" i="2"/>
  <c r="A4" i="2"/>
  <c r="L20" i="1" l="1"/>
  <c r="E7" i="1" s="1"/>
  <c r="L29" i="1"/>
  <c r="E9" i="1" s="1"/>
  <c r="L25" i="1"/>
  <c r="E8" i="1" s="1"/>
  <c r="E6" i="1"/>
  <c r="E5" i="1" l="1"/>
  <c r="E4" i="1" s="1"/>
  <c r="L4" i="1"/>
</calcChain>
</file>

<file path=xl/sharedStrings.xml><?xml version="1.0" encoding="utf-8"?>
<sst xmlns="http://schemas.openxmlformats.org/spreadsheetml/2006/main" count="302" uniqueCount="218">
  <si>
    <t xml:space="preserve">Candidate Name: </t>
  </si>
  <si>
    <t>Date of assessment:</t>
  </si>
  <si>
    <t>OVERALL COMPETENCE ASSESSMENT AND    RECOMMENDATION</t>
  </si>
  <si>
    <t>Overall EPA Score
(Check Individual Scores)</t>
  </si>
  <si>
    <t>Overall IEng Score</t>
  </si>
  <si>
    <t>Assessors</t>
  </si>
  <si>
    <t>A</t>
  </si>
  <si>
    <t>1  -</t>
  </si>
  <si>
    <t>Insufficient competence.  Little or no evidence of competence</t>
  </si>
  <si>
    <t>B</t>
  </si>
  <si>
    <t>2  -</t>
  </si>
  <si>
    <t>Some competence identified. Further development recommended</t>
  </si>
  <si>
    <t>C</t>
  </si>
  <si>
    <t>3  -</t>
  </si>
  <si>
    <t>Fully acceptable competence identified</t>
  </si>
  <si>
    <t>By completing this form each assessor is declaring that to the best of their knowledge they have no Conflict of Interest as described on the policy POL-COI-0005</t>
  </si>
  <si>
    <t>D</t>
  </si>
  <si>
    <t>4  -</t>
  </si>
  <si>
    <t>Exceptional competence identified</t>
  </si>
  <si>
    <t>E</t>
  </si>
  <si>
    <t>AREA OF ASSESSMENT</t>
  </si>
  <si>
    <t>EPA ASSESSMENT LEVEL (1 to 4)</t>
  </si>
  <si>
    <t>Justifications and Comments</t>
  </si>
  <si>
    <t>EPA Requirement</t>
  </si>
  <si>
    <t>IEng (UK-SPEC v4) Assessment Indication</t>
  </si>
  <si>
    <t>A – Knowledge and Understanding</t>
  </si>
  <si>
    <t>min 2 average &gt;2</t>
  </si>
  <si>
    <t>AHEP Accred</t>
  </si>
  <si>
    <t>A1 - Have maintained and extended a sound theoretical approach to the application of technology in engineering practice</t>
  </si>
  <si>
    <t>A2 - Use a sound evidencebased approach to problemsolving and contribute to continuous improvement</t>
  </si>
  <si>
    <t>B – Application to Practice</t>
  </si>
  <si>
    <t>B1 - Identify, review and select techniques, procedures and methods to undertake engineering tasks</t>
  </si>
  <si>
    <t>B2 - Contribute to the design and development of engineering
solutions</t>
  </si>
  <si>
    <t>B3 - Implement design solutions for equipment or processes and contribute to their evaluation</t>
  </si>
  <si>
    <t>C  - Technical and Commercial Management</t>
  </si>
  <si>
    <t>Average min 1.75</t>
  </si>
  <si>
    <t>C1 - Plan the work and resources needed to enable effective
implementation of engineering tasks and projects</t>
  </si>
  <si>
    <t>Min Threshold 2</t>
  </si>
  <si>
    <t>C2 - Manage (organise, direct and control), programme or
schedule, budget and resource elements of engineering tasks
or projects</t>
  </si>
  <si>
    <t>C3 - Manage teams, or the input of others, into own work and
assist others to meet changing technical and management
needs</t>
  </si>
  <si>
    <t>C4 - Take an active role in continuous quality improvement</t>
  </si>
  <si>
    <t>D – Interpersonal Skills</t>
  </si>
  <si>
    <t>Average &gt;2</t>
  </si>
  <si>
    <t>D1 - Communicate with others, at all levels, in English</t>
  </si>
  <si>
    <t>D2 - Clearly present and discuss proposals, justifications and conclusions</t>
  </si>
  <si>
    <t>D3 - Demonstrate personal and social skills and awareness of diversity and inclusion issues.</t>
  </si>
  <si>
    <t>E – Commitment to Professional Standards</t>
  </si>
  <si>
    <t>min average &gt;2</t>
  </si>
  <si>
    <t>E1 - Understand and comply with relevant codes of conduct</t>
  </si>
  <si>
    <t>E2 - Understand the safety implications of their role and manage, apply and improve safe systems of work</t>
  </si>
  <si>
    <t>E3 - Understand the principles of sustainable development and apply them in their work</t>
  </si>
  <si>
    <t>E4 - Carry out and record the Continuing Professional Development (CPD) necessary to maintain and enhance competence in their own area of practice</t>
  </si>
  <si>
    <t>E5 - Understand the ethical issues that may arise in their role and carry out their responsibilities in an ethical manner</t>
  </si>
  <si>
    <t>Summary</t>
  </si>
  <si>
    <t>Embedded Electronic Systems Degree Apprenticeship Knowledge, Skills and Behaviours</t>
  </si>
  <si>
    <t>Ref</t>
  </si>
  <si>
    <t>Knowledge</t>
  </si>
  <si>
    <t>What is Required</t>
  </si>
  <si>
    <t>Assessment Methods</t>
  </si>
  <si>
    <t>K1</t>
  </si>
  <si>
    <t>Electrical circuit theory</t>
  </si>
  <si>
    <t>Understanding of basic electrical theory</t>
  </si>
  <si>
    <t>Degree / PEI</t>
  </si>
  <si>
    <t>K2</t>
  </si>
  <si>
    <t>Electronic components</t>
  </si>
  <si>
    <t>Knowledge of the method of operation of basic semiconductors and passive components including their most common uses</t>
  </si>
  <si>
    <t>K3</t>
  </si>
  <si>
    <t>Also the basic formulas used in their application</t>
  </si>
  <si>
    <t>K4</t>
  </si>
  <si>
    <t>Analogue and digital design techniques</t>
  </si>
  <si>
    <t>Understanding of design of both analogue and digital circuits and the basic design rules for mixed analogue and digital circuit boards</t>
  </si>
  <si>
    <t>K5</t>
  </si>
  <si>
    <t>Structured software</t>
  </si>
  <si>
    <t>Comprehension of the fundamentals of structured software design</t>
  </si>
  <si>
    <t>K6</t>
  </si>
  <si>
    <t>Company Specifics</t>
  </si>
  <si>
    <t>Understanding key aspects of the employer’s business and product applications – against a template to be generated by the employer</t>
  </si>
  <si>
    <t>IEng Indicator Form</t>
  </si>
  <si>
    <t>Skills</t>
  </si>
  <si>
    <t>S1</t>
  </si>
  <si>
    <t>Circuit design</t>
  </si>
  <si>
    <t>Design functional electronic systems and circuits from component level</t>
  </si>
  <si>
    <t>S2</t>
  </si>
  <si>
    <t>Circuit layout</t>
  </si>
  <si>
    <t>Utilise modern CAD technology to implement circuit design with understanding of considerations for heat dissipation, electrical interference and other industry specific considerations affecting layout</t>
  </si>
  <si>
    <t>S3</t>
  </si>
  <si>
    <t>Structured programming for embedded software</t>
  </si>
  <si>
    <t>Write and document structured code to comply with industry norms and to allow others to understand and subsequently maintain/modify the code</t>
  </si>
  <si>
    <t>S4</t>
  </si>
  <si>
    <t>Mathematical modelling</t>
  </si>
  <si>
    <t>Utilise modelling techniques for circuit design, embedded software development and thermal management</t>
  </si>
  <si>
    <t>S5</t>
  </si>
  <si>
    <t>Design for purpose</t>
  </si>
  <si>
    <t>Ability to demonstrate an understanding of the principles and practice of design for market, design for manufacturability, design for testability and design for maintainability</t>
  </si>
  <si>
    <t>Degree / IEng Indicator Form</t>
  </si>
  <si>
    <t>S6</t>
  </si>
  <si>
    <t>Testing methodology</t>
  </si>
  <si>
    <t>Ability to develop a test plan for a product that they have developed</t>
  </si>
  <si>
    <t>S7</t>
  </si>
  <si>
    <t>Product transition into production</t>
  </si>
  <si>
    <t>Ability to explain the process by which a product is introduced into production, including what aspects are discussed at what stage and with whom and how development gateways work</t>
  </si>
  <si>
    <t>S8</t>
  </si>
  <si>
    <t>Project Management</t>
  </si>
  <si>
    <t>Ability to develop a basic project plan including resource planning, time planning, use of contingencies etc.</t>
  </si>
  <si>
    <t>S9</t>
  </si>
  <si>
    <t>Also techniques for predicting pinch points and strategies for timescale recovery</t>
  </si>
  <si>
    <t>S10</t>
  </si>
  <si>
    <t>Compliance</t>
  </si>
  <si>
    <t>Awareness of international standards and compliance requirements for the products designed by the employer</t>
  </si>
  <si>
    <t>S11</t>
  </si>
  <si>
    <t>Ability to discuss the differences between legislative and non-legislative requirements</t>
  </si>
  <si>
    <t>S12</t>
  </si>
  <si>
    <t>Commercial awareness</t>
  </si>
  <si>
    <t>Ability to demonstrate knowledge of basic business fundamentals including costs, overheads, gross margin, net margin, profit, and cash</t>
  </si>
  <si>
    <t>S13</t>
  </si>
  <si>
    <t>Health and Safety</t>
  </si>
  <si>
    <t>Ability to demonstrate awareness and understanding of basic health and safety principles both in the general workplace and specific to electronic circuit design</t>
  </si>
  <si>
    <t>Behaviours</t>
  </si>
  <si>
    <t>B1</t>
  </si>
  <si>
    <t>Motivation</t>
  </si>
  <si>
    <t>Self-starter, organised thinker</t>
  </si>
  <si>
    <t>B2</t>
  </si>
  <si>
    <t>Works safely and effectively without close supervision</t>
  </si>
  <si>
    <t>B3</t>
  </si>
  <si>
    <t>Communication</t>
  </si>
  <si>
    <t>Confident in oral, written and electronic methods</t>
  </si>
  <si>
    <t>B4</t>
  </si>
  <si>
    <t>Ability to communicate effectively with all levels of stakeholder</t>
  </si>
  <si>
    <t>B5</t>
  </si>
  <si>
    <t>Team ethos and leadership</t>
  </si>
  <si>
    <t>Exhibits leadership behaviour and qualities</t>
  </si>
  <si>
    <t>B6</t>
  </si>
  <si>
    <t>Demonstrable ability to work as a member of a team</t>
  </si>
  <si>
    <t>B7</t>
  </si>
  <si>
    <t>Continuous development</t>
  </si>
  <si>
    <t>Committed to personal learning and development</t>
  </si>
  <si>
    <t>B8</t>
  </si>
  <si>
    <t>Problem solving/practicality</t>
  </si>
  <si>
    <t xml:space="preserve">Enjoys problem solving </t>
  </si>
  <si>
    <t>B9</t>
  </si>
  <si>
    <t>Able to demonstrate practical capabilities in their professional role</t>
  </si>
  <si>
    <t>B10</t>
  </si>
  <si>
    <t>Responsibility</t>
  </si>
  <si>
    <t>Accepts responsibility for own work and that of others</t>
  </si>
  <si>
    <t>B11</t>
  </si>
  <si>
    <t>Ethics and professional standards</t>
  </si>
  <si>
    <t>Exercises responsibilities in an ethical manner and respects and complies with company rules and guidelines</t>
  </si>
  <si>
    <t>B12</t>
  </si>
  <si>
    <t>Able to commit to beliefs, goals, and standards of their employer and the wider industry and its professional standards</t>
  </si>
  <si>
    <t>Appendix 5 Summary Embedded Electronic Systems Degree Apprenticeship IEng Map</t>
  </si>
  <si>
    <t>Pass Score Mark</t>
  </si>
  <si>
    <t>A1</t>
  </si>
  <si>
    <t>A2</t>
  </si>
  <si>
    <t>C1</t>
  </si>
  <si>
    <t>C2</t>
  </si>
  <si>
    <t>C3</t>
  </si>
  <si>
    <t>C4</t>
  </si>
  <si>
    <t>D1</t>
  </si>
  <si>
    <t>D2</t>
  </si>
  <si>
    <t>D3</t>
  </si>
  <si>
    <t>E1</t>
  </si>
  <si>
    <t>E2</t>
  </si>
  <si>
    <t>E3</t>
  </si>
  <si>
    <t>E4</t>
  </si>
  <si>
    <t>E5</t>
  </si>
  <si>
    <t>For Comparison - Here are the requirements for a successful registration application</t>
  </si>
  <si>
    <t>IEng</t>
  </si>
  <si>
    <t>An overall average for the candidate of 2.6 or more</t>
  </si>
  <si>
    <r>
      <t>and</t>
    </r>
    <r>
      <rPr>
        <sz val="10"/>
        <color theme="1"/>
        <rFont val="Arial"/>
        <family val="2"/>
      </rPr>
      <t xml:space="preserve">  </t>
    </r>
  </si>
  <si>
    <t>No category average less than 2.0</t>
  </si>
  <si>
    <t>and</t>
  </si>
  <si>
    <t>Discrete competences E1 and E2 and E5 must each be equal to or greater than 2</t>
  </si>
  <si>
    <t>Learning outcome for Bachelor’s Degrees and Bachelors (Honours) Degrees accredited for IEng registration (from AHEP fourth edition published August 2020)</t>
  </si>
  <si>
    <t xml:space="preserve">Science and mathematics </t>
  </si>
  <si>
    <t>The study of engineering requires a substantial grounding in engineering principles, science and mathematics commensurate with the level of study.</t>
  </si>
  <si>
    <t>Science, mathematics and engineering principles</t>
  </si>
  <si>
    <t xml:space="preserve">B1. Apply knowledge of mathematics, statistics, natural science and engineering principles to broadly-defined problems. Some of the knowledge will be informed by current developments in the subject of study. </t>
  </si>
  <si>
    <t xml:space="preserve">Engineering analysis </t>
  </si>
  <si>
    <t>Engineering analysis involves the application of engineering concepts and tools to analyse, model and solve problems. At higher levels of study engineers will work with information that may be uncertain or incomplete.</t>
  </si>
  <si>
    <t>Problem analysis</t>
  </si>
  <si>
    <t>B2.  Analyse broadly-defined problems reaching substantiated conclusions using first principles of mathematics, statistics, natural science and engineering principles.</t>
  </si>
  <si>
    <t>Analytical tools and techniques</t>
  </si>
  <si>
    <t>B3.  Select and apply appropriate computational and analytical techniques to model broadly-defined problems, recognising the limitations of the techniques employed.</t>
  </si>
  <si>
    <t>Technical literature</t>
  </si>
  <si>
    <t>B4.  Select and evaluate technical literature and other sources of information to address broadly-defined problems.</t>
  </si>
  <si>
    <t>Design and innovation</t>
  </si>
  <si>
    <t>Design is the creation and development of an economically viable product, process or system to meet a defined need. It involves significant technical and intellectual challenges commensurate with the level of study.</t>
  </si>
  <si>
    <t>Design</t>
  </si>
  <si>
    <t xml:space="preserve">B5.  Design solutions for broadly-defined problems that meet a combination of societal, user, business and customer needs as appropriate. This will involve consideration of applicable health and safety, diversity, inclusion, cultural, societal, environmental and commercial matters, codes of practice and industry standards. </t>
  </si>
  <si>
    <t>Integrated/systems approach</t>
  </si>
  <si>
    <t>B6.  Apply an integrated or systems approach to the solution of broadly-defined problems.</t>
  </si>
  <si>
    <t>The engineer and society</t>
  </si>
  <si>
    <t>Engineering activity can have a significant societal impact and engineers must operate in a responsible and ethical manner, recognise the importance of diversity, and help ensure that the benefits of innovation and progress are shared equitably and do not compromise the natural environment or deplete natural resources to the detriment of future generations.</t>
  </si>
  <si>
    <t>Sustainability</t>
  </si>
  <si>
    <t xml:space="preserve">B7.  Evaluate the environmental and societal impact of solutions to broadly-defined problems. </t>
  </si>
  <si>
    <t>Ethics</t>
  </si>
  <si>
    <t xml:space="preserve">B8.  Identify and analyse ethical concerns and make reasoned ethical choices informed by professional codes of conduct. </t>
  </si>
  <si>
    <t>Risk</t>
  </si>
  <si>
    <t>B9.  Use a risk management process to identify, evaluate and mitigate risks (the effects of uncertainty) associated with a particular project or activity.</t>
  </si>
  <si>
    <t>Security</t>
  </si>
  <si>
    <t>B10.  Adopt a holistic and proportionate approach to the mitigation of security risks.</t>
  </si>
  <si>
    <t>Equality, diversity and inclusion</t>
  </si>
  <si>
    <t>B11. Recognise the responsibilities, benefits and importance of supporting equality, diversity and inclusion.</t>
  </si>
  <si>
    <t>Engineering practice</t>
  </si>
  <si>
    <t>The practical application of engineering concepts and tools, engineering and project management, teamwork and communication skills. Engineers also require a sound grasp of the commercial context of their work, specifically the ways an organisation creates, delivers and captures value in economic, social, cultural or other contexts.</t>
  </si>
  <si>
    <t>Practical and workshop skills</t>
  </si>
  <si>
    <t xml:space="preserve">B12.  Use practical laboratory and workshop skills to investigate broadly-defined problems. </t>
  </si>
  <si>
    <t>Materials, equipment, technologies and processes</t>
  </si>
  <si>
    <t>B13.  Select and apply appropriate materials, equipment, engineering technologies and processes.</t>
  </si>
  <si>
    <t>Quality management</t>
  </si>
  <si>
    <t>B14.  Recognise the need for quality management systems and continuous improvement in the context of broadly-defined problems.</t>
  </si>
  <si>
    <t>Engineering and project management</t>
  </si>
  <si>
    <t xml:space="preserve">B15.  Apply knowledge of engineering management principles, commercial context, project management and relevant legal matters. </t>
  </si>
  <si>
    <t>Teamwork</t>
  </si>
  <si>
    <t>B16.  Function effectively as an individual, and as a member or leader of a team.</t>
  </si>
  <si>
    <t xml:space="preserve">B17.  Communicate effectively with technical and non-technical audiences. </t>
  </si>
  <si>
    <t>Lifelong learning</t>
  </si>
  <si>
    <t>B18.  Plan and record self-learning and development as the foundation for lifelong learning/CPD.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</si>
</sst>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b/>
      <sz val="10"/>
      <color theme="1"/>
      <name val="Arial"/>
      <family val="2"/>
    </font>
    <font>
      <b/>
      <sz val="14"/>
      <color theme="1"/>
      <name val="Calibri"/>
      <family val="2"/>
      <scheme val="minor"/>
    </font>
    <font>
      <sz val="10"/>
      <color theme="1"/>
      <name val="Arial"/>
      <family val="2"/>
    </font>
    <font>
      <u/>
      <sz val="10"/>
      <color theme="1"/>
      <name val="Arial"/>
      <family val="2"/>
    </font>
    <font>
      <sz val="8"/>
      <color theme="1"/>
      <name val="Calibri"/>
      <family val="2"/>
      <scheme val="minor"/>
    </font>
    <font>
      <sz val="12"/>
      <color theme="1"/>
      <name val="Arial"/>
      <family val="2"/>
    </font>
    <font>
      <sz val="12"/>
      <color theme="1"/>
      <name val="Calibri"/>
      <family val="2"/>
      <scheme val="minor"/>
    </font>
    <font>
      <b/>
      <sz val="11"/>
      <color rgb="FF000000"/>
      <name val="Calibri"/>
      <family val="2"/>
      <scheme val="minor"/>
    </font>
    <font>
      <sz val="11"/>
      <color theme="4"/>
      <name val="Calibri"/>
      <family val="2"/>
      <scheme val="minor"/>
    </font>
    <font>
      <sz val="11"/>
      <name val="Calibri"/>
      <family val="2"/>
      <scheme val="minor"/>
    </font>
    <font>
      <b/>
      <sz val="8"/>
      <color theme="1"/>
      <name val="Calibri"/>
      <family val="2"/>
      <scheme val="minor"/>
    </font>
  </fonts>
  <fills count="14">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
      <patternFill patternType="solid">
        <fgColor rgb="FFFFCCFF"/>
        <bgColor indexed="64"/>
      </patternFill>
    </fill>
    <fill>
      <patternFill patternType="solid">
        <fgColor theme="9" tint="0.79998168889431442"/>
        <bgColor indexed="64"/>
      </patternFill>
    </fill>
    <fill>
      <patternFill patternType="solid">
        <fgColor rgb="FF7030A0"/>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9CC2E4"/>
        <bgColor indexed="64"/>
      </patternFill>
    </fill>
    <fill>
      <patternFill patternType="solid">
        <fgColor rgb="FFDEEAF6"/>
        <bgColor indexed="64"/>
      </patternFill>
    </fill>
    <fill>
      <patternFill patternType="solid">
        <fgColor rgb="FFC6D9F1"/>
        <bgColor indexed="64"/>
      </patternFill>
    </fill>
    <fill>
      <patternFill patternType="solid">
        <fgColor theme="0"/>
        <bgColor indexed="64"/>
      </patternFill>
    </fill>
    <fill>
      <patternFill patternType="solid">
        <fgColor theme="7" tint="0.59999389629810485"/>
        <bgColor indexed="64"/>
      </patternFill>
    </fill>
  </fills>
  <borders count="37">
    <border>
      <left/>
      <right/>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36">
    <xf numFmtId="0" fontId="0" fillId="0" borderId="0" xfId="0"/>
    <xf numFmtId="0" fontId="0" fillId="0" borderId="1" xfId="0" applyBorder="1"/>
    <xf numFmtId="0" fontId="0" fillId="0" borderId="0" xfId="0" applyAlignment="1">
      <alignment horizontal="center" vertical="center" wrapText="1"/>
    </xf>
    <xf numFmtId="0" fontId="0" fillId="0" borderId="0" xfId="0" applyAlignment="1">
      <alignment horizontal="center" vertical="center"/>
    </xf>
    <xf numFmtId="0" fontId="2" fillId="0" borderId="0" xfId="0" applyFont="1"/>
    <xf numFmtId="0" fontId="0" fillId="0" borderId="0" xfId="0" applyAlignment="1">
      <alignment wrapText="1"/>
    </xf>
    <xf numFmtId="0" fontId="0" fillId="0" borderId="0" xfId="0" applyAlignment="1">
      <alignment horizontal="left" vertical="center" wrapText="1"/>
    </xf>
    <xf numFmtId="0" fontId="0" fillId="0" borderId="11" xfId="0" applyBorder="1"/>
    <xf numFmtId="0" fontId="0" fillId="0" borderId="12" xfId="0" applyBorder="1" applyAlignment="1">
      <alignment horizontal="center" vertical="center" wrapText="1"/>
    </xf>
    <xf numFmtId="2" fontId="0" fillId="0" borderId="13" xfId="0" applyNumberFormat="1" applyBorder="1" applyAlignment="1">
      <alignment horizontal="center" vertical="center"/>
    </xf>
    <xf numFmtId="0" fontId="0" fillId="0" borderId="16" xfId="0" applyBorder="1" applyAlignment="1">
      <alignment horizontal="center" vertical="center" wrapText="1"/>
    </xf>
    <xf numFmtId="2" fontId="0" fillId="0" borderId="17" xfId="0" applyNumberFormat="1" applyBorder="1" applyAlignment="1">
      <alignment horizontal="center" vertical="center"/>
    </xf>
    <xf numFmtId="0" fontId="0" fillId="0" borderId="14" xfId="0" applyBorder="1" applyAlignment="1">
      <alignment horizontal="center"/>
    </xf>
    <xf numFmtId="2" fontId="0" fillId="0" borderId="15" xfId="0" applyNumberFormat="1" applyBorder="1" applyAlignment="1">
      <alignment horizontal="center"/>
    </xf>
    <xf numFmtId="0" fontId="0" fillId="2" borderId="8" xfId="0" applyFill="1" applyBorder="1" applyAlignment="1">
      <alignment horizontal="left" vertical="center" wrapText="1"/>
    </xf>
    <xf numFmtId="0" fontId="0" fillId="2" borderId="7" xfId="0" applyFill="1" applyBorder="1"/>
    <xf numFmtId="0" fontId="0" fillId="2" borderId="9" xfId="0" applyFill="1" applyBorder="1" applyAlignment="1">
      <alignment horizontal="center" vertical="center"/>
    </xf>
    <xf numFmtId="0" fontId="0" fillId="2" borderId="6" xfId="0" applyFill="1" applyBorder="1" applyAlignment="1">
      <alignment horizontal="left" vertical="center" wrapText="1"/>
    </xf>
    <xf numFmtId="0" fontId="0" fillId="2" borderId="0" xfId="0" applyFill="1"/>
    <xf numFmtId="0" fontId="0" fillId="2" borderId="5" xfId="0" applyFill="1" applyBorder="1" applyAlignment="1">
      <alignment horizontal="center" vertical="center"/>
    </xf>
    <xf numFmtId="0" fontId="0" fillId="2" borderId="19" xfId="0" applyFill="1" applyBorder="1" applyAlignment="1">
      <alignment horizontal="left" vertical="center" wrapText="1"/>
    </xf>
    <xf numFmtId="0" fontId="0" fillId="2" borderId="18" xfId="0" applyFill="1" applyBorder="1"/>
    <xf numFmtId="0" fontId="0" fillId="2" borderId="20" xfId="0" applyFill="1" applyBorder="1" applyAlignment="1">
      <alignment horizontal="left" vertical="center" wrapText="1"/>
    </xf>
    <xf numFmtId="0" fontId="0" fillId="2" borderId="21" xfId="0" applyFill="1" applyBorder="1"/>
    <xf numFmtId="0" fontId="0" fillId="3" borderId="8" xfId="0" applyFill="1" applyBorder="1" applyAlignment="1">
      <alignment horizontal="left" vertical="center" wrapText="1"/>
    </xf>
    <xf numFmtId="0" fontId="0" fillId="3" borderId="7" xfId="0" applyFill="1" applyBorder="1"/>
    <xf numFmtId="0" fontId="0" fillId="3" borderId="6" xfId="0" applyFill="1" applyBorder="1" applyAlignment="1">
      <alignment horizontal="left" vertical="center" wrapText="1"/>
    </xf>
    <xf numFmtId="0" fontId="0" fillId="3" borderId="0" xfId="0" applyFill="1"/>
    <xf numFmtId="0" fontId="0" fillId="3" borderId="19" xfId="0" applyFill="1" applyBorder="1" applyAlignment="1">
      <alignment horizontal="left" vertical="center" wrapText="1"/>
    </xf>
    <xf numFmtId="0" fontId="0" fillId="3" borderId="18" xfId="0" applyFill="1" applyBorder="1"/>
    <xf numFmtId="0" fontId="0" fillId="3" borderId="20" xfId="0" applyFill="1" applyBorder="1" applyAlignment="1">
      <alignment horizontal="left" vertical="center" wrapText="1"/>
    </xf>
    <xf numFmtId="0" fontId="0" fillId="3" borderId="21" xfId="0" applyFill="1" applyBorder="1"/>
    <xf numFmtId="0" fontId="0" fillId="4" borderId="8" xfId="0" applyFill="1" applyBorder="1" applyAlignment="1">
      <alignment horizontal="left" vertical="center" wrapText="1"/>
    </xf>
    <xf numFmtId="0" fontId="0" fillId="4" borderId="7" xfId="0" applyFill="1" applyBorder="1"/>
    <xf numFmtId="0" fontId="0" fillId="4" borderId="19" xfId="0" applyFill="1" applyBorder="1" applyAlignment="1">
      <alignment horizontal="left" vertical="center" wrapText="1"/>
    </xf>
    <xf numFmtId="0" fontId="0" fillId="4" borderId="18" xfId="0" applyFill="1" applyBorder="1"/>
    <xf numFmtId="0" fontId="0" fillId="4" borderId="20" xfId="0" applyFill="1" applyBorder="1" applyAlignment="1">
      <alignment horizontal="left" vertical="center" wrapText="1"/>
    </xf>
    <xf numFmtId="0" fontId="0" fillId="4" borderId="21" xfId="0" applyFill="1" applyBorder="1"/>
    <xf numFmtId="0" fontId="0" fillId="5" borderId="8" xfId="0" applyFill="1" applyBorder="1" applyAlignment="1">
      <alignment horizontal="left" vertical="center" wrapText="1"/>
    </xf>
    <xf numFmtId="0" fontId="0" fillId="5" borderId="7" xfId="0" applyFill="1" applyBorder="1"/>
    <xf numFmtId="0" fontId="0" fillId="5" borderId="19" xfId="0" applyFill="1" applyBorder="1" applyAlignment="1">
      <alignment horizontal="left" vertical="center" wrapText="1"/>
    </xf>
    <xf numFmtId="0" fontId="0" fillId="5" borderId="18" xfId="0" applyFill="1" applyBorder="1"/>
    <xf numFmtId="0" fontId="0" fillId="5" borderId="20" xfId="0" applyFill="1" applyBorder="1" applyAlignment="1">
      <alignment horizontal="left" vertical="center" wrapText="1"/>
    </xf>
    <xf numFmtId="0" fontId="0" fillId="5" borderId="21" xfId="0" applyFill="1" applyBorder="1"/>
    <xf numFmtId="164" fontId="0" fillId="3" borderId="9" xfId="0" applyNumberFormat="1" applyFill="1" applyBorder="1" applyAlignment="1">
      <alignment horizontal="center" vertical="center"/>
    </xf>
    <xf numFmtId="164" fontId="0" fillId="3" borderId="5" xfId="0" applyNumberFormat="1" applyFill="1" applyBorder="1" applyAlignment="1">
      <alignment horizontal="center" vertical="center"/>
    </xf>
    <xf numFmtId="164" fontId="0" fillId="4" borderId="9" xfId="0" applyNumberFormat="1" applyFill="1" applyBorder="1" applyAlignment="1">
      <alignment horizontal="center" vertical="center"/>
    </xf>
    <xf numFmtId="164" fontId="0" fillId="5" borderId="9" xfId="0" applyNumberFormat="1" applyFill="1" applyBorder="1" applyAlignment="1">
      <alignment horizontal="center" vertical="center"/>
    </xf>
    <xf numFmtId="164" fontId="0" fillId="2" borderId="9" xfId="0" applyNumberFormat="1" applyFill="1" applyBorder="1" applyAlignment="1">
      <alignment horizontal="center" vertical="center"/>
    </xf>
    <xf numFmtId="0" fontId="3" fillId="0" borderId="0" xfId="0" applyFont="1" applyAlignment="1">
      <alignment horizontal="left" vertical="center"/>
    </xf>
    <xf numFmtId="0" fontId="1" fillId="0" borderId="0" xfId="0" applyFont="1" applyAlignment="1">
      <alignment horizontal="center"/>
    </xf>
    <xf numFmtId="0" fontId="1" fillId="5" borderId="11" xfId="0" applyFont="1" applyFill="1" applyBorder="1" applyAlignment="1">
      <alignment horizontal="center" vertical="center" wrapText="1"/>
    </xf>
    <xf numFmtId="0" fontId="0" fillId="5" borderId="11" xfId="0" applyFill="1" applyBorder="1" applyAlignment="1">
      <alignment horizontal="center" vertical="center" wrapText="1"/>
    </xf>
    <xf numFmtId="0" fontId="0" fillId="6" borderId="11" xfId="0" applyFill="1" applyBorder="1"/>
    <xf numFmtId="0" fontId="1" fillId="3" borderId="11" xfId="0" applyFont="1" applyFill="1" applyBorder="1" applyAlignment="1">
      <alignment horizontal="center" vertical="center" wrapText="1"/>
    </xf>
    <xf numFmtId="0" fontId="0" fillId="3" borderId="11" xfId="0" applyFill="1" applyBorder="1" applyAlignment="1">
      <alignment horizontal="center" vertical="center" wrapText="1"/>
    </xf>
    <xf numFmtId="0" fontId="1" fillId="7" borderId="11" xfId="0" applyFont="1" applyFill="1" applyBorder="1" applyAlignment="1">
      <alignment horizontal="center" vertical="center" wrapText="1"/>
    </xf>
    <xf numFmtId="0" fontId="0" fillId="7" borderId="11" xfId="0" applyFill="1" applyBorder="1" applyAlignment="1">
      <alignment horizontal="center" vertical="center" wrapText="1"/>
    </xf>
    <xf numFmtId="0" fontId="1" fillId="8" borderId="11" xfId="0" applyFont="1" applyFill="1" applyBorder="1" applyAlignment="1">
      <alignment horizontal="center" vertical="center"/>
    </xf>
    <xf numFmtId="0" fontId="0" fillId="8" borderId="11" xfId="0" applyFill="1" applyBorder="1" applyAlignment="1">
      <alignment horizontal="center" vertical="center"/>
    </xf>
    <xf numFmtId="0" fontId="1" fillId="2" borderId="11" xfId="0" applyFont="1" applyFill="1" applyBorder="1" applyAlignment="1">
      <alignment horizontal="center" vertical="center"/>
    </xf>
    <xf numFmtId="0" fontId="0" fillId="2" borderId="11" xfId="0" applyFill="1" applyBorder="1" applyAlignment="1">
      <alignment horizontal="center" vertical="center"/>
    </xf>
    <xf numFmtId="0" fontId="4" fillId="0" borderId="0" xfId="0" applyFont="1"/>
    <xf numFmtId="0" fontId="5" fillId="0" borderId="0" xfId="0" applyFont="1"/>
    <xf numFmtId="0" fontId="6" fillId="0" borderId="11" xfId="0" applyFont="1" applyBorder="1" applyAlignment="1">
      <alignment horizontal="center" vertical="center"/>
    </xf>
    <xf numFmtId="0" fontId="8" fillId="9" borderId="24" xfId="0" applyFont="1" applyFill="1" applyBorder="1" applyAlignment="1">
      <alignment vertical="center" wrapText="1"/>
    </xf>
    <xf numFmtId="0" fontId="8" fillId="9" borderId="25" xfId="0" applyFont="1" applyFill="1" applyBorder="1" applyAlignment="1">
      <alignment vertical="center" wrapText="1"/>
    </xf>
    <xf numFmtId="0" fontId="8" fillId="0" borderId="26" xfId="0" applyFont="1" applyBorder="1" applyAlignment="1">
      <alignment vertical="center" wrapText="1"/>
    </xf>
    <xf numFmtId="0" fontId="8" fillId="0" borderId="27" xfId="0" applyFont="1" applyBorder="1" applyAlignment="1">
      <alignment vertical="center" wrapText="1"/>
    </xf>
    <xf numFmtId="0" fontId="8" fillId="10" borderId="26" xfId="0" applyFont="1" applyFill="1" applyBorder="1" applyAlignment="1">
      <alignment vertical="center" wrapText="1"/>
    </xf>
    <xf numFmtId="0" fontId="8" fillId="10" borderId="27" xfId="0" applyFont="1" applyFill="1" applyBorder="1" applyAlignment="1">
      <alignment vertical="center" wrapText="1"/>
    </xf>
    <xf numFmtId="0" fontId="0" fillId="0" borderId="26" xfId="0" applyBorder="1" applyAlignment="1">
      <alignment vertical="center" wrapText="1"/>
    </xf>
    <xf numFmtId="0" fontId="8" fillId="10" borderId="27" xfId="0" applyFont="1" applyFill="1" applyBorder="1" applyAlignment="1">
      <alignment horizontal="justify" vertical="center" wrapText="1"/>
    </xf>
    <xf numFmtId="0" fontId="0" fillId="10" borderId="26" xfId="0" applyFill="1" applyBorder="1" applyAlignment="1">
      <alignment vertical="center" wrapText="1"/>
    </xf>
    <xf numFmtId="0" fontId="0" fillId="0" borderId="5" xfId="0" applyBorder="1" applyAlignment="1">
      <alignment horizontal="left" vertical="center"/>
    </xf>
    <xf numFmtId="0" fontId="0" fillId="0" borderId="10" xfId="0" applyBorder="1" applyAlignment="1">
      <alignment horizontal="left" vertical="center"/>
    </xf>
    <xf numFmtId="0" fontId="0" fillId="0" borderId="2" xfId="0" applyBorder="1" applyAlignment="1">
      <alignment horizontal="center" vertical="center" wrapText="1"/>
    </xf>
    <xf numFmtId="0" fontId="0" fillId="0" borderId="9" xfId="0" applyBorder="1" applyAlignment="1">
      <alignment horizontal="left" vertical="center"/>
    </xf>
    <xf numFmtId="0" fontId="0" fillId="0" borderId="9" xfId="0" applyBorder="1" applyAlignment="1">
      <alignment horizontal="left" vertical="center" wrapText="1"/>
    </xf>
    <xf numFmtId="164" fontId="0" fillId="12" borderId="22" xfId="0" applyNumberFormat="1" applyFill="1" applyBorder="1" applyAlignment="1">
      <alignment horizontal="center" vertical="center"/>
    </xf>
    <xf numFmtId="164" fontId="0" fillId="12" borderId="23" xfId="0" applyNumberFormat="1" applyFill="1" applyBorder="1" applyAlignment="1">
      <alignment horizontal="center" vertical="center"/>
    </xf>
    <xf numFmtId="164" fontId="0" fillId="0" borderId="22" xfId="0" applyNumberFormat="1" applyBorder="1" applyAlignment="1">
      <alignment horizontal="center" vertical="center"/>
    </xf>
    <xf numFmtId="164" fontId="0" fillId="0" borderId="23" xfId="0" applyNumberFormat="1" applyBorder="1" applyAlignment="1">
      <alignment horizontal="center" vertical="center"/>
    </xf>
    <xf numFmtId="0" fontId="0" fillId="0" borderId="29" xfId="0" applyBorder="1" applyAlignment="1">
      <alignment horizontal="center"/>
    </xf>
    <xf numFmtId="2" fontId="0" fillId="0" borderId="30" xfId="0" applyNumberFormat="1" applyBorder="1" applyAlignment="1">
      <alignment horizontal="center"/>
    </xf>
    <xf numFmtId="0" fontId="0" fillId="0" borderId="3" xfId="0" applyBorder="1" applyAlignment="1">
      <alignment horizontal="left" vertical="center" wrapText="1"/>
    </xf>
    <xf numFmtId="0" fontId="1" fillId="0" borderId="0" xfId="0" applyFont="1" applyAlignment="1">
      <alignment horizontal="left" vertical="center" wrapText="1"/>
    </xf>
    <xf numFmtId="0" fontId="11" fillId="0" borderId="0" xfId="0" applyFont="1" applyAlignment="1">
      <alignment horizontal="left" vertical="center" wrapText="1"/>
    </xf>
    <xf numFmtId="0" fontId="1" fillId="0" borderId="0" xfId="0" applyFont="1" applyAlignment="1">
      <alignment horizontal="left" vertical="center"/>
    </xf>
    <xf numFmtId="0" fontId="9" fillId="11" borderId="31" xfId="0" applyFont="1" applyFill="1" applyBorder="1" applyAlignment="1">
      <alignment horizontal="center" vertical="center" wrapText="1"/>
    </xf>
    <xf numFmtId="0" fontId="9" fillId="11" borderId="32" xfId="0" applyFont="1" applyFill="1" applyBorder="1" applyAlignment="1">
      <alignment horizontal="center" vertical="center" wrapText="1"/>
    </xf>
    <xf numFmtId="0" fontId="0" fillId="0" borderId="36" xfId="0" applyBorder="1" applyAlignment="1">
      <alignment wrapText="1"/>
    </xf>
    <xf numFmtId="0" fontId="1" fillId="0" borderId="35" xfId="0" applyFont="1" applyBorder="1" applyAlignment="1">
      <alignment horizontal="center" vertical="center" wrapText="1"/>
    </xf>
    <xf numFmtId="0" fontId="12" fillId="0" borderId="0" xfId="0" applyFont="1" applyAlignment="1">
      <alignment horizontal="left" vertical="center" wrapText="1"/>
    </xf>
    <xf numFmtId="0" fontId="12" fillId="0" borderId="4" xfId="0" applyFont="1" applyBorder="1" applyAlignment="1">
      <alignment horizontal="left" vertical="center" wrapText="1"/>
    </xf>
    <xf numFmtId="164" fontId="0" fillId="2" borderId="9"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0" xfId="0" applyNumberFormat="1" applyFill="1" applyBorder="1" applyAlignment="1">
      <alignment horizontal="center" vertical="center" wrapText="1"/>
    </xf>
    <xf numFmtId="0" fontId="0" fillId="0" borderId="1" xfId="0" applyBorder="1" applyAlignment="1">
      <alignment horizontal="center" vertical="center" wrapText="1"/>
    </xf>
    <xf numFmtId="0" fontId="0" fillId="4" borderId="7" xfId="0" applyFill="1" applyBorder="1" applyAlignment="1">
      <alignment vertical="center" wrapText="1"/>
    </xf>
    <xf numFmtId="0" fontId="0" fillId="4" borderId="0" xfId="0" applyFill="1" applyAlignment="1">
      <alignment vertical="center" wrapText="1"/>
    </xf>
    <xf numFmtId="0" fontId="0" fillId="4" borderId="4" xfId="0" applyFill="1" applyBorder="1" applyAlignment="1">
      <alignment vertical="center" wrapText="1"/>
    </xf>
    <xf numFmtId="0" fontId="0" fillId="5" borderId="7" xfId="0" applyFill="1" applyBorder="1" applyAlignment="1">
      <alignment vertical="center" wrapText="1"/>
    </xf>
    <xf numFmtId="0" fontId="0" fillId="5" borderId="0" xfId="0" applyFill="1" applyAlignment="1">
      <alignment vertical="center" wrapText="1"/>
    </xf>
    <xf numFmtId="0" fontId="0" fillId="5" borderId="4" xfId="0" applyFill="1" applyBorder="1" applyAlignment="1">
      <alignment vertical="center" wrapText="1"/>
    </xf>
    <xf numFmtId="0" fontId="0" fillId="2" borderId="7" xfId="0" applyFill="1" applyBorder="1" applyAlignment="1">
      <alignment vertical="center" wrapText="1"/>
    </xf>
    <xf numFmtId="0" fontId="0" fillId="2" borderId="0" xfId="0" applyFill="1" applyAlignment="1">
      <alignment vertical="center" wrapText="1"/>
    </xf>
    <xf numFmtId="0" fontId="10" fillId="2" borderId="7" xfId="0" applyFont="1" applyFill="1" applyBorder="1" applyAlignment="1">
      <alignment vertical="center" wrapText="1"/>
    </xf>
    <xf numFmtId="0" fontId="0" fillId="2" borderId="4" xfId="0" applyFill="1" applyBorder="1" applyAlignment="1">
      <alignment vertical="center" wrapText="1"/>
    </xf>
    <xf numFmtId="0" fontId="0" fillId="3" borderId="7" xfId="0" applyFill="1" applyBorder="1" applyAlignment="1">
      <alignment vertical="center" wrapText="1"/>
    </xf>
    <xf numFmtId="0" fontId="0" fillId="3" borderId="0" xfId="0" applyFill="1" applyAlignment="1">
      <alignment vertical="center" wrapText="1"/>
    </xf>
    <xf numFmtId="0" fontId="0" fillId="3" borderId="4" xfId="0" applyFill="1" applyBorder="1" applyAlignment="1">
      <alignment vertical="center" wrapText="1"/>
    </xf>
    <xf numFmtId="0" fontId="0" fillId="13" borderId="11" xfId="0" applyFill="1" applyBorder="1" applyAlignment="1">
      <alignment horizontal="left" vertical="top"/>
    </xf>
    <xf numFmtId="164" fontId="0" fillId="2" borderId="9" xfId="0" applyNumberFormat="1" applyFill="1" applyBorder="1" applyAlignment="1">
      <alignment horizontal="center" vertical="center"/>
    </xf>
    <xf numFmtId="164" fontId="0" fillId="2" borderId="5" xfId="0" applyNumberFormat="1" applyFill="1" applyBorder="1" applyAlignment="1">
      <alignment horizontal="center" vertical="center"/>
    </xf>
    <xf numFmtId="164" fontId="0" fillId="5" borderId="9" xfId="0" applyNumberFormat="1" applyFill="1" applyBorder="1" applyAlignment="1">
      <alignment horizontal="center" vertical="center" wrapText="1"/>
    </xf>
    <xf numFmtId="164" fontId="0" fillId="5" borderId="5" xfId="0" applyNumberFormat="1" applyFill="1" applyBorder="1" applyAlignment="1">
      <alignment horizontal="center" vertical="center" wrapText="1"/>
    </xf>
    <xf numFmtId="164" fontId="0" fillId="5" borderId="10" xfId="0" applyNumberFormat="1" applyFill="1" applyBorder="1" applyAlignment="1">
      <alignment horizontal="center" vertical="center" wrapText="1"/>
    </xf>
    <xf numFmtId="164" fontId="0" fillId="4" borderId="9" xfId="0" applyNumberFormat="1" applyFill="1" applyBorder="1" applyAlignment="1">
      <alignment horizontal="center" vertical="center" wrapText="1"/>
    </xf>
    <xf numFmtId="164" fontId="0" fillId="4" borderId="5" xfId="0" applyNumberFormat="1" applyFill="1" applyBorder="1" applyAlignment="1">
      <alignment horizontal="center" vertical="center" wrapText="1"/>
    </xf>
    <xf numFmtId="164" fontId="0" fillId="4" borderId="10" xfId="0" applyNumberFormat="1" applyFill="1" applyBorder="1" applyAlignment="1">
      <alignment horizontal="center" vertical="center" wrapText="1"/>
    </xf>
    <xf numFmtId="164" fontId="0" fillId="3" borderId="9" xfId="0" applyNumberFormat="1" applyFill="1" applyBorder="1" applyAlignment="1">
      <alignment horizontal="center" vertical="center" wrapText="1"/>
    </xf>
    <xf numFmtId="164" fontId="0" fillId="3" borderId="5" xfId="0" applyNumberFormat="1" applyFill="1" applyBorder="1" applyAlignment="1">
      <alignment horizontal="center" vertical="center" wrapText="1"/>
    </xf>
    <xf numFmtId="164" fontId="0" fillId="3" borderId="10" xfId="0" applyNumberFormat="1" applyFill="1" applyBorder="1" applyAlignment="1">
      <alignment horizontal="center" vertical="center" wrapText="1"/>
    </xf>
    <xf numFmtId="0" fontId="8" fillId="9" borderId="28" xfId="0" applyFont="1" applyFill="1" applyBorder="1" applyAlignment="1">
      <alignment vertical="center" wrapText="1"/>
    </xf>
    <xf numFmtId="0" fontId="8" fillId="9" borderId="26" xfId="0" applyFont="1" applyFill="1" applyBorder="1" applyAlignment="1">
      <alignment vertical="center" wrapText="1"/>
    </xf>
    <xf numFmtId="0" fontId="7" fillId="0" borderId="0" xfId="0" applyFont="1" applyAlignment="1">
      <alignment vertical="center" wrapText="1"/>
    </xf>
    <xf numFmtId="0" fontId="0" fillId="0" borderId="0" xfId="0" applyAlignment="1">
      <alignment wrapText="1"/>
    </xf>
    <xf numFmtId="0" fontId="9" fillId="2" borderId="35" xfId="0" applyFont="1" applyFill="1" applyBorder="1" applyAlignment="1">
      <alignment horizontal="center" vertical="center" wrapText="1"/>
    </xf>
    <xf numFmtId="0" fontId="9" fillId="2" borderId="36" xfId="0" applyFont="1" applyFill="1" applyBorder="1" applyAlignment="1">
      <alignment horizontal="center" vertical="center" wrapText="1"/>
    </xf>
    <xf numFmtId="0" fontId="0" fillId="0" borderId="33" xfId="0" applyBorder="1" applyAlignment="1">
      <alignment horizontal="left" wrapText="1"/>
    </xf>
    <xf numFmtId="0" fontId="0" fillId="0" borderId="34" xfId="0" applyBorder="1" applyAlignment="1">
      <alignment horizontal="left" wrapText="1"/>
    </xf>
    <xf numFmtId="0" fontId="0" fillId="0" borderId="33" xfId="0" applyBorder="1" applyAlignment="1">
      <alignment horizontal="left" vertical="center" wrapText="1"/>
    </xf>
    <xf numFmtId="0" fontId="0" fillId="0" borderId="34" xfId="0" applyBorder="1" applyAlignment="1">
      <alignment horizontal="left" vertical="center" wrapText="1"/>
    </xf>
    <xf numFmtId="0" fontId="9" fillId="11" borderId="33" xfId="0" applyFont="1" applyFill="1" applyBorder="1" applyAlignment="1">
      <alignment horizontal="center" vertical="center" wrapText="1"/>
    </xf>
    <xf numFmtId="0" fontId="9" fillId="11" borderId="3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33</xdr:col>
      <xdr:colOff>57150</xdr:colOff>
      <xdr:row>3</xdr:row>
      <xdr:rowOff>0</xdr:rowOff>
    </xdr:from>
    <xdr:to>
      <xdr:col>36</xdr:col>
      <xdr:colOff>376823</xdr:colOff>
      <xdr:row>7</xdr:row>
      <xdr:rowOff>111258</xdr:rowOff>
    </xdr:to>
    <xdr:sp macro="" textlink="">
      <xdr:nvSpPr>
        <xdr:cNvPr id="2" name="TextBox 1">
          <a:extLst>
            <a:ext uri="{FF2B5EF4-FFF2-40B4-BE49-F238E27FC236}">
              <a16:creationId xmlns:a16="http://schemas.microsoft.com/office/drawing/2014/main" id="{5B48CD21-F13F-470D-A425-8656F60AAE39}"/>
            </a:ext>
          </a:extLst>
        </xdr:cNvPr>
        <xdr:cNvSpPr txBox="1"/>
      </xdr:nvSpPr>
      <xdr:spPr>
        <a:xfrm>
          <a:off x="10344150" y="619125"/>
          <a:ext cx="2148473" cy="10637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Scoring</a:t>
          </a:r>
          <a:r>
            <a:rPr lang="en-GB" sz="1100" baseline="0"/>
            <a:t> Guidance</a:t>
          </a:r>
          <a:endParaRPr lang="en-GB" sz="1100"/>
        </a:p>
        <a:p>
          <a:r>
            <a:rPr lang="en-GB" sz="1100"/>
            <a:t>1 – Little or no evidence</a:t>
          </a:r>
        </a:p>
        <a:p>
          <a:r>
            <a:rPr lang="en-GB" sz="1100"/>
            <a:t>2 – Some competence identified </a:t>
          </a:r>
        </a:p>
        <a:p>
          <a:r>
            <a:rPr lang="en-GB" sz="1100"/>
            <a:t>3 – Fully acceptable </a:t>
          </a:r>
        </a:p>
        <a:p>
          <a:r>
            <a:rPr lang="en-GB" sz="1100"/>
            <a:t>4 – Strong in all areas</a:t>
          </a:r>
        </a:p>
        <a:p>
          <a:endParaRPr lang="en-GB"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mbedded%20Systems%20final%20Mapping%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SB's"/>
      <sheetName val="UK-SPEC IEng"/>
      <sheetName val="AHEP (Batchelors)"/>
      <sheetName val="Coverage Map"/>
    </sheetNames>
    <sheetDataSet>
      <sheetData sheetId="0"/>
      <sheetData sheetId="1">
        <row r="3">
          <cell r="A3" t="str">
            <v>Average &gt;2 overall</v>
          </cell>
        </row>
        <row r="5">
          <cell r="A5" t="str">
            <v>min 2 average &gt;2
AHEP Accred</v>
          </cell>
        </row>
        <row r="14">
          <cell r="A14" t="str">
            <v>min 2 average &gt;2</v>
          </cell>
        </row>
        <row r="31">
          <cell r="A31" t="str">
            <v>Average min 1.75</v>
          </cell>
        </row>
        <row r="54">
          <cell r="A54" t="str">
            <v>Average &gt;2</v>
          </cell>
        </row>
        <row r="70">
          <cell r="A70" t="str">
            <v>min average &gt;2</v>
          </cell>
        </row>
      </sheetData>
      <sheetData sheetId="2"/>
      <sheetData sheetId="3"/>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84C25-265A-41E7-8AE5-E66AEFD3AAE0}">
  <sheetPr>
    <pageSetUpPr fitToPage="1"/>
  </sheetPr>
  <dimension ref="B1:M44"/>
  <sheetViews>
    <sheetView tabSelected="1" zoomScaleNormal="100" workbookViewId="0">
      <selection activeCell="E15" sqref="E15:J19"/>
    </sheetView>
    <sheetView tabSelected="1" zoomScale="85" zoomScaleNormal="85" workbookViewId="1">
      <selection activeCell="B2" sqref="B2"/>
    </sheetView>
  </sheetViews>
  <sheetFormatPr defaultRowHeight="14.25" x14ac:dyDescent="0.45"/>
  <cols>
    <col min="1" max="1" width="1.73046875" customWidth="1"/>
    <col min="2" max="2" width="57.73046875" style="6" customWidth="1"/>
    <col min="3" max="3" width="1.265625" customWidth="1"/>
    <col min="4" max="4" width="18.86328125" style="3" customWidth="1"/>
    <col min="5" max="5" width="25.59765625" customWidth="1"/>
    <col min="6" max="6" width="10.86328125" customWidth="1"/>
    <col min="9" max="9" width="4.265625" customWidth="1"/>
    <col min="10" max="10" width="8.265625" customWidth="1"/>
    <col min="11" max="11" width="29.1328125" customWidth="1"/>
    <col min="12" max="12" width="16.3984375" customWidth="1"/>
  </cols>
  <sheetData>
    <row r="1" spans="2:13" ht="6.75" customHeight="1" x14ac:dyDescent="0.45"/>
    <row r="2" spans="2:13" x14ac:dyDescent="0.45">
      <c r="B2" s="86" t="s">
        <v>0</v>
      </c>
      <c r="D2" s="88" t="s">
        <v>1</v>
      </c>
    </row>
    <row r="3" spans="2:13" ht="14.65" thickBot="1" x14ac:dyDescent="0.5"/>
    <row r="4" spans="2:13" ht="48" customHeight="1" thickBot="1" x14ac:dyDescent="0.5">
      <c r="B4" s="6" t="s">
        <v>2</v>
      </c>
      <c r="D4" s="8" t="s">
        <v>3</v>
      </c>
      <c r="E4" s="9">
        <f>AVERAGE(E5:E9)</f>
        <v>3</v>
      </c>
      <c r="K4" s="10" t="s">
        <v>4</v>
      </c>
      <c r="L4" s="11">
        <f>AVERAGE(L11,L15,L20,L25,L29)</f>
        <v>3</v>
      </c>
    </row>
    <row r="5" spans="2:13" x14ac:dyDescent="0.45">
      <c r="B5" s="86" t="s">
        <v>5</v>
      </c>
      <c r="D5" s="12" t="s">
        <v>6</v>
      </c>
      <c r="E5" s="13">
        <f>L11</f>
        <v>3</v>
      </c>
      <c r="F5" s="2" t="s">
        <v>7</v>
      </c>
      <c r="G5" t="s">
        <v>8</v>
      </c>
      <c r="M5" s="3"/>
    </row>
    <row r="6" spans="2:13" x14ac:dyDescent="0.45">
      <c r="D6" s="12" t="s">
        <v>9</v>
      </c>
      <c r="E6" s="13">
        <f>L15</f>
        <v>3</v>
      </c>
      <c r="F6" s="2" t="s">
        <v>10</v>
      </c>
      <c r="G6" t="s">
        <v>11</v>
      </c>
      <c r="M6" s="3"/>
    </row>
    <row r="7" spans="2:13" x14ac:dyDescent="0.45">
      <c r="B7" s="87"/>
      <c r="D7" s="12" t="s">
        <v>12</v>
      </c>
      <c r="E7" s="13">
        <f>L20</f>
        <v>3</v>
      </c>
      <c r="F7" s="2" t="s">
        <v>13</v>
      </c>
      <c r="G7" t="s">
        <v>14</v>
      </c>
      <c r="M7" s="3"/>
    </row>
    <row r="8" spans="2:13" ht="15" customHeight="1" x14ac:dyDescent="0.45">
      <c r="B8" s="93" t="s">
        <v>15</v>
      </c>
      <c r="D8" s="12" t="s">
        <v>16</v>
      </c>
      <c r="E8" s="13">
        <f>L25</f>
        <v>3</v>
      </c>
      <c r="F8" s="2" t="s">
        <v>17</v>
      </c>
      <c r="G8" t="s">
        <v>18</v>
      </c>
      <c r="M8" s="3"/>
    </row>
    <row r="9" spans="2:13" ht="20.25" customHeight="1" thickBot="1" x14ac:dyDescent="0.5">
      <c r="B9" s="94"/>
      <c r="D9" s="83" t="s">
        <v>19</v>
      </c>
      <c r="E9" s="84">
        <f>L29</f>
        <v>3</v>
      </c>
    </row>
    <row r="10" spans="2:13" ht="54" customHeight="1" thickBot="1" x14ac:dyDescent="0.5">
      <c r="B10" s="85" t="s">
        <v>20</v>
      </c>
      <c r="C10" s="1"/>
      <c r="D10" s="76" t="s">
        <v>21</v>
      </c>
      <c r="E10" s="98" t="s">
        <v>22</v>
      </c>
      <c r="F10" s="98"/>
      <c r="G10" s="98"/>
      <c r="H10" s="98"/>
      <c r="I10" s="98"/>
      <c r="J10" s="98"/>
      <c r="K10" s="76" t="s">
        <v>23</v>
      </c>
      <c r="L10" s="76" t="s">
        <v>24</v>
      </c>
    </row>
    <row r="11" spans="2:13" x14ac:dyDescent="0.45">
      <c r="B11" s="14" t="s">
        <v>25</v>
      </c>
      <c r="C11" s="15"/>
      <c r="D11" s="16"/>
      <c r="E11" s="107"/>
      <c r="F11" s="105"/>
      <c r="G11" s="105"/>
      <c r="H11" s="105"/>
      <c r="I11" s="105"/>
      <c r="J11" s="105"/>
      <c r="K11" s="78" t="s">
        <v>26</v>
      </c>
      <c r="L11" s="95">
        <f>AVERAGE(D13,D14)</f>
        <v>3</v>
      </c>
    </row>
    <row r="12" spans="2:13" x14ac:dyDescent="0.45">
      <c r="B12" s="17"/>
      <c r="C12" s="18"/>
      <c r="D12" s="19"/>
      <c r="E12" s="106"/>
      <c r="F12" s="106"/>
      <c r="G12" s="106"/>
      <c r="H12" s="106"/>
      <c r="I12" s="106"/>
      <c r="J12" s="106"/>
      <c r="K12" s="74" t="s">
        <v>27</v>
      </c>
      <c r="L12" s="96"/>
    </row>
    <row r="13" spans="2:13" ht="44.25" customHeight="1" x14ac:dyDescent="0.45">
      <c r="B13" s="20" t="s">
        <v>28</v>
      </c>
      <c r="C13" s="21"/>
      <c r="D13" s="79">
        <v>3</v>
      </c>
      <c r="E13" s="106"/>
      <c r="F13" s="106"/>
      <c r="G13" s="106"/>
      <c r="H13" s="106"/>
      <c r="I13" s="106"/>
      <c r="J13" s="106"/>
      <c r="K13" s="74"/>
      <c r="L13" s="96"/>
    </row>
    <row r="14" spans="2:13" ht="44.25" customHeight="1" thickBot="1" x14ac:dyDescent="0.5">
      <c r="B14" s="22" t="s">
        <v>29</v>
      </c>
      <c r="C14" s="23"/>
      <c r="D14" s="80">
        <v>3</v>
      </c>
      <c r="E14" s="108"/>
      <c r="F14" s="108"/>
      <c r="G14" s="108"/>
      <c r="H14" s="108"/>
      <c r="I14" s="108"/>
      <c r="J14" s="108"/>
      <c r="K14" s="75"/>
      <c r="L14" s="97"/>
    </row>
    <row r="15" spans="2:13" x14ac:dyDescent="0.45">
      <c r="B15" s="24" t="s">
        <v>30</v>
      </c>
      <c r="C15" s="25"/>
      <c r="D15" s="44"/>
      <c r="E15" s="109"/>
      <c r="F15" s="109"/>
      <c r="G15" s="109"/>
      <c r="H15" s="109"/>
      <c r="I15" s="109"/>
      <c r="J15" s="109"/>
      <c r="K15" s="77" t="s">
        <v>26</v>
      </c>
      <c r="L15" s="121">
        <f>AVERAGE(D17,D18,D19)</f>
        <v>3</v>
      </c>
    </row>
    <row r="16" spans="2:13" x14ac:dyDescent="0.45">
      <c r="B16" s="26"/>
      <c r="C16" s="27"/>
      <c r="D16" s="45"/>
      <c r="E16" s="110"/>
      <c r="F16" s="110"/>
      <c r="G16" s="110"/>
      <c r="H16" s="110"/>
      <c r="I16" s="110"/>
      <c r="J16" s="110"/>
      <c r="K16" s="74"/>
      <c r="L16" s="122"/>
    </row>
    <row r="17" spans="2:12" ht="44.25" customHeight="1" x14ac:dyDescent="0.45">
      <c r="B17" s="28" t="s">
        <v>31</v>
      </c>
      <c r="C17" s="29"/>
      <c r="D17" s="81">
        <v>3</v>
      </c>
      <c r="E17" s="110"/>
      <c r="F17" s="110"/>
      <c r="G17" s="110"/>
      <c r="H17" s="110"/>
      <c r="I17" s="110"/>
      <c r="J17" s="110"/>
      <c r="K17" s="74"/>
      <c r="L17" s="122"/>
    </row>
    <row r="18" spans="2:12" ht="44.25" customHeight="1" x14ac:dyDescent="0.45">
      <c r="B18" s="28" t="s">
        <v>32</v>
      </c>
      <c r="C18" s="29"/>
      <c r="D18" s="81">
        <v>3</v>
      </c>
      <c r="E18" s="110"/>
      <c r="F18" s="110"/>
      <c r="G18" s="110"/>
      <c r="H18" s="110"/>
      <c r="I18" s="110"/>
      <c r="J18" s="110"/>
      <c r="K18" s="74"/>
      <c r="L18" s="122"/>
    </row>
    <row r="19" spans="2:12" ht="44.25" customHeight="1" thickBot="1" x14ac:dyDescent="0.5">
      <c r="B19" s="30" t="s">
        <v>33</v>
      </c>
      <c r="C19" s="31"/>
      <c r="D19" s="82">
        <v>3</v>
      </c>
      <c r="E19" s="111"/>
      <c r="F19" s="111"/>
      <c r="G19" s="111"/>
      <c r="H19" s="111"/>
      <c r="I19" s="111"/>
      <c r="J19" s="111"/>
      <c r="K19" s="75"/>
      <c r="L19" s="123"/>
    </row>
    <row r="20" spans="2:12" x14ac:dyDescent="0.45">
      <c r="B20" s="32" t="s">
        <v>34</v>
      </c>
      <c r="C20" s="33"/>
      <c r="D20" s="46"/>
      <c r="E20" s="99"/>
      <c r="F20" s="99"/>
      <c r="G20" s="99"/>
      <c r="H20" s="99"/>
      <c r="I20" s="99"/>
      <c r="J20" s="99"/>
      <c r="K20" s="77" t="s">
        <v>35</v>
      </c>
      <c r="L20" s="118">
        <f>AVERAGE(D21,D22,D23,D24)</f>
        <v>3</v>
      </c>
    </row>
    <row r="21" spans="2:12" ht="44.25" customHeight="1" x14ac:dyDescent="0.45">
      <c r="B21" s="34" t="s">
        <v>36</v>
      </c>
      <c r="C21" s="35"/>
      <c r="D21" s="81">
        <v>3</v>
      </c>
      <c r="E21" s="100"/>
      <c r="F21" s="100"/>
      <c r="G21" s="100"/>
      <c r="H21" s="100"/>
      <c r="I21" s="100"/>
      <c r="J21" s="100"/>
      <c r="K21" s="74" t="s">
        <v>37</v>
      </c>
      <c r="L21" s="119"/>
    </row>
    <row r="22" spans="2:12" ht="44.25" customHeight="1" x14ac:dyDescent="0.45">
      <c r="B22" s="34" t="s">
        <v>38</v>
      </c>
      <c r="C22" s="35"/>
      <c r="D22" s="81">
        <v>3</v>
      </c>
      <c r="E22" s="100"/>
      <c r="F22" s="100"/>
      <c r="G22" s="100"/>
      <c r="H22" s="100"/>
      <c r="I22" s="100"/>
      <c r="J22" s="100"/>
      <c r="K22" s="74" t="s">
        <v>37</v>
      </c>
      <c r="L22" s="119"/>
    </row>
    <row r="23" spans="2:12" ht="44.25" customHeight="1" x14ac:dyDescent="0.45">
      <c r="B23" s="34" t="s">
        <v>39</v>
      </c>
      <c r="C23" s="35"/>
      <c r="D23" s="81">
        <v>3</v>
      </c>
      <c r="E23" s="100"/>
      <c r="F23" s="100"/>
      <c r="G23" s="100"/>
      <c r="H23" s="100"/>
      <c r="I23" s="100"/>
      <c r="J23" s="100"/>
      <c r="K23" s="74" t="s">
        <v>37</v>
      </c>
      <c r="L23" s="119"/>
    </row>
    <row r="24" spans="2:12" ht="44.25" customHeight="1" thickBot="1" x14ac:dyDescent="0.5">
      <c r="B24" s="36" t="s">
        <v>40</v>
      </c>
      <c r="C24" s="37"/>
      <c r="D24" s="82">
        <v>3</v>
      </c>
      <c r="E24" s="101"/>
      <c r="F24" s="101"/>
      <c r="G24" s="101"/>
      <c r="H24" s="101"/>
      <c r="I24" s="101"/>
      <c r="J24" s="101"/>
      <c r="K24" s="75"/>
      <c r="L24" s="120"/>
    </row>
    <row r="25" spans="2:12" x14ac:dyDescent="0.45">
      <c r="B25" s="38" t="s">
        <v>41</v>
      </c>
      <c r="C25" s="39"/>
      <c r="D25" s="47"/>
      <c r="E25" s="102"/>
      <c r="F25" s="102"/>
      <c r="G25" s="102"/>
      <c r="H25" s="102"/>
      <c r="I25" s="102"/>
      <c r="J25" s="102"/>
      <c r="K25" s="77" t="s">
        <v>42</v>
      </c>
      <c r="L25" s="115">
        <f>AVERAGE(D26,D27,D28)</f>
        <v>3</v>
      </c>
    </row>
    <row r="26" spans="2:12" ht="44.25" customHeight="1" x14ac:dyDescent="0.45">
      <c r="B26" s="40" t="s">
        <v>43</v>
      </c>
      <c r="C26" s="41"/>
      <c r="D26" s="81">
        <v>3</v>
      </c>
      <c r="E26" s="103"/>
      <c r="F26" s="103"/>
      <c r="G26" s="103"/>
      <c r="H26" s="103"/>
      <c r="I26" s="103"/>
      <c r="J26" s="103"/>
      <c r="K26" s="74"/>
      <c r="L26" s="116"/>
    </row>
    <row r="27" spans="2:12" ht="44.25" customHeight="1" x14ac:dyDescent="0.45">
      <c r="B27" s="40" t="s">
        <v>44</v>
      </c>
      <c r="C27" s="41"/>
      <c r="D27" s="81">
        <v>3</v>
      </c>
      <c r="E27" s="103"/>
      <c r="F27" s="103"/>
      <c r="G27" s="103"/>
      <c r="H27" s="103"/>
      <c r="I27" s="103"/>
      <c r="J27" s="103"/>
      <c r="K27" s="74"/>
      <c r="L27" s="116"/>
    </row>
    <row r="28" spans="2:12" ht="44.25" customHeight="1" thickBot="1" x14ac:dyDescent="0.5">
      <c r="B28" s="42" t="s">
        <v>45</v>
      </c>
      <c r="C28" s="43"/>
      <c r="D28" s="82">
        <v>3</v>
      </c>
      <c r="E28" s="104"/>
      <c r="F28" s="104"/>
      <c r="G28" s="104"/>
      <c r="H28" s="104"/>
      <c r="I28" s="104"/>
      <c r="J28" s="104"/>
      <c r="K28" s="75"/>
      <c r="L28" s="117"/>
    </row>
    <row r="29" spans="2:12" x14ac:dyDescent="0.45">
      <c r="B29" s="14" t="s">
        <v>46</v>
      </c>
      <c r="C29" s="15"/>
      <c r="D29" s="48"/>
      <c r="E29" s="105"/>
      <c r="F29" s="105"/>
      <c r="G29" s="105"/>
      <c r="H29" s="105"/>
      <c r="I29" s="105"/>
      <c r="J29" s="105"/>
      <c r="K29" s="77" t="s">
        <v>47</v>
      </c>
      <c r="L29" s="113">
        <f>AVERAGE(D30,D31,D32,D33,D34)</f>
        <v>3</v>
      </c>
    </row>
    <row r="30" spans="2:12" ht="44.25" customHeight="1" x14ac:dyDescent="0.45">
      <c r="B30" s="20" t="s">
        <v>48</v>
      </c>
      <c r="C30" s="21"/>
      <c r="D30" s="81">
        <v>3</v>
      </c>
      <c r="E30" s="106"/>
      <c r="F30" s="106"/>
      <c r="G30" s="106"/>
      <c r="H30" s="106"/>
      <c r="I30" s="106"/>
      <c r="J30" s="106"/>
      <c r="K30" s="74" t="s">
        <v>37</v>
      </c>
      <c r="L30" s="114"/>
    </row>
    <row r="31" spans="2:12" ht="44.25" customHeight="1" x14ac:dyDescent="0.45">
      <c r="B31" s="20" t="s">
        <v>49</v>
      </c>
      <c r="C31" s="21"/>
      <c r="D31" s="81">
        <v>3</v>
      </c>
      <c r="E31" s="106"/>
      <c r="F31" s="106"/>
      <c r="G31" s="106"/>
      <c r="H31" s="106"/>
      <c r="I31" s="106"/>
      <c r="J31" s="106"/>
      <c r="K31" s="74" t="s">
        <v>37</v>
      </c>
      <c r="L31" s="114"/>
    </row>
    <row r="32" spans="2:12" ht="44.25" customHeight="1" x14ac:dyDescent="0.45">
      <c r="B32" s="20" t="s">
        <v>50</v>
      </c>
      <c r="C32" s="21"/>
      <c r="D32" s="81">
        <v>3</v>
      </c>
      <c r="E32" s="106"/>
      <c r="F32" s="106"/>
      <c r="G32" s="106"/>
      <c r="H32" s="106"/>
      <c r="I32" s="106"/>
      <c r="J32" s="106"/>
      <c r="K32" s="74"/>
      <c r="L32" s="114"/>
    </row>
    <row r="33" spans="2:12" ht="44.25" customHeight="1" x14ac:dyDescent="0.45">
      <c r="B33" s="20" t="s">
        <v>51</v>
      </c>
      <c r="C33" s="21"/>
      <c r="D33" s="81">
        <v>3</v>
      </c>
      <c r="E33" s="106"/>
      <c r="F33" s="106"/>
      <c r="G33" s="106"/>
      <c r="H33" s="106"/>
      <c r="I33" s="106"/>
      <c r="J33" s="106"/>
      <c r="K33" s="74"/>
      <c r="L33" s="114"/>
    </row>
    <row r="34" spans="2:12" ht="44.25" customHeight="1" thickBot="1" x14ac:dyDescent="0.5">
      <c r="B34" s="22" t="s">
        <v>52</v>
      </c>
      <c r="C34" s="23"/>
      <c r="D34" s="82">
        <v>3</v>
      </c>
      <c r="E34" s="106"/>
      <c r="F34" s="106"/>
      <c r="G34" s="106"/>
      <c r="H34" s="106"/>
      <c r="I34" s="106"/>
      <c r="J34" s="106"/>
      <c r="K34" s="74" t="s">
        <v>37</v>
      </c>
      <c r="L34" s="114"/>
    </row>
    <row r="35" spans="2:12" x14ac:dyDescent="0.45">
      <c r="E35" s="112" t="s">
        <v>53</v>
      </c>
      <c r="F35" s="112"/>
      <c r="G35" s="112"/>
      <c r="H35" s="112"/>
      <c r="I35" s="112"/>
      <c r="J35" s="112"/>
      <c r="K35" s="112"/>
      <c r="L35" s="112"/>
    </row>
    <row r="36" spans="2:12" x14ac:dyDescent="0.45">
      <c r="E36" s="112"/>
      <c r="F36" s="112"/>
      <c r="G36" s="112"/>
      <c r="H36" s="112"/>
      <c r="I36" s="112"/>
      <c r="J36" s="112"/>
      <c r="K36" s="112"/>
      <c r="L36" s="112"/>
    </row>
    <row r="37" spans="2:12" x14ac:dyDescent="0.45">
      <c r="E37" s="112"/>
      <c r="F37" s="112"/>
      <c r="G37" s="112"/>
      <c r="H37" s="112"/>
      <c r="I37" s="112"/>
      <c r="J37" s="112"/>
      <c r="K37" s="112"/>
      <c r="L37" s="112"/>
    </row>
    <row r="38" spans="2:12" x14ac:dyDescent="0.45">
      <c r="E38" s="112"/>
      <c r="F38" s="112"/>
      <c r="G38" s="112"/>
      <c r="H38" s="112"/>
      <c r="I38" s="112"/>
      <c r="J38" s="112"/>
      <c r="K38" s="112"/>
      <c r="L38" s="112"/>
    </row>
    <row r="39" spans="2:12" x14ac:dyDescent="0.45">
      <c r="E39" s="112"/>
      <c r="F39" s="112"/>
      <c r="G39" s="112"/>
      <c r="H39" s="112"/>
      <c r="I39" s="112"/>
      <c r="J39" s="112"/>
      <c r="K39" s="112"/>
      <c r="L39" s="112"/>
    </row>
    <row r="40" spans="2:12" x14ac:dyDescent="0.45">
      <c r="E40" s="112"/>
      <c r="F40" s="112"/>
      <c r="G40" s="112"/>
      <c r="H40" s="112"/>
      <c r="I40" s="112"/>
      <c r="J40" s="112"/>
      <c r="K40" s="112"/>
      <c r="L40" s="112"/>
    </row>
    <row r="41" spans="2:12" x14ac:dyDescent="0.45">
      <c r="E41" s="112"/>
      <c r="F41" s="112"/>
      <c r="G41" s="112"/>
      <c r="H41" s="112"/>
      <c r="I41" s="112"/>
      <c r="J41" s="112"/>
      <c r="K41" s="112"/>
      <c r="L41" s="112"/>
    </row>
    <row r="42" spans="2:12" x14ac:dyDescent="0.45">
      <c r="E42" s="112"/>
      <c r="F42" s="112"/>
      <c r="G42" s="112"/>
      <c r="H42" s="112"/>
      <c r="I42" s="112"/>
      <c r="J42" s="112"/>
      <c r="K42" s="112"/>
      <c r="L42" s="112"/>
    </row>
    <row r="43" spans="2:12" x14ac:dyDescent="0.45">
      <c r="E43" s="112"/>
      <c r="F43" s="112"/>
      <c r="G43" s="112"/>
      <c r="H43" s="112"/>
      <c r="I43" s="112"/>
      <c r="J43" s="112"/>
      <c r="K43" s="112"/>
      <c r="L43" s="112"/>
    </row>
    <row r="44" spans="2:12" x14ac:dyDescent="0.45">
      <c r="E44" s="112"/>
      <c r="F44" s="112"/>
      <c r="G44" s="112"/>
      <c r="H44" s="112"/>
      <c r="I44" s="112"/>
      <c r="J44" s="112"/>
      <c r="K44" s="112"/>
      <c r="L44" s="112"/>
    </row>
  </sheetData>
  <mergeCells count="13">
    <mergeCell ref="E29:J34"/>
    <mergeCell ref="E11:J14"/>
    <mergeCell ref="E15:J19"/>
    <mergeCell ref="E35:L44"/>
    <mergeCell ref="L29:L34"/>
    <mergeCell ref="L25:L28"/>
    <mergeCell ref="L20:L24"/>
    <mergeCell ref="L15:L19"/>
    <mergeCell ref="B8:B9"/>
    <mergeCell ref="L11:L14"/>
    <mergeCell ref="E10:J10"/>
    <mergeCell ref="E20:J24"/>
    <mergeCell ref="E25:J28"/>
  </mergeCells>
  <conditionalFormatting sqref="D13">
    <cfRule type="iconSet" priority="33">
      <iconSet iconSet="3Symbols2">
        <cfvo type="percent" val="0"/>
        <cfvo type="num" val="1.9"/>
        <cfvo type="num" val="2"/>
      </iconSet>
    </cfRule>
  </conditionalFormatting>
  <conditionalFormatting sqref="D14">
    <cfRule type="iconSet" priority="16">
      <iconSet iconSet="3Symbols2">
        <cfvo type="percent" val="0"/>
        <cfvo type="num" val="1.9"/>
        <cfvo type="num" val="2"/>
      </iconSet>
    </cfRule>
  </conditionalFormatting>
  <conditionalFormatting sqref="D17">
    <cfRule type="iconSet" priority="31">
      <iconSet iconSet="3Symbols2">
        <cfvo type="percent" val="0"/>
        <cfvo type="num" val="1.9"/>
        <cfvo type="num" val="2"/>
      </iconSet>
    </cfRule>
  </conditionalFormatting>
  <conditionalFormatting sqref="D18">
    <cfRule type="iconSet" priority="15">
      <iconSet iconSet="3Symbols2">
        <cfvo type="percent" val="0"/>
        <cfvo type="num" val="1.9"/>
        <cfvo type="num" val="2"/>
      </iconSet>
    </cfRule>
  </conditionalFormatting>
  <conditionalFormatting sqref="D19">
    <cfRule type="iconSet" priority="14">
      <iconSet iconSet="3Symbols2">
        <cfvo type="percent" val="0"/>
        <cfvo type="num" val="1.9"/>
        <cfvo type="num" val="2"/>
      </iconSet>
    </cfRule>
  </conditionalFormatting>
  <conditionalFormatting sqref="D21">
    <cfRule type="iconSet" priority="13">
      <iconSet iconSet="3Symbols2">
        <cfvo type="percent" val="0"/>
        <cfvo type="num" val="1.9"/>
        <cfvo type="num" val="2"/>
      </iconSet>
    </cfRule>
  </conditionalFormatting>
  <conditionalFormatting sqref="D22">
    <cfRule type="iconSet" priority="12">
      <iconSet iconSet="3Symbols2">
        <cfvo type="percent" val="0"/>
        <cfvo type="num" val="1.9"/>
        <cfvo type="num" val="2"/>
      </iconSet>
    </cfRule>
  </conditionalFormatting>
  <conditionalFormatting sqref="D23">
    <cfRule type="iconSet" priority="11">
      <iconSet iconSet="3Symbols2">
        <cfvo type="percent" val="0"/>
        <cfvo type="num" val="1.9"/>
        <cfvo type="num" val="2"/>
      </iconSet>
    </cfRule>
  </conditionalFormatting>
  <conditionalFormatting sqref="D30">
    <cfRule type="iconSet" priority="10">
      <iconSet iconSet="3Symbols2">
        <cfvo type="percent" val="0"/>
        <cfvo type="num" val="1.9"/>
        <cfvo type="num" val="2"/>
      </iconSet>
    </cfRule>
  </conditionalFormatting>
  <conditionalFormatting sqref="D31">
    <cfRule type="iconSet" priority="9">
      <iconSet iconSet="3Symbols2">
        <cfvo type="percent" val="0"/>
        <cfvo type="num" val="1.9"/>
        <cfvo type="num" val="2"/>
      </iconSet>
    </cfRule>
  </conditionalFormatting>
  <conditionalFormatting sqref="D34">
    <cfRule type="iconSet" priority="8">
      <iconSet iconSet="3Symbols2">
        <cfvo type="percent" val="0"/>
        <cfvo type="num" val="1.9"/>
        <cfvo type="num" val="2"/>
      </iconSet>
    </cfRule>
  </conditionalFormatting>
  <conditionalFormatting sqref="E4">
    <cfRule type="iconSet" priority="7">
      <iconSet iconSet="3Symbols2">
        <cfvo type="percent" val="0"/>
        <cfvo type="num" val="1.9"/>
        <cfvo type="num" val="2"/>
      </iconSet>
    </cfRule>
  </conditionalFormatting>
  <conditionalFormatting sqref="E5">
    <cfRule type="iconSet" priority="38">
      <iconSet iconSet="3Symbols2">
        <cfvo type="percent" val="0"/>
        <cfvo type="num" val="2"/>
        <cfvo type="num" val="2" gte="0"/>
      </iconSet>
    </cfRule>
  </conditionalFormatting>
  <conditionalFormatting sqref="E6">
    <cfRule type="iconSet" priority="37">
      <iconSet iconSet="3Symbols2">
        <cfvo type="percent" val="0"/>
        <cfvo type="num" val="2"/>
        <cfvo type="num" val="2" gte="0"/>
      </iconSet>
    </cfRule>
  </conditionalFormatting>
  <conditionalFormatting sqref="E7">
    <cfRule type="iconSet" priority="36">
      <iconSet iconSet="3Symbols2">
        <cfvo type="percent" val="0"/>
        <cfvo type="num" val="1.74"/>
        <cfvo type="num" val="1.75"/>
      </iconSet>
    </cfRule>
  </conditionalFormatting>
  <conditionalFormatting sqref="E8">
    <cfRule type="iconSet" priority="35">
      <iconSet iconSet="3Symbols2">
        <cfvo type="percent" val="0"/>
        <cfvo type="num" val="2"/>
        <cfvo type="num" val="2" gte="0"/>
      </iconSet>
    </cfRule>
  </conditionalFormatting>
  <conditionalFormatting sqref="E9">
    <cfRule type="iconSet" priority="34">
      <iconSet iconSet="3Symbols2">
        <cfvo type="percent" val="0"/>
        <cfvo type="num" val="2"/>
        <cfvo type="num" val="2" gte="0"/>
      </iconSet>
    </cfRule>
  </conditionalFormatting>
  <conditionalFormatting sqref="L4">
    <cfRule type="iconSet" priority="6">
      <iconSet iconSet="3Symbols2">
        <cfvo type="percent" val="0"/>
        <cfvo type="num" val="2.5"/>
        <cfvo type="num" val="2.6"/>
      </iconSet>
    </cfRule>
  </conditionalFormatting>
  <conditionalFormatting sqref="L11">
    <cfRule type="iconSet" priority="43">
      <iconSet iconSet="3Symbols2">
        <cfvo type="percent" val="0"/>
        <cfvo type="num" val="1.9"/>
        <cfvo type="num" val="2"/>
      </iconSet>
    </cfRule>
  </conditionalFormatting>
  <conditionalFormatting sqref="L15">
    <cfRule type="iconSet" priority="42">
      <iconSet iconSet="3Symbols2">
        <cfvo type="percent" val="0"/>
        <cfvo type="num" val="1.9"/>
        <cfvo type="num" val="2"/>
      </iconSet>
    </cfRule>
  </conditionalFormatting>
  <conditionalFormatting sqref="L20">
    <cfRule type="iconSet" priority="41">
      <iconSet iconSet="3Symbols2">
        <cfvo type="percent" val="0"/>
        <cfvo type="num" val="1.9"/>
        <cfvo type="num" val="2"/>
      </iconSet>
    </cfRule>
  </conditionalFormatting>
  <conditionalFormatting sqref="L25">
    <cfRule type="iconSet" priority="40">
      <iconSet iconSet="3Symbols2">
        <cfvo type="percent" val="0"/>
        <cfvo type="num" val="1.9"/>
        <cfvo type="num" val="2"/>
      </iconSet>
    </cfRule>
  </conditionalFormatting>
  <conditionalFormatting sqref="L29">
    <cfRule type="iconSet" priority="39">
      <iconSet iconSet="3Symbols2">
        <cfvo type="percent" val="0"/>
        <cfvo type="num" val="1.9"/>
        <cfvo type="num" val="2"/>
      </iconSet>
    </cfRule>
  </conditionalFormatting>
  <pageMargins left="0.7" right="0.7" top="0.75" bottom="0.75" header="0.3" footer="0.3"/>
  <pageSetup paperSize="9" scale="4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E2A97-238A-4672-8A1C-5006939B4AD2}">
  <dimension ref="A1:D38"/>
  <sheetViews>
    <sheetView workbookViewId="0">
      <selection activeCell="I6" sqref="I6"/>
    </sheetView>
    <sheetView topLeftCell="A19" workbookViewId="1">
      <selection sqref="A1:D1"/>
    </sheetView>
  </sheetViews>
  <sheetFormatPr defaultRowHeight="14.25" x14ac:dyDescent="0.45"/>
  <cols>
    <col min="1" max="1" width="9.73046875" customWidth="1"/>
    <col min="2" max="2" width="18.265625" customWidth="1"/>
    <col min="3" max="3" width="61" customWidth="1"/>
    <col min="4" max="4" width="37.3984375" customWidth="1"/>
  </cols>
  <sheetData>
    <row r="1" spans="1:4" ht="14.65" thickBot="1" x14ac:dyDescent="0.5">
      <c r="A1" s="126" t="s">
        <v>54</v>
      </c>
      <c r="B1" s="127"/>
      <c r="C1" s="127"/>
      <c r="D1" s="127"/>
    </row>
    <row r="2" spans="1:4" ht="16.149999999999999" thickBot="1" x14ac:dyDescent="0.5">
      <c r="A2" s="2" t="s">
        <v>55</v>
      </c>
      <c r="B2" s="65" t="s">
        <v>56</v>
      </c>
      <c r="C2" s="66" t="s">
        <v>57</v>
      </c>
      <c r="D2" s="66" t="s">
        <v>58</v>
      </c>
    </row>
    <row r="3" spans="1:4" ht="31.9" thickBot="1" x14ac:dyDescent="0.5">
      <c r="A3" s="2" t="s">
        <v>59</v>
      </c>
      <c r="B3" s="67" t="s">
        <v>60</v>
      </c>
      <c r="C3" s="68" t="s">
        <v>61</v>
      </c>
      <c r="D3" s="68" t="s">
        <v>62</v>
      </c>
    </row>
    <row r="4" spans="1:4" ht="31.9" thickBot="1" x14ac:dyDescent="0.5">
      <c r="A4" s="2" t="s">
        <v>63</v>
      </c>
      <c r="B4" s="69" t="s">
        <v>64</v>
      </c>
      <c r="C4" s="70" t="s">
        <v>65</v>
      </c>
      <c r="D4" s="70" t="s">
        <v>62</v>
      </c>
    </row>
    <row r="5" spans="1:4" ht="16.149999999999999" thickBot="1" x14ac:dyDescent="0.5">
      <c r="A5" s="2" t="s">
        <v>66</v>
      </c>
      <c r="B5" s="71"/>
      <c r="C5" s="68" t="s">
        <v>67</v>
      </c>
      <c r="D5" s="68" t="s">
        <v>62</v>
      </c>
    </row>
    <row r="6" spans="1:4" ht="47.65" thickBot="1" x14ac:dyDescent="0.5">
      <c r="A6" s="2" t="s">
        <v>68</v>
      </c>
      <c r="B6" s="69" t="s">
        <v>69</v>
      </c>
      <c r="C6" s="70" t="s">
        <v>70</v>
      </c>
      <c r="D6" s="70" t="s">
        <v>62</v>
      </c>
    </row>
    <row r="7" spans="1:4" ht="31.9" thickBot="1" x14ac:dyDescent="0.5">
      <c r="A7" s="2" t="s">
        <v>71</v>
      </c>
      <c r="B7" s="67" t="s">
        <v>72</v>
      </c>
      <c r="C7" s="68" t="s">
        <v>73</v>
      </c>
      <c r="D7" s="68" t="s">
        <v>62</v>
      </c>
    </row>
    <row r="8" spans="1:4" ht="31.9" thickBot="1" x14ac:dyDescent="0.5">
      <c r="A8" s="2" t="s">
        <v>74</v>
      </c>
      <c r="B8" s="69" t="s">
        <v>75</v>
      </c>
      <c r="C8" s="72" t="s">
        <v>76</v>
      </c>
      <c r="D8" s="70" t="s">
        <v>77</v>
      </c>
    </row>
    <row r="9" spans="1:4" ht="14.65" thickBot="1" x14ac:dyDescent="0.5">
      <c r="A9" s="2"/>
      <c r="B9" s="5"/>
      <c r="C9" s="5"/>
      <c r="D9" s="5"/>
    </row>
    <row r="10" spans="1:4" x14ac:dyDescent="0.45">
      <c r="A10" s="2"/>
      <c r="B10" s="124" t="s">
        <v>78</v>
      </c>
      <c r="C10" s="124" t="s">
        <v>57</v>
      </c>
      <c r="D10" s="124" t="s">
        <v>58</v>
      </c>
    </row>
    <row r="11" spans="1:4" ht="14.65" thickBot="1" x14ac:dyDescent="0.5">
      <c r="A11" s="2"/>
      <c r="B11" s="125"/>
      <c r="C11" s="125"/>
      <c r="D11" s="125"/>
    </row>
    <row r="12" spans="1:4" ht="31.9" thickBot="1" x14ac:dyDescent="0.5">
      <c r="A12" s="2" t="s">
        <v>79</v>
      </c>
      <c r="B12" s="67" t="s">
        <v>80</v>
      </c>
      <c r="C12" s="68" t="s">
        <v>81</v>
      </c>
      <c r="D12" s="68" t="s">
        <v>62</v>
      </c>
    </row>
    <row r="13" spans="1:4" ht="63.4" thickBot="1" x14ac:dyDescent="0.5">
      <c r="A13" s="2" t="s">
        <v>82</v>
      </c>
      <c r="B13" s="69" t="s">
        <v>83</v>
      </c>
      <c r="C13" s="70" t="s">
        <v>84</v>
      </c>
      <c r="D13" s="70" t="s">
        <v>62</v>
      </c>
    </row>
    <row r="14" spans="1:4" ht="63.4" thickBot="1" x14ac:dyDescent="0.5">
      <c r="A14" s="2" t="s">
        <v>85</v>
      </c>
      <c r="B14" s="67" t="s">
        <v>86</v>
      </c>
      <c r="C14" s="68" t="s">
        <v>87</v>
      </c>
      <c r="D14" s="68" t="s">
        <v>62</v>
      </c>
    </row>
    <row r="15" spans="1:4" ht="31.9" thickBot="1" x14ac:dyDescent="0.5">
      <c r="A15" s="2" t="s">
        <v>88</v>
      </c>
      <c r="B15" s="69" t="s">
        <v>89</v>
      </c>
      <c r="C15" s="72" t="s">
        <v>90</v>
      </c>
      <c r="D15" s="70" t="s">
        <v>62</v>
      </c>
    </row>
    <row r="16" spans="1:4" ht="47.65" thickBot="1" x14ac:dyDescent="0.5">
      <c r="A16" s="2" t="s">
        <v>91</v>
      </c>
      <c r="B16" s="67" t="s">
        <v>92</v>
      </c>
      <c r="C16" s="68" t="s">
        <v>93</v>
      </c>
      <c r="D16" s="68" t="s">
        <v>94</v>
      </c>
    </row>
    <row r="17" spans="1:4" ht="31.9" thickBot="1" x14ac:dyDescent="0.5">
      <c r="A17" s="2" t="s">
        <v>95</v>
      </c>
      <c r="B17" s="69" t="s">
        <v>96</v>
      </c>
      <c r="C17" s="70" t="s">
        <v>97</v>
      </c>
      <c r="D17" s="70" t="s">
        <v>94</v>
      </c>
    </row>
    <row r="18" spans="1:4" ht="47.65" thickBot="1" x14ac:dyDescent="0.5">
      <c r="A18" s="2" t="s">
        <v>98</v>
      </c>
      <c r="B18" s="67" t="s">
        <v>99</v>
      </c>
      <c r="C18" s="68" t="s">
        <v>100</v>
      </c>
      <c r="D18" s="68" t="s">
        <v>94</v>
      </c>
    </row>
    <row r="19" spans="1:4" ht="31.9" thickBot="1" x14ac:dyDescent="0.5">
      <c r="A19" s="2" t="s">
        <v>101</v>
      </c>
      <c r="B19" s="69" t="s">
        <v>102</v>
      </c>
      <c r="C19" s="70" t="s">
        <v>103</v>
      </c>
      <c r="D19" s="70" t="s">
        <v>94</v>
      </c>
    </row>
    <row r="20" spans="1:4" ht="31.9" thickBot="1" x14ac:dyDescent="0.5">
      <c r="A20" s="2" t="s">
        <v>104</v>
      </c>
      <c r="B20" s="71"/>
      <c r="C20" s="68" t="s">
        <v>105</v>
      </c>
      <c r="D20" s="68" t="s">
        <v>94</v>
      </c>
    </row>
    <row r="21" spans="1:4" ht="31.9" thickBot="1" x14ac:dyDescent="0.5">
      <c r="A21" s="2" t="s">
        <v>106</v>
      </c>
      <c r="B21" s="69" t="s">
        <v>107</v>
      </c>
      <c r="C21" s="72" t="s">
        <v>108</v>
      </c>
      <c r="D21" s="70" t="s">
        <v>77</v>
      </c>
    </row>
    <row r="22" spans="1:4" ht="31.9" thickBot="1" x14ac:dyDescent="0.5">
      <c r="A22" s="2" t="s">
        <v>109</v>
      </c>
      <c r="B22" s="71"/>
      <c r="C22" s="68" t="s">
        <v>110</v>
      </c>
      <c r="D22" s="68" t="s">
        <v>77</v>
      </c>
    </row>
    <row r="23" spans="1:4" ht="47.65" thickBot="1" x14ac:dyDescent="0.5">
      <c r="A23" s="2" t="s">
        <v>111</v>
      </c>
      <c r="B23" s="69" t="s">
        <v>112</v>
      </c>
      <c r="C23" s="70" t="s">
        <v>113</v>
      </c>
      <c r="D23" s="70" t="s">
        <v>77</v>
      </c>
    </row>
    <row r="24" spans="1:4" ht="47.65" thickBot="1" x14ac:dyDescent="0.5">
      <c r="A24" s="2" t="s">
        <v>114</v>
      </c>
      <c r="B24" s="67" t="s">
        <v>115</v>
      </c>
      <c r="C24" s="68" t="s">
        <v>116</v>
      </c>
      <c r="D24" s="68" t="s">
        <v>77</v>
      </c>
    </row>
    <row r="25" spans="1:4" ht="14.65" thickBot="1" x14ac:dyDescent="0.5">
      <c r="A25" s="2"/>
      <c r="B25" s="5"/>
      <c r="C25" s="5"/>
      <c r="D25" s="5"/>
    </row>
    <row r="26" spans="1:4" ht="16.149999999999999" thickBot="1" x14ac:dyDescent="0.5">
      <c r="A26" s="2"/>
      <c r="B26" s="65" t="s">
        <v>117</v>
      </c>
      <c r="C26" s="66" t="s">
        <v>57</v>
      </c>
      <c r="D26" s="66" t="s">
        <v>58</v>
      </c>
    </row>
    <row r="27" spans="1:4" ht="16.149999999999999" thickBot="1" x14ac:dyDescent="0.5">
      <c r="A27" s="2" t="s">
        <v>118</v>
      </c>
      <c r="B27" s="67" t="s">
        <v>119</v>
      </c>
      <c r="C27" s="68" t="s">
        <v>120</v>
      </c>
      <c r="D27" s="68" t="s">
        <v>77</v>
      </c>
    </row>
    <row r="28" spans="1:4" ht="16.149999999999999" thickBot="1" x14ac:dyDescent="0.5">
      <c r="A28" s="2" t="s">
        <v>121</v>
      </c>
      <c r="B28" s="73"/>
      <c r="C28" s="70" t="s">
        <v>122</v>
      </c>
      <c r="D28" s="70" t="s">
        <v>77</v>
      </c>
    </row>
    <row r="29" spans="1:4" ht="16.149999999999999" thickBot="1" x14ac:dyDescent="0.5">
      <c r="A29" s="2" t="s">
        <v>123</v>
      </c>
      <c r="B29" s="67" t="s">
        <v>124</v>
      </c>
      <c r="C29" s="68" t="s">
        <v>125</v>
      </c>
      <c r="D29" s="68" t="s">
        <v>77</v>
      </c>
    </row>
    <row r="30" spans="1:4" ht="16.149999999999999" thickBot="1" x14ac:dyDescent="0.5">
      <c r="A30" s="2" t="s">
        <v>126</v>
      </c>
      <c r="B30" s="73"/>
      <c r="C30" s="70" t="s">
        <v>127</v>
      </c>
      <c r="D30" s="70" t="s">
        <v>77</v>
      </c>
    </row>
    <row r="31" spans="1:4" ht="31.9" thickBot="1" x14ac:dyDescent="0.5">
      <c r="A31" s="2" t="s">
        <v>128</v>
      </c>
      <c r="B31" s="67" t="s">
        <v>129</v>
      </c>
      <c r="C31" s="68" t="s">
        <v>130</v>
      </c>
      <c r="D31" s="68" t="s">
        <v>77</v>
      </c>
    </row>
    <row r="32" spans="1:4" ht="16.149999999999999" thickBot="1" x14ac:dyDescent="0.5">
      <c r="A32" s="2" t="s">
        <v>131</v>
      </c>
      <c r="B32" s="73"/>
      <c r="C32" s="70" t="s">
        <v>132</v>
      </c>
      <c r="D32" s="70" t="s">
        <v>77</v>
      </c>
    </row>
    <row r="33" spans="1:4" ht="31.9" thickBot="1" x14ac:dyDescent="0.5">
      <c r="A33" s="2" t="s">
        <v>133</v>
      </c>
      <c r="B33" s="67" t="s">
        <v>134</v>
      </c>
      <c r="C33" s="68" t="s">
        <v>135</v>
      </c>
      <c r="D33" s="68" t="s">
        <v>77</v>
      </c>
    </row>
    <row r="34" spans="1:4" ht="31.9" thickBot="1" x14ac:dyDescent="0.5">
      <c r="A34" s="2" t="s">
        <v>136</v>
      </c>
      <c r="B34" s="69" t="s">
        <v>137</v>
      </c>
      <c r="C34" s="70" t="s">
        <v>138</v>
      </c>
      <c r="D34" s="70" t="s">
        <v>77</v>
      </c>
    </row>
    <row r="35" spans="1:4" ht="16.149999999999999" thickBot="1" x14ac:dyDescent="0.5">
      <c r="A35" s="2" t="s">
        <v>139</v>
      </c>
      <c r="B35" s="71"/>
      <c r="C35" s="68" t="s">
        <v>140</v>
      </c>
      <c r="D35" s="68" t="s">
        <v>77</v>
      </c>
    </row>
    <row r="36" spans="1:4" ht="16.149999999999999" thickBot="1" x14ac:dyDescent="0.5">
      <c r="A36" s="2" t="s">
        <v>141</v>
      </c>
      <c r="B36" s="69" t="s">
        <v>142</v>
      </c>
      <c r="C36" s="70" t="s">
        <v>143</v>
      </c>
      <c r="D36" s="70" t="s">
        <v>77</v>
      </c>
    </row>
    <row r="37" spans="1:4" ht="47.65" thickBot="1" x14ac:dyDescent="0.5">
      <c r="A37" s="2" t="s">
        <v>144</v>
      </c>
      <c r="B37" s="67" t="s">
        <v>145</v>
      </c>
      <c r="C37" s="68" t="s">
        <v>146</v>
      </c>
      <c r="D37" s="68" t="s">
        <v>77</v>
      </c>
    </row>
    <row r="38" spans="1:4" ht="31.9" thickBot="1" x14ac:dyDescent="0.5">
      <c r="A38" s="2" t="s">
        <v>147</v>
      </c>
      <c r="B38" s="73"/>
      <c r="C38" s="70" t="s">
        <v>148</v>
      </c>
      <c r="D38" s="70" t="s">
        <v>77</v>
      </c>
    </row>
  </sheetData>
  <mergeCells count="4">
    <mergeCell ref="B10:B11"/>
    <mergeCell ref="C10:C11"/>
    <mergeCell ref="D10:D1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D107E-4144-4E15-8279-12FE49549CD4}">
  <dimension ref="A1:AG44"/>
  <sheetViews>
    <sheetView zoomScale="85" zoomScaleNormal="85" workbookViewId="0"/>
    <sheetView workbookViewId="1">
      <selection activeCell="AA20" sqref="AA20"/>
    </sheetView>
  </sheetViews>
  <sheetFormatPr defaultRowHeight="14.25" x14ac:dyDescent="0.45"/>
  <cols>
    <col min="1" max="1" width="18.265625" customWidth="1"/>
    <col min="2" max="33" width="3.86328125" customWidth="1"/>
  </cols>
  <sheetData>
    <row r="1" spans="1:33" x14ac:dyDescent="0.45">
      <c r="B1" s="3"/>
    </row>
    <row r="2" spans="1:33" ht="18" x14ac:dyDescent="0.45">
      <c r="B2" s="49" t="s">
        <v>149</v>
      </c>
    </row>
    <row r="3" spans="1:33" x14ac:dyDescent="0.45">
      <c r="A3" s="50" t="s">
        <v>150</v>
      </c>
      <c r="B3" s="3"/>
    </row>
    <row r="4" spans="1:33" x14ac:dyDescent="0.45">
      <c r="A4" s="50" t="str">
        <f>'[1]UK-SPEC IEng'!A3</f>
        <v>Average &gt;2 overall</v>
      </c>
      <c r="B4" s="2"/>
      <c r="C4" s="64" t="s">
        <v>59</v>
      </c>
      <c r="D4" s="64" t="s">
        <v>63</v>
      </c>
      <c r="E4" s="64" t="s">
        <v>66</v>
      </c>
      <c r="F4" s="64" t="s">
        <v>68</v>
      </c>
      <c r="G4" s="64" t="s">
        <v>71</v>
      </c>
      <c r="H4" s="64" t="s">
        <v>74</v>
      </c>
      <c r="I4" s="64" t="s">
        <v>79</v>
      </c>
      <c r="J4" s="64" t="s">
        <v>82</v>
      </c>
      <c r="K4" s="64" t="s">
        <v>85</v>
      </c>
      <c r="L4" s="64" t="s">
        <v>88</v>
      </c>
      <c r="M4" s="64" t="s">
        <v>91</v>
      </c>
      <c r="N4" s="64" t="s">
        <v>95</v>
      </c>
      <c r="O4" s="64" t="s">
        <v>98</v>
      </c>
      <c r="P4" s="64" t="s">
        <v>101</v>
      </c>
      <c r="Q4" s="64" t="s">
        <v>104</v>
      </c>
      <c r="R4" s="64" t="s">
        <v>106</v>
      </c>
      <c r="S4" s="64" t="s">
        <v>109</v>
      </c>
      <c r="T4" s="64" t="s">
        <v>111</v>
      </c>
      <c r="U4" s="64" t="s">
        <v>114</v>
      </c>
      <c r="V4" s="64" t="s">
        <v>118</v>
      </c>
      <c r="W4" s="64" t="s">
        <v>121</v>
      </c>
      <c r="X4" s="64" t="s">
        <v>123</v>
      </c>
      <c r="Y4" s="64" t="s">
        <v>126</v>
      </c>
      <c r="Z4" s="64" t="s">
        <v>128</v>
      </c>
      <c r="AA4" s="64" t="s">
        <v>131</v>
      </c>
      <c r="AB4" s="64" t="s">
        <v>133</v>
      </c>
      <c r="AC4" s="64" t="s">
        <v>136</v>
      </c>
      <c r="AD4" s="64" t="s">
        <v>139</v>
      </c>
      <c r="AE4" s="64" t="s">
        <v>141</v>
      </c>
      <c r="AF4" s="64" t="s">
        <v>144</v>
      </c>
      <c r="AG4" s="64" t="s">
        <v>147</v>
      </c>
    </row>
    <row r="5" spans="1:33" ht="28.5" x14ac:dyDescent="0.45">
      <c r="A5" s="51" t="str">
        <f>'[1]UK-SPEC IEng'!A5</f>
        <v>min 2 average &gt;2
AHEP Accred</v>
      </c>
      <c r="B5" s="51" t="s">
        <v>6</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row>
    <row r="6" spans="1:33" x14ac:dyDescent="0.45">
      <c r="A6" s="52"/>
      <c r="B6" s="52" t="s">
        <v>151</v>
      </c>
      <c r="C6" s="53"/>
      <c r="D6" s="53"/>
      <c r="E6" s="53"/>
      <c r="F6" s="53"/>
      <c r="G6" s="53"/>
      <c r="H6" s="7"/>
      <c r="I6" s="7"/>
      <c r="J6" s="7"/>
      <c r="K6" s="7"/>
      <c r="L6" s="7"/>
      <c r="M6" s="7"/>
      <c r="N6" s="7"/>
      <c r="O6" s="7"/>
      <c r="P6" s="7"/>
      <c r="Q6" s="7"/>
      <c r="R6" s="7"/>
      <c r="S6" s="7"/>
      <c r="T6" s="7"/>
      <c r="U6" s="7"/>
      <c r="V6" s="7"/>
      <c r="W6" s="7"/>
      <c r="X6" s="7"/>
      <c r="Y6" s="7"/>
      <c r="Z6" s="7"/>
      <c r="AA6" s="7"/>
      <c r="AB6" s="7"/>
      <c r="AC6" s="7"/>
      <c r="AD6" s="7"/>
      <c r="AE6" s="7"/>
      <c r="AF6" s="7"/>
      <c r="AG6" s="7"/>
    </row>
    <row r="7" spans="1:33" x14ac:dyDescent="0.45">
      <c r="A7" s="52"/>
      <c r="B7" s="52" t="s">
        <v>152</v>
      </c>
      <c r="C7" s="7"/>
      <c r="D7" s="7"/>
      <c r="E7" s="7"/>
      <c r="F7" s="7"/>
      <c r="G7" s="7"/>
      <c r="H7" s="7"/>
      <c r="I7" s="53"/>
      <c r="J7" s="53"/>
      <c r="K7" s="53"/>
      <c r="L7" s="53"/>
      <c r="M7" s="53"/>
      <c r="N7" s="53"/>
      <c r="O7" s="53"/>
      <c r="P7" s="7"/>
      <c r="Q7" s="7"/>
      <c r="R7" s="7"/>
      <c r="S7" s="7"/>
      <c r="T7" s="7"/>
      <c r="U7" s="7"/>
      <c r="V7" s="7"/>
      <c r="W7" s="7"/>
      <c r="X7" s="7"/>
      <c r="Y7" s="7"/>
      <c r="Z7" s="7"/>
      <c r="AA7" s="7"/>
      <c r="AB7" s="7"/>
      <c r="AC7" s="53"/>
      <c r="AD7" s="7"/>
      <c r="AE7" s="7"/>
      <c r="AF7" s="7"/>
      <c r="AG7" s="7"/>
    </row>
    <row r="8" spans="1:33" x14ac:dyDescent="0.45">
      <c r="A8" s="54" t="str">
        <f>'[1]UK-SPEC IEng'!A14</f>
        <v>min 2 average &gt;2</v>
      </c>
      <c r="B8" s="54" t="s">
        <v>9</v>
      </c>
      <c r="C8" s="54"/>
      <c r="D8" s="54"/>
      <c r="E8" s="54"/>
      <c r="F8" s="54"/>
      <c r="G8" s="54"/>
      <c r="H8" s="54"/>
      <c r="I8" s="54"/>
      <c r="J8" s="54"/>
      <c r="K8" s="54"/>
      <c r="L8" s="54"/>
      <c r="M8" s="54"/>
      <c r="N8" s="54"/>
      <c r="O8" s="54"/>
      <c r="P8" s="54"/>
      <c r="Q8" s="54"/>
      <c r="R8" s="54"/>
      <c r="S8" s="54"/>
      <c r="T8" s="54"/>
      <c r="U8" s="54"/>
      <c r="V8" s="54"/>
      <c r="W8" s="54"/>
      <c r="X8" s="54"/>
      <c r="Y8" s="54"/>
      <c r="Z8" s="54"/>
      <c r="AA8" s="54"/>
      <c r="AB8" s="54"/>
      <c r="AC8" s="54"/>
      <c r="AD8" s="54"/>
      <c r="AE8" s="54"/>
      <c r="AF8" s="54"/>
      <c r="AG8" s="54"/>
    </row>
    <row r="9" spans="1:33" x14ac:dyDescent="0.45">
      <c r="A9" s="55"/>
      <c r="B9" s="55" t="s">
        <v>118</v>
      </c>
      <c r="C9" s="7"/>
      <c r="D9" s="7"/>
      <c r="E9" s="7"/>
      <c r="F9" s="7"/>
      <c r="G9" s="7"/>
      <c r="H9" s="53"/>
      <c r="I9" s="53"/>
      <c r="J9" s="53"/>
      <c r="K9" s="53"/>
      <c r="L9" s="53"/>
      <c r="M9" s="53"/>
      <c r="N9" s="53"/>
      <c r="O9" s="53"/>
      <c r="P9" s="7"/>
      <c r="Q9" s="7"/>
      <c r="R9" s="7"/>
      <c r="S9" s="7"/>
      <c r="T9" s="7"/>
      <c r="U9" s="7"/>
      <c r="V9" s="7"/>
      <c r="W9" s="7"/>
      <c r="X9" s="7"/>
      <c r="Y9" s="7"/>
      <c r="Z9" s="7"/>
      <c r="AA9" s="7"/>
      <c r="AB9" s="7"/>
      <c r="AC9" s="7"/>
      <c r="AD9" s="7"/>
      <c r="AE9" s="7"/>
      <c r="AF9" s="7"/>
      <c r="AG9" s="7"/>
    </row>
    <row r="10" spans="1:33" x14ac:dyDescent="0.45">
      <c r="A10" s="55"/>
      <c r="B10" s="55" t="s">
        <v>121</v>
      </c>
      <c r="C10" s="7"/>
      <c r="D10" s="7"/>
      <c r="E10" s="7"/>
      <c r="F10" s="7"/>
      <c r="G10" s="7"/>
      <c r="H10" s="7"/>
      <c r="I10" s="53"/>
      <c r="J10" s="53"/>
      <c r="K10" s="53"/>
      <c r="L10" s="53"/>
      <c r="M10" s="53"/>
      <c r="N10" s="53"/>
      <c r="O10" s="53"/>
      <c r="P10" s="7"/>
      <c r="Q10" s="7"/>
      <c r="R10" s="53"/>
      <c r="S10" s="53"/>
      <c r="T10" s="53"/>
      <c r="U10" s="53"/>
      <c r="V10" s="7"/>
      <c r="W10" s="7"/>
      <c r="X10" s="7"/>
      <c r="Y10" s="7"/>
      <c r="Z10" s="7"/>
      <c r="AA10" s="7"/>
      <c r="AB10" s="7"/>
      <c r="AC10" s="7"/>
      <c r="AD10" s="7"/>
      <c r="AE10" s="7"/>
      <c r="AF10" s="7"/>
      <c r="AG10" s="7"/>
    </row>
    <row r="11" spans="1:33" x14ac:dyDescent="0.45">
      <c r="A11" s="55"/>
      <c r="B11" s="55" t="s">
        <v>123</v>
      </c>
      <c r="C11" s="7"/>
      <c r="D11" s="7"/>
      <c r="E11" s="7"/>
      <c r="F11" s="7"/>
      <c r="G11" s="7"/>
      <c r="H11" s="7"/>
      <c r="I11" s="53"/>
      <c r="J11" s="53"/>
      <c r="K11" s="53"/>
      <c r="L11" s="53"/>
      <c r="M11" s="53"/>
      <c r="N11" s="53"/>
      <c r="O11" s="53"/>
      <c r="P11" s="53"/>
      <c r="Q11" s="53"/>
      <c r="R11" s="53"/>
      <c r="S11" s="53"/>
      <c r="T11" s="7"/>
      <c r="U11" s="53"/>
      <c r="V11" s="7"/>
      <c r="W11" s="7"/>
      <c r="X11" s="7"/>
      <c r="Y11" s="7"/>
      <c r="Z11" s="7"/>
      <c r="AA11" s="7"/>
      <c r="AB11" s="7"/>
      <c r="AC11" s="7"/>
      <c r="AD11" s="7"/>
      <c r="AE11" s="7"/>
      <c r="AF11" s="7"/>
      <c r="AG11" s="7"/>
    </row>
    <row r="12" spans="1:33" x14ac:dyDescent="0.45">
      <c r="A12" s="56" t="str">
        <f>'[1]UK-SPEC IEng'!A31</f>
        <v>Average min 1.75</v>
      </c>
      <c r="B12" s="56" t="s">
        <v>12</v>
      </c>
      <c r="C12" s="56"/>
      <c r="D12" s="56"/>
      <c r="E12" s="56"/>
      <c r="F12" s="56"/>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row>
    <row r="13" spans="1:33" x14ac:dyDescent="0.45">
      <c r="A13" s="57" t="s">
        <v>37</v>
      </c>
      <c r="B13" s="57" t="s">
        <v>153</v>
      </c>
      <c r="C13" s="7"/>
      <c r="D13" s="7"/>
      <c r="E13" s="7"/>
      <c r="F13" s="7"/>
      <c r="G13" s="7"/>
      <c r="H13" s="7"/>
      <c r="I13" s="7"/>
      <c r="J13" s="7"/>
      <c r="K13" s="7"/>
      <c r="L13" s="7"/>
      <c r="M13" s="7"/>
      <c r="N13" s="7"/>
      <c r="O13" s="7"/>
      <c r="P13" s="53"/>
      <c r="Q13" s="53"/>
      <c r="R13" s="7"/>
      <c r="S13" s="7"/>
      <c r="T13" s="7"/>
      <c r="U13" s="7"/>
      <c r="V13" s="7"/>
      <c r="W13" s="7"/>
      <c r="X13" s="7"/>
      <c r="Y13" s="7"/>
      <c r="Z13" s="7"/>
      <c r="AA13" s="7"/>
      <c r="AB13" s="7"/>
      <c r="AC13" s="7"/>
      <c r="AD13" s="7"/>
      <c r="AE13" s="7"/>
      <c r="AF13" s="7"/>
      <c r="AG13" s="7"/>
    </row>
    <row r="14" spans="1:33" x14ac:dyDescent="0.45">
      <c r="A14" s="57" t="s">
        <v>37</v>
      </c>
      <c r="B14" s="57" t="s">
        <v>154</v>
      </c>
      <c r="C14" s="7"/>
      <c r="D14" s="7"/>
      <c r="E14" s="7"/>
      <c r="F14" s="7"/>
      <c r="G14" s="7"/>
      <c r="H14" s="7"/>
      <c r="I14" s="7"/>
      <c r="J14" s="7"/>
      <c r="K14" s="7"/>
      <c r="L14" s="7"/>
      <c r="M14" s="7"/>
      <c r="N14" s="7"/>
      <c r="O14" s="7"/>
      <c r="P14" s="53"/>
      <c r="Q14" s="53"/>
      <c r="R14" s="7"/>
      <c r="S14" s="7"/>
      <c r="T14" s="7"/>
      <c r="U14" s="7"/>
      <c r="V14" s="7"/>
      <c r="W14" s="7"/>
      <c r="X14" s="7"/>
      <c r="Y14" s="7"/>
      <c r="Z14" s="7"/>
      <c r="AA14" s="7"/>
      <c r="AB14" s="7"/>
      <c r="AC14" s="7"/>
      <c r="AD14" s="7"/>
      <c r="AE14" s="7"/>
      <c r="AF14" s="7"/>
      <c r="AG14" s="7"/>
    </row>
    <row r="15" spans="1:33" x14ac:dyDescent="0.45">
      <c r="A15" s="57" t="s">
        <v>37</v>
      </c>
      <c r="B15" s="57" t="s">
        <v>155</v>
      </c>
      <c r="C15" s="7"/>
      <c r="D15" s="7"/>
      <c r="E15" s="7"/>
      <c r="F15" s="7"/>
      <c r="G15" s="7"/>
      <c r="H15" s="7"/>
      <c r="I15" s="7"/>
      <c r="J15" s="7"/>
      <c r="K15" s="7"/>
      <c r="L15" s="7"/>
      <c r="M15" s="7"/>
      <c r="N15" s="7"/>
      <c r="O15" s="7"/>
      <c r="P15" s="7"/>
      <c r="Q15" s="7"/>
      <c r="R15" s="7"/>
      <c r="S15" s="7"/>
      <c r="T15" s="7"/>
      <c r="U15" s="7"/>
      <c r="V15" s="53"/>
      <c r="W15" s="53"/>
      <c r="X15" s="53"/>
      <c r="Y15" s="53"/>
      <c r="Z15" s="53"/>
      <c r="AA15" s="53"/>
      <c r="AB15" s="7"/>
      <c r="AC15" s="7"/>
      <c r="AD15" s="53"/>
      <c r="AE15" s="53"/>
      <c r="AF15" s="53"/>
      <c r="AG15" s="7"/>
    </row>
    <row r="16" spans="1:33" x14ac:dyDescent="0.45">
      <c r="A16" s="57"/>
      <c r="B16" s="57" t="s">
        <v>156</v>
      </c>
      <c r="C16" s="7"/>
      <c r="D16" s="7"/>
      <c r="E16" s="7"/>
      <c r="F16" s="7"/>
      <c r="G16" s="7"/>
      <c r="H16" s="7"/>
      <c r="I16" s="7"/>
      <c r="J16" s="7"/>
      <c r="K16" s="7"/>
      <c r="L16" s="7"/>
      <c r="M16" s="7"/>
      <c r="N16" s="7"/>
      <c r="O16" s="7"/>
      <c r="P16" s="7"/>
      <c r="Q16" s="7"/>
      <c r="R16" s="53"/>
      <c r="S16" s="53"/>
      <c r="T16" s="53"/>
      <c r="U16" s="53"/>
      <c r="V16" s="7"/>
      <c r="W16" s="7"/>
      <c r="X16" s="7"/>
      <c r="Y16" s="7"/>
      <c r="Z16" s="7"/>
      <c r="AA16" s="7"/>
      <c r="AB16" s="7"/>
      <c r="AC16" s="7"/>
      <c r="AD16" s="7"/>
      <c r="AE16" s="7"/>
      <c r="AF16" s="7"/>
      <c r="AG16" s="7"/>
    </row>
    <row r="17" spans="1:33" x14ac:dyDescent="0.45">
      <c r="A17" s="58" t="str">
        <f>'[1]UK-SPEC IEng'!A54</f>
        <v>Average &gt;2</v>
      </c>
      <c r="B17" s="58" t="s">
        <v>16</v>
      </c>
      <c r="C17" s="58"/>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row>
    <row r="18" spans="1:33" x14ac:dyDescent="0.45">
      <c r="A18" s="59"/>
      <c r="B18" s="59" t="s">
        <v>157</v>
      </c>
      <c r="C18" s="7"/>
      <c r="D18" s="7"/>
      <c r="E18" s="7"/>
      <c r="F18" s="7"/>
      <c r="G18" s="7"/>
      <c r="H18" s="7"/>
      <c r="I18" s="7"/>
      <c r="J18" s="7"/>
      <c r="K18" s="7"/>
      <c r="L18" s="7"/>
      <c r="M18" s="7"/>
      <c r="N18" s="7"/>
      <c r="O18" s="7"/>
      <c r="P18" s="7"/>
      <c r="Q18" s="7"/>
      <c r="R18" s="7"/>
      <c r="S18" s="7"/>
      <c r="T18" s="7"/>
      <c r="U18" s="7"/>
      <c r="V18" s="7"/>
      <c r="W18" s="7"/>
      <c r="X18" s="53"/>
      <c r="Y18" s="53"/>
      <c r="Z18" s="7"/>
      <c r="AA18" s="53"/>
      <c r="AB18" s="7"/>
      <c r="AC18" s="7"/>
      <c r="AD18" s="7"/>
      <c r="AE18" s="7"/>
      <c r="AF18" s="7"/>
      <c r="AG18" s="7"/>
    </row>
    <row r="19" spans="1:33" x14ac:dyDescent="0.45">
      <c r="A19" s="59"/>
      <c r="B19" s="59" t="s">
        <v>158</v>
      </c>
      <c r="C19" s="7"/>
      <c r="D19" s="7"/>
      <c r="E19" s="7"/>
      <c r="F19" s="7"/>
      <c r="G19" s="7"/>
      <c r="H19" s="7"/>
      <c r="I19" s="7"/>
      <c r="J19" s="7"/>
      <c r="K19" s="7"/>
      <c r="L19" s="7"/>
      <c r="M19" s="7"/>
      <c r="N19" s="7"/>
      <c r="O19" s="7"/>
      <c r="P19" s="7"/>
      <c r="Q19" s="7"/>
      <c r="R19" s="7"/>
      <c r="S19" s="7"/>
      <c r="T19" s="7"/>
      <c r="U19" s="7"/>
      <c r="V19" s="7"/>
      <c r="W19" s="7"/>
      <c r="X19" s="53"/>
      <c r="Y19" s="53"/>
      <c r="Z19" s="7"/>
      <c r="AA19" s="7"/>
      <c r="AB19" s="7"/>
      <c r="AC19" s="7"/>
      <c r="AD19" s="7"/>
      <c r="AE19" s="7"/>
      <c r="AF19" s="7"/>
      <c r="AG19" s="7"/>
    </row>
    <row r="20" spans="1:33" x14ac:dyDescent="0.45">
      <c r="A20" s="59"/>
      <c r="B20" s="59" t="s">
        <v>159</v>
      </c>
      <c r="C20" s="7"/>
      <c r="D20" s="7"/>
      <c r="E20" s="7"/>
      <c r="F20" s="7"/>
      <c r="G20" s="7"/>
      <c r="H20" s="7"/>
      <c r="I20" s="7"/>
      <c r="J20" s="7"/>
      <c r="K20" s="7"/>
      <c r="L20" s="7"/>
      <c r="M20" s="7"/>
      <c r="N20" s="7"/>
      <c r="O20" s="7"/>
      <c r="P20" s="7"/>
      <c r="Q20" s="7"/>
      <c r="R20" s="7"/>
      <c r="S20" s="7"/>
      <c r="T20" s="7"/>
      <c r="U20" s="7"/>
      <c r="V20" s="7"/>
      <c r="W20" s="7"/>
      <c r="X20" s="53"/>
      <c r="Y20" s="7"/>
      <c r="Z20" s="53"/>
      <c r="AA20" s="53"/>
      <c r="AB20" s="7"/>
      <c r="AC20" s="7"/>
      <c r="AD20" s="7"/>
      <c r="AE20" s="53"/>
      <c r="AF20" s="7"/>
      <c r="AG20" s="7"/>
    </row>
    <row r="21" spans="1:33" x14ac:dyDescent="0.45">
      <c r="A21" s="60" t="str">
        <f>'[1]UK-SPEC IEng'!A70</f>
        <v>min average &gt;2</v>
      </c>
      <c r="B21" s="60" t="s">
        <v>19</v>
      </c>
      <c r="C21" s="60"/>
      <c r="D21" s="60"/>
      <c r="E21" s="60"/>
      <c r="F21" s="60"/>
      <c r="G21" s="60"/>
      <c r="H21" s="60"/>
      <c r="I21" s="60"/>
      <c r="J21" s="60"/>
      <c r="K21" s="60"/>
      <c r="L21" s="60"/>
      <c r="M21" s="60"/>
      <c r="N21" s="60"/>
      <c r="O21" s="60"/>
      <c r="P21" s="60"/>
      <c r="Q21" s="60"/>
      <c r="R21" s="60"/>
      <c r="S21" s="60"/>
      <c r="T21" s="60"/>
      <c r="U21" s="60"/>
      <c r="V21" s="60"/>
      <c r="W21" s="60"/>
      <c r="X21" s="60"/>
      <c r="Y21" s="60"/>
      <c r="Z21" s="60"/>
      <c r="AA21" s="60"/>
      <c r="AB21" s="60"/>
      <c r="AC21" s="60"/>
      <c r="AD21" s="60"/>
      <c r="AE21" s="60"/>
      <c r="AF21" s="60"/>
      <c r="AG21" s="60"/>
    </row>
    <row r="22" spans="1:33" x14ac:dyDescent="0.45">
      <c r="A22" s="61" t="s">
        <v>37</v>
      </c>
      <c r="B22" s="61" t="s">
        <v>160</v>
      </c>
      <c r="C22" s="7"/>
      <c r="D22" s="7"/>
      <c r="E22" s="7"/>
      <c r="F22" s="7"/>
      <c r="G22" s="7"/>
      <c r="H22" s="53"/>
      <c r="I22" s="7"/>
      <c r="J22" s="7"/>
      <c r="K22" s="7"/>
      <c r="L22" s="7"/>
      <c r="M22" s="7"/>
      <c r="N22" s="7"/>
      <c r="O22" s="7"/>
      <c r="P22" s="7"/>
      <c r="Q22" s="7"/>
      <c r="R22" s="53"/>
      <c r="S22" s="53"/>
      <c r="T22" s="7"/>
      <c r="U22" s="53"/>
      <c r="V22" s="7"/>
      <c r="W22" s="7"/>
      <c r="X22" s="7"/>
      <c r="Y22" s="7"/>
      <c r="Z22" s="7"/>
      <c r="AA22" s="7"/>
      <c r="AB22" s="7"/>
      <c r="AC22" s="7"/>
      <c r="AD22" s="7"/>
      <c r="AE22" s="7"/>
      <c r="AF22" s="7"/>
      <c r="AG22" s="7"/>
    </row>
    <row r="23" spans="1:33" x14ac:dyDescent="0.45">
      <c r="A23" s="61" t="s">
        <v>37</v>
      </c>
      <c r="B23" s="61" t="s">
        <v>161</v>
      </c>
      <c r="C23" s="7"/>
      <c r="D23" s="7"/>
      <c r="E23" s="7"/>
      <c r="F23" s="7"/>
      <c r="G23" s="7"/>
      <c r="H23" s="7"/>
      <c r="I23" s="7"/>
      <c r="J23" s="7"/>
      <c r="K23" s="7"/>
      <c r="L23" s="7"/>
      <c r="M23" s="7"/>
      <c r="N23" s="7"/>
      <c r="O23" s="7"/>
      <c r="P23" s="7"/>
      <c r="Q23" s="7"/>
      <c r="R23" s="7"/>
      <c r="S23" s="7"/>
      <c r="T23" s="7"/>
      <c r="U23" s="53"/>
      <c r="V23" s="7"/>
      <c r="W23" s="7"/>
      <c r="X23" s="7"/>
      <c r="Y23" s="7"/>
      <c r="Z23" s="7"/>
      <c r="AA23" s="7"/>
      <c r="AB23" s="7"/>
      <c r="AC23" s="7"/>
      <c r="AD23" s="7"/>
      <c r="AE23" s="7"/>
      <c r="AF23" s="7"/>
      <c r="AG23" s="7"/>
    </row>
    <row r="24" spans="1:33" x14ac:dyDescent="0.45">
      <c r="A24" s="61"/>
      <c r="B24" s="61" t="s">
        <v>162</v>
      </c>
      <c r="C24" s="7"/>
      <c r="D24" s="7"/>
      <c r="E24" s="7"/>
      <c r="F24" s="7"/>
      <c r="G24" s="7"/>
      <c r="H24" s="7"/>
      <c r="I24" s="7"/>
      <c r="J24" s="7"/>
      <c r="K24" s="7"/>
      <c r="L24" s="7"/>
      <c r="M24" s="7"/>
      <c r="N24" s="7"/>
      <c r="O24" s="7"/>
      <c r="P24" s="7"/>
      <c r="Q24" s="7"/>
      <c r="R24" s="53"/>
      <c r="S24" s="53"/>
      <c r="T24" s="7"/>
      <c r="U24" s="7"/>
      <c r="V24" s="7"/>
      <c r="W24" s="7"/>
      <c r="X24" s="7"/>
      <c r="Y24" s="7"/>
      <c r="Z24" s="7"/>
      <c r="AA24" s="7"/>
      <c r="AB24" s="7"/>
      <c r="AC24" s="7"/>
      <c r="AD24" s="7"/>
      <c r="AE24" s="7"/>
      <c r="AF24" s="53"/>
      <c r="AG24" s="53"/>
    </row>
    <row r="25" spans="1:33" x14ac:dyDescent="0.45">
      <c r="A25" s="61"/>
      <c r="B25" s="61" t="s">
        <v>163</v>
      </c>
      <c r="C25" s="7"/>
      <c r="D25" s="7"/>
      <c r="E25" s="7"/>
      <c r="F25" s="7"/>
      <c r="G25" s="7"/>
      <c r="H25" s="7"/>
      <c r="I25" s="7"/>
      <c r="J25" s="7"/>
      <c r="K25" s="7"/>
      <c r="L25" s="7"/>
      <c r="M25" s="7"/>
      <c r="N25" s="7"/>
      <c r="O25" s="7"/>
      <c r="P25" s="7"/>
      <c r="Q25" s="7"/>
      <c r="R25" s="7"/>
      <c r="S25" s="7"/>
      <c r="T25" s="7"/>
      <c r="U25" s="7"/>
      <c r="V25" s="53"/>
      <c r="W25" s="7"/>
      <c r="X25" s="7"/>
      <c r="Y25" s="7"/>
      <c r="Z25" s="7"/>
      <c r="AA25" s="7"/>
      <c r="AB25" s="53"/>
      <c r="AC25" s="7"/>
      <c r="AD25" s="7"/>
      <c r="AE25" s="7"/>
      <c r="AF25" s="7"/>
      <c r="AG25" s="7"/>
    </row>
    <row r="26" spans="1:33" x14ac:dyDescent="0.45">
      <c r="A26" s="61" t="s">
        <v>37</v>
      </c>
      <c r="B26" s="61" t="s">
        <v>164</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53"/>
      <c r="AG26" s="53"/>
    </row>
    <row r="27" spans="1:33" x14ac:dyDescent="0.45">
      <c r="B27" s="3"/>
    </row>
    <row r="28" spans="1:33" x14ac:dyDescent="0.45">
      <c r="A28" t="s">
        <v>165</v>
      </c>
      <c r="B28" s="3"/>
    </row>
    <row r="29" spans="1:33" x14ac:dyDescent="0.45">
      <c r="A29" s="4" t="s">
        <v>166</v>
      </c>
      <c r="B29" s="62" t="s">
        <v>167</v>
      </c>
    </row>
    <row r="30" spans="1:33" x14ac:dyDescent="0.45">
      <c r="B30" s="63" t="s">
        <v>168</v>
      </c>
      <c r="C30" s="62" t="s">
        <v>169</v>
      </c>
    </row>
    <row r="31" spans="1:33" x14ac:dyDescent="0.45">
      <c r="B31" s="63" t="s">
        <v>170</v>
      </c>
      <c r="C31" s="62" t="s">
        <v>171</v>
      </c>
    </row>
    <row r="32" spans="1:33" x14ac:dyDescent="0.45">
      <c r="A32" s="3"/>
    </row>
    <row r="33" spans="2:2" x14ac:dyDescent="0.45">
      <c r="B33" s="3"/>
    </row>
    <row r="34" spans="2:2" x14ac:dyDescent="0.45">
      <c r="B34" s="3"/>
    </row>
    <row r="35" spans="2:2" x14ac:dyDescent="0.45">
      <c r="B35" s="3"/>
    </row>
    <row r="36" spans="2:2" x14ac:dyDescent="0.45">
      <c r="B36" s="3"/>
    </row>
    <row r="37" spans="2:2" x14ac:dyDescent="0.45">
      <c r="B37" s="3"/>
    </row>
    <row r="38" spans="2:2" x14ac:dyDescent="0.45">
      <c r="B38" s="3"/>
    </row>
    <row r="39" spans="2:2" x14ac:dyDescent="0.45">
      <c r="B39" s="3"/>
    </row>
    <row r="40" spans="2:2" x14ac:dyDescent="0.45">
      <c r="B40" s="3"/>
    </row>
    <row r="41" spans="2:2" x14ac:dyDescent="0.45">
      <c r="B41" s="3"/>
    </row>
    <row r="42" spans="2:2" x14ac:dyDescent="0.45">
      <c r="B42" s="3"/>
    </row>
    <row r="43" spans="2:2" x14ac:dyDescent="0.45">
      <c r="B43" s="3"/>
    </row>
    <row r="44" spans="2:2" x14ac:dyDescent="0.45">
      <c r="B44" s="3"/>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2D979-571B-4F26-AA73-7FD68B0A30FF}">
  <dimension ref="B1:C29"/>
  <sheetViews>
    <sheetView topLeftCell="A14" workbookViewId="0">
      <selection activeCell="G11" sqref="G11"/>
    </sheetView>
    <sheetView workbookViewId="1">
      <selection activeCell="E15" sqref="E15"/>
    </sheetView>
  </sheetViews>
  <sheetFormatPr defaultRowHeight="14.25" x14ac:dyDescent="0.45"/>
  <cols>
    <col min="1" max="1" width="3" customWidth="1"/>
    <col min="2" max="2" width="29.73046875" style="3" bestFit="1" customWidth="1"/>
    <col min="3" max="3" width="73.3984375" style="5" customWidth="1"/>
  </cols>
  <sheetData>
    <row r="1" spans="2:3" ht="36.75" customHeight="1" x14ac:dyDescent="0.45">
      <c r="B1" s="128" t="s">
        <v>172</v>
      </c>
      <c r="C1" s="129"/>
    </row>
    <row r="2" spans="2:3" x14ac:dyDescent="0.45">
      <c r="B2" s="89"/>
      <c r="C2" s="90" t="s">
        <v>173</v>
      </c>
    </row>
    <row r="3" spans="2:3" ht="30.75" customHeight="1" x14ac:dyDescent="0.45">
      <c r="B3" s="132" t="s">
        <v>174</v>
      </c>
      <c r="C3" s="131"/>
    </row>
    <row r="4" spans="2:3" ht="42.75" x14ac:dyDescent="0.45">
      <c r="B4" s="92" t="s">
        <v>175</v>
      </c>
      <c r="C4" s="91" t="s">
        <v>176</v>
      </c>
    </row>
    <row r="5" spans="2:3" x14ac:dyDescent="0.45">
      <c r="B5" s="134" t="s">
        <v>177</v>
      </c>
      <c r="C5" s="135"/>
    </row>
    <row r="6" spans="2:3" ht="33.75" customHeight="1" x14ac:dyDescent="0.45">
      <c r="B6" s="132" t="s">
        <v>178</v>
      </c>
      <c r="C6" s="133"/>
    </row>
    <row r="7" spans="2:3" ht="28.5" x14ac:dyDescent="0.45">
      <c r="B7" s="92" t="s">
        <v>179</v>
      </c>
      <c r="C7" s="91" t="s">
        <v>180</v>
      </c>
    </row>
    <row r="8" spans="2:3" ht="28.5" x14ac:dyDescent="0.45">
      <c r="B8" s="92" t="s">
        <v>181</v>
      </c>
      <c r="C8" s="91" t="s">
        <v>182</v>
      </c>
    </row>
    <row r="9" spans="2:3" ht="28.5" x14ac:dyDescent="0.45">
      <c r="B9" s="92" t="s">
        <v>183</v>
      </c>
      <c r="C9" s="91" t="s">
        <v>184</v>
      </c>
    </row>
    <row r="10" spans="2:3" x14ac:dyDescent="0.45">
      <c r="B10" s="134" t="s">
        <v>185</v>
      </c>
      <c r="C10" s="135"/>
    </row>
    <row r="11" spans="2:3" ht="32.25" customHeight="1" x14ac:dyDescent="0.45">
      <c r="B11" s="130" t="s">
        <v>186</v>
      </c>
      <c r="C11" s="131"/>
    </row>
    <row r="12" spans="2:3" ht="57" x14ac:dyDescent="0.45">
      <c r="B12" s="92" t="s">
        <v>187</v>
      </c>
      <c r="C12" s="91" t="s">
        <v>188</v>
      </c>
    </row>
    <row r="13" spans="2:3" x14ac:dyDescent="0.45">
      <c r="B13" s="92" t="s">
        <v>189</v>
      </c>
      <c r="C13" s="91" t="s">
        <v>190</v>
      </c>
    </row>
    <row r="14" spans="2:3" x14ac:dyDescent="0.45">
      <c r="B14" s="134" t="s">
        <v>191</v>
      </c>
      <c r="C14" s="135"/>
    </row>
    <row r="15" spans="2:3" ht="57.75" customHeight="1" x14ac:dyDescent="0.45">
      <c r="B15" s="130" t="s">
        <v>192</v>
      </c>
      <c r="C15" s="131"/>
    </row>
    <row r="16" spans="2:3" ht="28.5" x14ac:dyDescent="0.45">
      <c r="B16" s="92" t="s">
        <v>193</v>
      </c>
      <c r="C16" s="91" t="s">
        <v>194</v>
      </c>
    </row>
    <row r="17" spans="2:3" ht="28.5" x14ac:dyDescent="0.45">
      <c r="B17" s="92" t="s">
        <v>195</v>
      </c>
      <c r="C17" s="91" t="s">
        <v>196</v>
      </c>
    </row>
    <row r="18" spans="2:3" ht="28.5" x14ac:dyDescent="0.45">
      <c r="B18" s="92" t="s">
        <v>197</v>
      </c>
      <c r="C18" s="91" t="s">
        <v>198</v>
      </c>
    </row>
    <row r="19" spans="2:3" x14ac:dyDescent="0.45">
      <c r="B19" s="92" t="s">
        <v>199</v>
      </c>
      <c r="C19" s="91" t="s">
        <v>200</v>
      </c>
    </row>
    <row r="20" spans="2:3" ht="28.5" x14ac:dyDescent="0.45">
      <c r="B20" s="92" t="s">
        <v>201</v>
      </c>
      <c r="C20" s="91" t="s">
        <v>202</v>
      </c>
    </row>
    <row r="21" spans="2:3" x14ac:dyDescent="0.45">
      <c r="B21" s="134" t="s">
        <v>203</v>
      </c>
      <c r="C21" s="135"/>
    </row>
    <row r="22" spans="2:3" ht="31.5" customHeight="1" x14ac:dyDescent="0.45">
      <c r="B22" s="130" t="s">
        <v>204</v>
      </c>
      <c r="C22" s="131"/>
    </row>
    <row r="23" spans="2:3" x14ac:dyDescent="0.45">
      <c r="B23" s="92" t="s">
        <v>205</v>
      </c>
      <c r="C23" s="91" t="s">
        <v>206</v>
      </c>
    </row>
    <row r="24" spans="2:3" ht="28.5" x14ac:dyDescent="0.45">
      <c r="B24" s="92" t="s">
        <v>207</v>
      </c>
      <c r="C24" s="91" t="s">
        <v>208</v>
      </c>
    </row>
    <row r="25" spans="2:3" ht="28.5" x14ac:dyDescent="0.45">
      <c r="B25" s="92" t="s">
        <v>209</v>
      </c>
      <c r="C25" s="91" t="s">
        <v>210</v>
      </c>
    </row>
    <row r="26" spans="2:3" ht="28.5" x14ac:dyDescent="0.45">
      <c r="B26" s="92" t="s">
        <v>211</v>
      </c>
      <c r="C26" s="91" t="s">
        <v>212</v>
      </c>
    </row>
    <row r="27" spans="2:3" x14ac:dyDescent="0.45">
      <c r="B27" s="92" t="s">
        <v>213</v>
      </c>
      <c r="C27" s="91" t="s">
        <v>214</v>
      </c>
    </row>
    <row r="28" spans="2:3" x14ac:dyDescent="0.45">
      <c r="B28" s="92" t="s">
        <v>124</v>
      </c>
      <c r="C28" s="91" t="s">
        <v>215</v>
      </c>
    </row>
    <row r="29" spans="2:3" ht="28.5" x14ac:dyDescent="0.45">
      <c r="B29" s="92" t="s">
        <v>216</v>
      </c>
      <c r="C29" s="91" t="s">
        <v>217</v>
      </c>
    </row>
  </sheetData>
  <mergeCells count="10">
    <mergeCell ref="B1:C1"/>
    <mergeCell ref="B15:C15"/>
    <mergeCell ref="B11:C11"/>
    <mergeCell ref="B6:C6"/>
    <mergeCell ref="B22:C22"/>
    <mergeCell ref="B3:C3"/>
    <mergeCell ref="B21:C21"/>
    <mergeCell ref="B14:C14"/>
    <mergeCell ref="B5:C5"/>
    <mergeCell ref="B10:C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6e3169f-a9f3-41ae-acb0-0b632df752ba">
      <Terms xmlns="http://schemas.microsoft.com/office/infopath/2007/PartnerControls"/>
    </lcf76f155ced4ddcb4097134ff3c332f>
    <TaxCatchAll xmlns="bef62789-d549-4860-81a5-a69cfe2d482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D59DA1BF2B3334DB5F90C6E07467918" ma:contentTypeVersion="13" ma:contentTypeDescription="Create a new document." ma:contentTypeScope="" ma:versionID="dc9798458e269355bd202acab871ccaa">
  <xsd:schema xmlns:xsd="http://www.w3.org/2001/XMLSchema" xmlns:xs="http://www.w3.org/2001/XMLSchema" xmlns:p="http://schemas.microsoft.com/office/2006/metadata/properties" xmlns:ns2="06e3169f-a9f3-41ae-acb0-0b632df752ba" xmlns:ns3="bef62789-d549-4860-81a5-a69cfe2d4824" targetNamespace="http://schemas.microsoft.com/office/2006/metadata/properties" ma:root="true" ma:fieldsID="1d24a0d183508147d6cec44afe6581a5" ns2:_="" ns3:_="">
    <xsd:import namespace="06e3169f-a9f3-41ae-acb0-0b632df752ba"/>
    <xsd:import namespace="bef62789-d549-4860-81a5-a69cfe2d482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e3169f-a9f3-41ae-acb0-0b632df752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f62789-d549-4860-81a5-a69cfe2d482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b7cf7569-325b-47ef-b882-54bcc0a5d595}" ma:internalName="TaxCatchAll" ma:showField="CatchAllData" ma:web="bef62789-d549-4860-81a5-a69cfe2d482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F53E44-4EE5-4C80-B754-DC56B8D22474}">
  <ds:schemaRefs>
    <ds:schemaRef ds:uri="http://schemas.microsoft.com/office/2006/metadata/properties"/>
    <ds:schemaRef ds:uri="http://schemas.microsoft.com/office/infopath/2007/PartnerControls"/>
    <ds:schemaRef ds:uri="06e3169f-a9f3-41ae-acb0-0b632df752ba"/>
    <ds:schemaRef ds:uri="bef62789-d549-4860-81a5-a69cfe2d4824"/>
  </ds:schemaRefs>
</ds:datastoreItem>
</file>

<file path=customXml/itemProps2.xml><?xml version="1.0" encoding="utf-8"?>
<ds:datastoreItem xmlns:ds="http://schemas.openxmlformats.org/officeDocument/2006/customXml" ds:itemID="{BB31785C-5507-4C57-B67C-4423111048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e3169f-a9f3-41ae-acb0-0b632df752ba"/>
    <ds:schemaRef ds:uri="bef62789-d549-4860-81a5-a69cfe2d482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7A734B-D61F-4E49-AF2A-5447D5228FF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Assessment Sheet</vt:lpstr>
      <vt:lpstr>KSBs</vt:lpstr>
      <vt:lpstr>KSB Mapping</vt:lpstr>
      <vt:lpstr>AHEP 4th Ed Learning Outcomes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Beattie,John</dc:creator>
  <cp:keywords/>
  <dc:description/>
  <cp:lastModifiedBy>Stephen Mosey</cp:lastModifiedBy>
  <cp:revision/>
  <dcterms:created xsi:type="dcterms:W3CDTF">2018-10-01T13:38:07Z</dcterms:created>
  <dcterms:modified xsi:type="dcterms:W3CDTF">2024-07-08T14:29:40Z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0x0101004D59DA1BF2B3334DB5F90C6E07467918</vt:lpwstr>
  </property>
  <property fmtid="{D5CDD505-2E9C-101B-9397-08002B2CF9AE}" pid="3" name="TaxKeyword">
    <vt:lpwstr/>
  </property>
  <property fmtid="{D5CDD505-2E9C-101B-9397-08002B2CF9AE}" pid="4" name="Order">
    <vt:r8>91600</vt:r8>
  </property>
  <property fmtid="{D5CDD505-2E9C-101B-9397-08002B2CF9AE}" pid="5" name="Sub Category">
    <vt:lpwstr>Assessor Templates</vt:lpwstr>
  </property>
  <property fmtid="{D5CDD505-2E9C-101B-9397-08002B2CF9AE}" pid="6" name="Version Reference">
    <vt:lpwstr>4.0</vt:lpwstr>
  </property>
  <property fmtid="{D5CDD505-2E9C-101B-9397-08002B2CF9AE}" pid="7" name="Sub Category 2">
    <vt:lpwstr>Embedded Systems</vt:lpwstr>
  </property>
  <property fmtid="{D5CDD505-2E9C-101B-9397-08002B2CF9AE}" pid="8" name="Document Type">
    <vt:lpwstr>Embedded Systems</vt:lpwstr>
  </property>
  <property fmtid="{D5CDD505-2E9C-101B-9397-08002B2CF9AE}" pid="9" name="_dlc_DocIdItemGuid">
    <vt:lpwstr>09d2bb9d-0b2d-4478-9ee9-2e0cdee2d16a</vt:lpwstr>
  </property>
  <property fmtid="{D5CDD505-2E9C-101B-9397-08002B2CF9AE}" pid="10" name="MediaServiceImageTags">
    <vt:lpwstr/>
  </property>
</Properties>
</file>