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CE0B4F93-4386-42B1-8401-BC655CB3DBE8}" xr6:coauthVersionLast="47" xr6:coauthVersionMax="47" xr10:uidLastSave="{00000000-0000-0000-0000-000000000000}"/>
  <bookViews>
    <workbookView xWindow="-98" yWindow="-98" windowWidth="22695" windowHeight="14595" xr2:uid="{4BB83497-FE2D-415A-9509-CB256EDC1E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1" l="1"/>
  <c r="F40" i="1"/>
  <c r="F39" i="1"/>
  <c r="F38" i="1"/>
  <c r="E41" i="1"/>
  <c r="E40" i="1"/>
  <c r="E39" i="1"/>
  <c r="E38" i="1"/>
  <c r="G36" i="1"/>
  <c r="G35" i="1"/>
  <c r="G34" i="1"/>
  <c r="G33" i="1"/>
  <c r="G32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41" i="1" s="1"/>
  <c r="G38" i="1" l="1"/>
  <c r="G39" i="1"/>
  <c r="G40" i="1"/>
</calcChain>
</file>

<file path=xl/sharedStrings.xml><?xml version="1.0" encoding="utf-8"?>
<sst xmlns="http://schemas.openxmlformats.org/spreadsheetml/2006/main" count="79" uniqueCount="79">
  <si>
    <t>ACDA4004</t>
  </si>
  <si>
    <t>Micros Peripherals &amp; Interfaces</t>
  </si>
  <si>
    <t>First name</t>
  </si>
  <si>
    <t>Surname</t>
  </si>
  <si>
    <t>Benjamin Connor</t>
  </si>
  <si>
    <t>Scott</t>
  </si>
  <si>
    <t>Alexander Owen</t>
  </si>
  <si>
    <t>Price</t>
  </si>
  <si>
    <t>Caitlin Beth</t>
  </si>
  <si>
    <t>Lonsdale</t>
  </si>
  <si>
    <t>Gabriel Louis</t>
  </si>
  <si>
    <t>Pan</t>
  </si>
  <si>
    <t>Emily Rose</t>
  </si>
  <si>
    <t>De Lange</t>
  </si>
  <si>
    <t>Stanley Oliver</t>
  </si>
  <si>
    <t>Vass</t>
  </si>
  <si>
    <t>Rhys George</t>
  </si>
  <si>
    <t>Cheedy</t>
  </si>
  <si>
    <t>Bryan John</t>
  </si>
  <si>
    <t>Skeen</t>
  </si>
  <si>
    <t>Oscar</t>
  </si>
  <si>
    <t>Smith</t>
  </si>
  <si>
    <t>ROBERT ERIC WILLIAM</t>
  </si>
  <si>
    <t>WEBB</t>
  </si>
  <si>
    <t xml:space="preserve">OWEN LEE </t>
  </si>
  <si>
    <t>MILLER</t>
  </si>
  <si>
    <t xml:space="preserve">BRADLEY PHILLIP </t>
  </si>
  <si>
    <t>GILLIES</t>
  </si>
  <si>
    <t xml:space="preserve">DANIEL JAMES </t>
  </si>
  <si>
    <t>FRANKLAND</t>
  </si>
  <si>
    <t>AARON TERENCE CLIVE</t>
  </si>
  <si>
    <t>REASON</t>
  </si>
  <si>
    <t xml:space="preserve">BAILEY MICHAEL </t>
  </si>
  <si>
    <t>FREEMAN</t>
  </si>
  <si>
    <t>SAMUEL PHILIP ALAN</t>
  </si>
  <si>
    <t>PEPPARD</t>
  </si>
  <si>
    <t xml:space="preserve">OLIVER  </t>
  </si>
  <si>
    <t>ATKINSON</t>
  </si>
  <si>
    <t xml:space="preserve">SARAH MAY </t>
  </si>
  <si>
    <t>BUTLER</t>
  </si>
  <si>
    <t xml:space="preserve">SAMUEL PETER </t>
  </si>
  <si>
    <t>HUNT</t>
  </si>
  <si>
    <t>BENJAMIN CHARLIE DAVID</t>
  </si>
  <si>
    <t>CLARK</t>
  </si>
  <si>
    <t xml:space="preserve">JAMES JOHN </t>
  </si>
  <si>
    <t>GAVIN</t>
  </si>
  <si>
    <t>Christopher</t>
  </si>
  <si>
    <t>Rowan Lewis</t>
  </si>
  <si>
    <t>Patey</t>
  </si>
  <si>
    <t>Emma Louise</t>
  </si>
  <si>
    <t>Moseley</t>
  </si>
  <si>
    <t>Llewellyn</t>
  </si>
  <si>
    <t>Harrison</t>
  </si>
  <si>
    <t>Rodina</t>
  </si>
  <si>
    <t>McLeod</t>
  </si>
  <si>
    <t>Edward</t>
  </si>
  <si>
    <t>Bulpitt</t>
  </si>
  <si>
    <t>Zakir</t>
  </si>
  <si>
    <t>Basit</t>
  </si>
  <si>
    <t>Amina</t>
  </si>
  <si>
    <t>Ganni</t>
  </si>
  <si>
    <t>Saffina</t>
  </si>
  <si>
    <t>H</t>
  </si>
  <si>
    <t>James</t>
  </si>
  <si>
    <t>T</t>
  </si>
  <si>
    <t>B</t>
  </si>
  <si>
    <t>Louis</t>
  </si>
  <si>
    <t>S</t>
  </si>
  <si>
    <t>Student ID</t>
  </si>
  <si>
    <t>EC</t>
  </si>
  <si>
    <t>Coursework</t>
  </si>
  <si>
    <t>Exam</t>
  </si>
  <si>
    <t>Total</t>
  </si>
  <si>
    <t>Jamie</t>
  </si>
  <si>
    <t>Hamilton-Swingewood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</si>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</sst>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168" fontId="0" fillId="0" borderId="0" xfId="0" applyNumberFormat="1"/>
  </cellXfs>
  <cellStyles count="1">
    <cellStyle name="Normal" xfId="0" builtinId="0"/>
  </cellStyles>
  <dxfs count="7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A1659-2365-42DB-A33C-5DDC51C26245}">
  <dimension ref="B1:G41"/>
  <sheetViews>
    <sheetView tabSelected="1" workbookViewId="0">
      <selection activeCell="L14" sqref="L14"/>
    </sheetView>
  </sheetViews>
  <sheetFormatPr defaultRowHeight="14.25" x14ac:dyDescent="0.45"/>
  <cols>
    <col min="2" max="2" width="21.3984375" bestFit="1" customWidth="1"/>
    <col min="3" max="3" width="25" bestFit="1" customWidth="1"/>
    <col min="5" max="5" width="10.1328125" bestFit="1" customWidth="1"/>
    <col min="6" max="7" width="9.265625" bestFit="1" customWidth="1"/>
  </cols>
  <sheetData>
    <row r="1" spans="2:7" x14ac:dyDescent="0.45">
      <c r="B1" t="s">
        <v>0</v>
      </c>
      <c r="C1" t="s">
        <v>1</v>
      </c>
    </row>
    <row r="3" spans="2:7" x14ac:dyDescent="0.45">
      <c r="B3" s="1" t="s">
        <v>2</v>
      </c>
      <c r="C3" s="1" t="s">
        <v>3</v>
      </c>
      <c r="D3" s="1" t="s">
        <v>68</v>
      </c>
      <c r="E3" s="1" t="s">
        <v>70</v>
      </c>
      <c r="F3" s="1" t="s">
        <v>71</v>
      </c>
      <c r="G3" s="1" t="s">
        <v>72</v>
      </c>
    </row>
    <row r="4" spans="2:7" x14ac:dyDescent="0.45">
      <c r="B4" t="s">
        <v>4</v>
      </c>
      <c r="C4" t="s">
        <v>5</v>
      </c>
      <c r="D4">
        <v>2306925</v>
      </c>
      <c r="E4" s="3">
        <v>61</v>
      </c>
      <c r="F4">
        <v>40</v>
      </c>
      <c r="G4" s="4">
        <f>_xlfn.CEILING.MATH((F4+E4)/2)</f>
        <v>51</v>
      </c>
    </row>
    <row r="5" spans="2:7" x14ac:dyDescent="0.45">
      <c r="B5" t="s">
        <v>6</v>
      </c>
      <c r="C5" t="s">
        <v>7</v>
      </c>
      <c r="D5">
        <v>2306891</v>
      </c>
      <c r="E5" s="3">
        <v>65</v>
      </c>
      <c r="F5">
        <v>48</v>
      </c>
      <c r="G5" s="4">
        <f t="shared" ref="G5:G36" si="0">_xlfn.CEILING.MATH((F5+E5)/2)</f>
        <v>57</v>
      </c>
    </row>
    <row r="6" spans="2:7" x14ac:dyDescent="0.45">
      <c r="B6" t="s">
        <v>8</v>
      </c>
      <c r="C6" t="s">
        <v>9</v>
      </c>
      <c r="D6">
        <v>2306892</v>
      </c>
      <c r="E6" s="3">
        <v>75</v>
      </c>
      <c r="F6">
        <v>90</v>
      </c>
      <c r="G6" s="4">
        <f t="shared" si="0"/>
        <v>83</v>
      </c>
    </row>
    <row r="7" spans="2:7" x14ac:dyDescent="0.45">
      <c r="B7" s="2" t="s">
        <v>10</v>
      </c>
      <c r="C7" s="2" t="s">
        <v>11</v>
      </c>
      <c r="D7">
        <v>2204725</v>
      </c>
      <c r="E7" s="3">
        <v>60</v>
      </c>
      <c r="F7">
        <v>54</v>
      </c>
      <c r="G7" s="4">
        <f t="shared" si="0"/>
        <v>57</v>
      </c>
    </row>
    <row r="8" spans="2:7" x14ac:dyDescent="0.45">
      <c r="B8" t="s">
        <v>12</v>
      </c>
      <c r="C8" t="s">
        <v>13</v>
      </c>
      <c r="D8">
        <v>2306894</v>
      </c>
      <c r="E8" s="3">
        <v>69</v>
      </c>
      <c r="F8">
        <v>48</v>
      </c>
      <c r="G8" s="4">
        <f t="shared" si="0"/>
        <v>59</v>
      </c>
    </row>
    <row r="9" spans="2:7" x14ac:dyDescent="0.45">
      <c r="B9" t="s">
        <v>14</v>
      </c>
      <c r="C9" t="s">
        <v>15</v>
      </c>
      <c r="D9">
        <v>2306978</v>
      </c>
      <c r="E9" s="3">
        <v>56</v>
      </c>
      <c r="F9">
        <v>67</v>
      </c>
      <c r="G9" s="4">
        <f t="shared" si="0"/>
        <v>62</v>
      </c>
    </row>
    <row r="10" spans="2:7" x14ac:dyDescent="0.45">
      <c r="B10" t="s">
        <v>16</v>
      </c>
      <c r="C10" t="s">
        <v>17</v>
      </c>
      <c r="D10">
        <v>2307075</v>
      </c>
      <c r="E10" s="3">
        <v>38</v>
      </c>
      <c r="F10">
        <v>48</v>
      </c>
      <c r="G10" s="4">
        <f t="shared" si="0"/>
        <v>43</v>
      </c>
    </row>
    <row r="11" spans="2:7" x14ac:dyDescent="0.45">
      <c r="B11" t="s">
        <v>18</v>
      </c>
      <c r="C11" t="s">
        <v>19</v>
      </c>
      <c r="D11">
        <v>2307828</v>
      </c>
      <c r="E11" s="3">
        <v>89</v>
      </c>
      <c r="F11">
        <v>98</v>
      </c>
      <c r="G11" s="4">
        <f t="shared" si="0"/>
        <v>94</v>
      </c>
    </row>
    <row r="12" spans="2:7" x14ac:dyDescent="0.45">
      <c r="B12" t="s">
        <v>20</v>
      </c>
      <c r="C12" t="s">
        <v>21</v>
      </c>
      <c r="D12">
        <v>2307825</v>
      </c>
      <c r="E12" s="3">
        <v>50</v>
      </c>
      <c r="F12">
        <v>40</v>
      </c>
      <c r="G12" s="4">
        <f t="shared" si="0"/>
        <v>45</v>
      </c>
    </row>
    <row r="13" spans="2:7" x14ac:dyDescent="0.45">
      <c r="B13" t="s">
        <v>22</v>
      </c>
      <c r="C13" t="s">
        <v>23</v>
      </c>
      <c r="D13">
        <v>2308625</v>
      </c>
      <c r="E13" s="3">
        <v>69</v>
      </c>
      <c r="F13">
        <v>17</v>
      </c>
      <c r="G13" s="4">
        <f t="shared" si="0"/>
        <v>43</v>
      </c>
    </row>
    <row r="14" spans="2:7" x14ac:dyDescent="0.45">
      <c r="B14" t="s">
        <v>24</v>
      </c>
      <c r="C14" t="s">
        <v>25</v>
      </c>
      <c r="D14">
        <v>2308626</v>
      </c>
      <c r="E14" s="3">
        <v>13</v>
      </c>
      <c r="F14">
        <v>27</v>
      </c>
      <c r="G14" s="4">
        <f t="shared" si="0"/>
        <v>20</v>
      </c>
    </row>
    <row r="15" spans="2:7" x14ac:dyDescent="0.45">
      <c r="B15" t="s">
        <v>26</v>
      </c>
      <c r="C15" t="s">
        <v>27</v>
      </c>
      <c r="D15">
        <v>2310950</v>
      </c>
      <c r="E15" s="3">
        <v>86</v>
      </c>
      <c r="F15">
        <v>76</v>
      </c>
      <c r="G15" s="4">
        <f t="shared" si="0"/>
        <v>81</v>
      </c>
    </row>
    <row r="16" spans="2:7" x14ac:dyDescent="0.45">
      <c r="B16" t="s">
        <v>28</v>
      </c>
      <c r="C16" t="s">
        <v>29</v>
      </c>
      <c r="D16">
        <v>2308433</v>
      </c>
      <c r="E16" s="3">
        <v>70</v>
      </c>
      <c r="F16">
        <v>52</v>
      </c>
      <c r="G16" s="4">
        <f t="shared" si="0"/>
        <v>61</v>
      </c>
    </row>
    <row r="17" spans="2:7" x14ac:dyDescent="0.45">
      <c r="B17" t="s">
        <v>30</v>
      </c>
      <c r="C17" t="s">
        <v>31</v>
      </c>
      <c r="D17">
        <v>2312456</v>
      </c>
      <c r="E17" s="3">
        <v>77</v>
      </c>
      <c r="F17">
        <v>63</v>
      </c>
      <c r="G17" s="4">
        <f t="shared" si="0"/>
        <v>70</v>
      </c>
    </row>
    <row r="18" spans="2:7" x14ac:dyDescent="0.45">
      <c r="B18" t="s">
        <v>32</v>
      </c>
      <c r="C18" t="s">
        <v>33</v>
      </c>
      <c r="D18">
        <v>2311418</v>
      </c>
      <c r="E18" s="3">
        <v>22</v>
      </c>
      <c r="F18">
        <v>68</v>
      </c>
      <c r="G18" s="4">
        <f t="shared" si="0"/>
        <v>45</v>
      </c>
    </row>
    <row r="19" spans="2:7" x14ac:dyDescent="0.45">
      <c r="B19" t="s">
        <v>34</v>
      </c>
      <c r="C19" t="s">
        <v>35</v>
      </c>
      <c r="D19">
        <v>2308344</v>
      </c>
      <c r="E19" s="3">
        <v>54</v>
      </c>
      <c r="F19">
        <v>56</v>
      </c>
      <c r="G19" s="4">
        <f t="shared" si="0"/>
        <v>55</v>
      </c>
    </row>
    <row r="20" spans="2:7" x14ac:dyDescent="0.45">
      <c r="B20" t="s">
        <v>36</v>
      </c>
      <c r="C20" t="s">
        <v>37</v>
      </c>
      <c r="D20">
        <v>2311854</v>
      </c>
      <c r="E20" s="3">
        <v>65</v>
      </c>
      <c r="F20">
        <v>88</v>
      </c>
      <c r="G20" s="4">
        <f t="shared" si="0"/>
        <v>77</v>
      </c>
    </row>
    <row r="21" spans="2:7" x14ac:dyDescent="0.45">
      <c r="B21" t="s">
        <v>38</v>
      </c>
      <c r="C21" t="s">
        <v>39</v>
      </c>
      <c r="D21">
        <v>2315177</v>
      </c>
      <c r="E21" s="3">
        <v>60</v>
      </c>
      <c r="F21">
        <v>70</v>
      </c>
      <c r="G21" s="4">
        <f t="shared" si="0"/>
        <v>65</v>
      </c>
    </row>
    <row r="22" spans="2:7" x14ac:dyDescent="0.45">
      <c r="B22" t="s">
        <v>40</v>
      </c>
      <c r="C22" t="s">
        <v>41</v>
      </c>
      <c r="D22">
        <v>2315404</v>
      </c>
      <c r="E22" s="3">
        <v>85</v>
      </c>
      <c r="F22">
        <v>83</v>
      </c>
      <c r="G22" s="4">
        <f t="shared" si="0"/>
        <v>84</v>
      </c>
    </row>
    <row r="23" spans="2:7" x14ac:dyDescent="0.45">
      <c r="B23" t="s">
        <v>42</v>
      </c>
      <c r="C23" t="s">
        <v>43</v>
      </c>
      <c r="D23">
        <v>2309256</v>
      </c>
      <c r="E23" s="3">
        <v>8</v>
      </c>
      <c r="F23">
        <v>14</v>
      </c>
      <c r="G23" s="4">
        <f t="shared" si="0"/>
        <v>11</v>
      </c>
    </row>
    <row r="24" spans="2:7" x14ac:dyDescent="0.45">
      <c r="B24" t="s">
        <v>44</v>
      </c>
      <c r="C24" t="s">
        <v>45</v>
      </c>
      <c r="D24">
        <v>2311749</v>
      </c>
      <c r="E24" s="3">
        <v>86</v>
      </c>
      <c r="F24">
        <v>88</v>
      </c>
      <c r="G24" s="4">
        <f t="shared" si="0"/>
        <v>87</v>
      </c>
    </row>
    <row r="25" spans="2:7" x14ac:dyDescent="0.45">
      <c r="B25" t="s">
        <v>47</v>
      </c>
      <c r="C25" t="s">
        <v>48</v>
      </c>
      <c r="D25">
        <v>2317629</v>
      </c>
      <c r="E25" s="3">
        <v>80</v>
      </c>
      <c r="F25">
        <v>86</v>
      </c>
      <c r="G25" s="4">
        <f t="shared" si="0"/>
        <v>83</v>
      </c>
    </row>
    <row r="26" spans="2:7" x14ac:dyDescent="0.45">
      <c r="B26" t="s">
        <v>49</v>
      </c>
      <c r="C26" t="s">
        <v>50</v>
      </c>
      <c r="D26">
        <v>2317703</v>
      </c>
      <c r="E26" s="3">
        <v>72</v>
      </c>
      <c r="F26">
        <v>66</v>
      </c>
      <c r="G26" s="4">
        <f t="shared" si="0"/>
        <v>69</v>
      </c>
    </row>
    <row r="27" spans="2:7" x14ac:dyDescent="0.45">
      <c r="B27" t="s">
        <v>51</v>
      </c>
      <c r="C27" t="s">
        <v>52</v>
      </c>
      <c r="D27">
        <v>2321772</v>
      </c>
      <c r="E27" s="3">
        <v>47</v>
      </c>
      <c r="F27">
        <v>62</v>
      </c>
      <c r="G27" s="4">
        <f t="shared" si="0"/>
        <v>55</v>
      </c>
    </row>
    <row r="28" spans="2:7" x14ac:dyDescent="0.45">
      <c r="B28" t="s">
        <v>53</v>
      </c>
      <c r="C28" t="s">
        <v>54</v>
      </c>
      <c r="D28">
        <v>2318127</v>
      </c>
      <c r="E28" s="3">
        <v>63</v>
      </c>
      <c r="F28">
        <v>59</v>
      </c>
      <c r="G28" s="4">
        <f t="shared" si="0"/>
        <v>61</v>
      </c>
    </row>
    <row r="29" spans="2:7" x14ac:dyDescent="0.45">
      <c r="B29" t="s">
        <v>55</v>
      </c>
      <c r="C29" t="s">
        <v>56</v>
      </c>
      <c r="D29">
        <v>2317250</v>
      </c>
      <c r="E29" s="3">
        <v>48</v>
      </c>
      <c r="F29">
        <v>46</v>
      </c>
      <c r="G29" s="4">
        <f t="shared" si="0"/>
        <v>47</v>
      </c>
    </row>
    <row r="30" spans="2:7" x14ac:dyDescent="0.45">
      <c r="B30" t="s">
        <v>57</v>
      </c>
      <c r="C30" t="s">
        <v>58</v>
      </c>
      <c r="D30">
        <v>2321771</v>
      </c>
      <c r="E30" s="3">
        <v>50</v>
      </c>
      <c r="F30">
        <v>40</v>
      </c>
      <c r="G30" s="4">
        <f t="shared" si="0"/>
        <v>45</v>
      </c>
    </row>
    <row r="31" spans="2:7" x14ac:dyDescent="0.45">
      <c r="B31" t="s">
        <v>59</v>
      </c>
      <c r="C31" t="s">
        <v>60</v>
      </c>
      <c r="D31">
        <v>2319000</v>
      </c>
      <c r="E31" s="3" t="s">
        <v>69</v>
      </c>
      <c r="F31">
        <v>47</v>
      </c>
      <c r="G31" s="4"/>
    </row>
    <row r="32" spans="2:7" x14ac:dyDescent="0.45">
      <c r="B32" t="s">
        <v>61</v>
      </c>
      <c r="C32" t="s">
        <v>62</v>
      </c>
      <c r="D32">
        <v>2322601</v>
      </c>
      <c r="E32" s="3">
        <v>74</v>
      </c>
      <c r="F32">
        <v>96</v>
      </c>
      <c r="G32" s="4">
        <f t="shared" si="0"/>
        <v>85</v>
      </c>
    </row>
    <row r="33" spans="2:7" x14ac:dyDescent="0.45">
      <c r="B33" t="s">
        <v>63</v>
      </c>
      <c r="C33" t="s">
        <v>64</v>
      </c>
      <c r="D33">
        <v>2322728</v>
      </c>
      <c r="E33" s="3">
        <v>76</v>
      </c>
      <c r="F33">
        <v>77</v>
      </c>
      <c r="G33" s="4">
        <f t="shared" si="0"/>
        <v>77</v>
      </c>
    </row>
    <row r="34" spans="2:7" x14ac:dyDescent="0.45">
      <c r="B34" t="s">
        <v>46</v>
      </c>
      <c r="C34" t="s">
        <v>65</v>
      </c>
      <c r="D34">
        <v>2322626</v>
      </c>
      <c r="E34" s="3">
        <v>68</v>
      </c>
      <c r="F34">
        <v>86</v>
      </c>
      <c r="G34" s="4">
        <f t="shared" si="0"/>
        <v>77</v>
      </c>
    </row>
    <row r="35" spans="2:7" x14ac:dyDescent="0.45">
      <c r="B35" t="s">
        <v>66</v>
      </c>
      <c r="C35" t="s">
        <v>67</v>
      </c>
      <c r="D35">
        <v>2322688</v>
      </c>
      <c r="E35" s="3">
        <v>60</v>
      </c>
      <c r="F35">
        <v>60</v>
      </c>
      <c r="G35" s="4">
        <f t="shared" si="0"/>
        <v>60</v>
      </c>
    </row>
    <row r="36" spans="2:7" x14ac:dyDescent="0.45">
      <c r="B36" s="1" t="s">
        <v>73</v>
      </c>
      <c r="C36" s="1" t="s">
        <v>74</v>
      </c>
      <c r="D36">
        <v>2308342</v>
      </c>
      <c r="E36" s="3">
        <v>75</v>
      </c>
      <c r="F36">
        <v>56</v>
      </c>
      <c r="G36" s="5">
        <f t="shared" si="0"/>
        <v>66</v>
      </c>
    </row>
    <row r="38" spans="2:7" x14ac:dyDescent="0.45">
      <c r="D38" t="s">
        <v>75</v>
      </c>
      <c r="E38">
        <f>MAX(E4:E36)</f>
        <v>89</v>
      </c>
      <c r="F38">
        <f>MAX(F4:F36)</f>
        <v>98</v>
      </c>
      <c r="G38">
        <f>MAX(G4:G36)</f>
        <v>94</v>
      </c>
    </row>
    <row r="39" spans="2:7" x14ac:dyDescent="0.45">
      <c r="D39" t="s">
        <v>76</v>
      </c>
      <c r="E39">
        <f>MIN(E4:E36)</f>
        <v>8</v>
      </c>
      <c r="F39">
        <f>MIN(F4:F36)</f>
        <v>14</v>
      </c>
      <c r="G39">
        <f>MIN(G4:G36)</f>
        <v>11</v>
      </c>
    </row>
    <row r="40" spans="2:7" x14ac:dyDescent="0.45">
      <c r="D40" t="s">
        <v>77</v>
      </c>
      <c r="E40" s="6">
        <f>AVERAGE(E4:E36)</f>
        <v>61.59375</v>
      </c>
      <c r="F40" s="6">
        <f>AVERAGE(F4:F36)</f>
        <v>61.090909090909093</v>
      </c>
      <c r="G40" s="6">
        <f>AVERAGE(G4:G36)</f>
        <v>61.71875</v>
      </c>
    </row>
    <row r="41" spans="2:7" x14ac:dyDescent="0.45">
      <c r="D41" t="s">
        <v>78</v>
      </c>
      <c r="E41" s="6">
        <f>_xlfn.STDEV.P(E4:E36)</f>
        <v>19.576547472358346</v>
      </c>
      <c r="F41" s="6">
        <f>_xlfn.STDEV.P(F4:F36)</f>
        <v>21.348995628016528</v>
      </c>
      <c r="G41" s="6">
        <f>_xlfn.STDEV.P(G4:G36)</f>
        <v>18.690295568489546</v>
      </c>
    </row>
  </sheetData>
  <conditionalFormatting sqref="E4:G35">
    <cfRule type="cellIs" dxfId="6" priority="7" operator="lessThan">
      <formula>30</formula>
    </cfRule>
  </conditionalFormatting>
  <conditionalFormatting sqref="E4:G35">
    <cfRule type="cellIs" dxfId="5" priority="5" operator="greaterThan">
      <formula>39.5</formula>
    </cfRule>
    <cfRule type="cellIs" dxfId="4" priority="6" operator="between">
      <formula>30</formula>
      <formula>39.5</formula>
    </cfRule>
  </conditionalFormatting>
  <conditionalFormatting sqref="E12:G35">
    <cfRule type="cellIs" dxfId="3" priority="4" operator="equal">
      <formula>"EC"</formula>
    </cfRule>
  </conditionalFormatting>
  <conditionalFormatting sqref="E36:G36">
    <cfRule type="cellIs" dxfId="2" priority="3" operator="lessThan">
      <formula>30</formula>
    </cfRule>
  </conditionalFormatting>
  <conditionalFormatting sqref="E36:G36">
    <cfRule type="cellIs" dxfId="1" priority="1" operator="greaterThan">
      <formula>39.5</formula>
    </cfRule>
    <cfRule type="cellIs" dxfId="0" priority="2" operator="between">
      <formula>30</formula>
      <formula>39.5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2025-02-19T07:54:02Z</dcterms:created>
  <dcterms:modified xsi:type="dcterms:W3CDTF">2025-02-19T07:58:43Z</dcterms:modified>
</cp:coreProperties>
</file>