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ck Alternative Principles\"/>
    </mc:Choice>
  </mc:AlternateContent>
  <xr:revisionPtr revIDLastSave="0" documentId="13_ncr:1_{2C27DA92-00A6-4A44-98EC-4B07E12A1176}" xr6:coauthVersionLast="44" xr6:coauthVersionMax="44" xr10:uidLastSave="{00000000-0000-0000-0000-000000000000}"/>
  <bookViews>
    <workbookView xWindow="-23148" yWindow="-108" windowWidth="23256" windowHeight="12720" xr2:uid="{00000000-000D-0000-FFFF-FFFF00000000}"/>
  </bookViews>
  <sheets>
    <sheet name="Off-road Buggy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3" i="1"/>
  <c r="I3" i="1"/>
  <c r="G59" i="1"/>
  <c r="K62" i="1"/>
  <c r="H62" i="1"/>
  <c r="K63" i="1"/>
  <c r="K73" i="1"/>
  <c r="J3" i="1"/>
  <c r="J4" i="1"/>
  <c r="H3" i="1"/>
  <c r="F2" i="1"/>
  <c r="L76" i="1"/>
  <c r="L78" i="1"/>
  <c r="L85" i="1"/>
  <c r="L86" i="1"/>
  <c r="L88" i="1"/>
  <c r="L94" i="1"/>
  <c r="L95" i="1"/>
  <c r="L96" i="1"/>
  <c r="L100" i="1"/>
  <c r="K37" i="1"/>
  <c r="L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4" i="1"/>
  <c r="K65" i="1"/>
  <c r="K66" i="1"/>
  <c r="K67" i="1"/>
  <c r="K68" i="1"/>
  <c r="K69" i="1"/>
  <c r="K70" i="1"/>
  <c r="K71" i="1"/>
  <c r="K72" i="1"/>
  <c r="K74" i="1"/>
  <c r="L74" i="1" s="1"/>
  <c r="K75" i="1"/>
  <c r="L75" i="1" s="1"/>
  <c r="K76" i="1"/>
  <c r="K77" i="1"/>
  <c r="L77" i="1" s="1"/>
  <c r="K78" i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K86" i="1"/>
  <c r="K87" i="1"/>
  <c r="L87" i="1" s="1"/>
  <c r="K88" i="1"/>
  <c r="K89" i="1"/>
  <c r="L89" i="1" s="1"/>
  <c r="K90" i="1"/>
  <c r="L90" i="1" s="1"/>
  <c r="K91" i="1"/>
  <c r="L91" i="1" s="1"/>
  <c r="K92" i="1"/>
  <c r="L92" i="1" s="1"/>
  <c r="K93" i="1"/>
  <c r="L93" i="1" s="1"/>
  <c r="K94" i="1"/>
  <c r="K95" i="1"/>
  <c r="K96" i="1"/>
  <c r="K97" i="1"/>
  <c r="L97" i="1" s="1"/>
  <c r="K98" i="1"/>
  <c r="L98" i="1" s="1"/>
  <c r="K99" i="1"/>
  <c r="L99" i="1" s="1"/>
  <c r="K100" i="1"/>
  <c r="K101" i="1"/>
  <c r="L101" i="1" s="1"/>
  <c r="K102" i="1"/>
  <c r="L102" i="1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8" i="1"/>
  <c r="K39" i="1"/>
  <c r="K40" i="1"/>
  <c r="K41" i="1"/>
  <c r="K42" i="1"/>
  <c r="K3" i="1"/>
  <c r="J36" i="1"/>
  <c r="J37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W17" i="1"/>
  <c r="W11" i="1"/>
  <c r="W16" i="1" s="1"/>
  <c r="W15" i="1"/>
  <c r="F44" i="1" l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G2" i="1"/>
  <c r="M2" i="1" s="1"/>
  <c r="H28" i="1" l="1"/>
  <c r="I28" i="1" s="1"/>
  <c r="H96" i="1"/>
  <c r="I96" i="1" s="1"/>
  <c r="H56" i="1"/>
  <c r="I56" i="1" s="1"/>
  <c r="M56" i="1" s="1"/>
  <c r="H35" i="1"/>
  <c r="I35" i="1" s="1"/>
  <c r="H19" i="1"/>
  <c r="I19" i="1" s="1"/>
  <c r="M19" i="1" s="1"/>
  <c r="H11" i="1"/>
  <c r="I11" i="1" s="1"/>
  <c r="M3" i="1"/>
  <c r="H95" i="1"/>
  <c r="I95" i="1" s="1"/>
  <c r="H87" i="1"/>
  <c r="I87" i="1" s="1"/>
  <c r="H79" i="1"/>
  <c r="I79" i="1" s="1"/>
  <c r="H71" i="1"/>
  <c r="I71" i="1" s="1"/>
  <c r="H63" i="1"/>
  <c r="I63" i="1" s="1"/>
  <c r="H55" i="1"/>
  <c r="I55" i="1" s="1"/>
  <c r="H47" i="1"/>
  <c r="I47" i="1" s="1"/>
  <c r="H12" i="1"/>
  <c r="I12" i="1" s="1"/>
  <c r="H64" i="1"/>
  <c r="I64" i="1" s="1"/>
  <c r="H27" i="1"/>
  <c r="I27" i="1" s="1"/>
  <c r="H34" i="1"/>
  <c r="I34" i="1" s="1"/>
  <c r="M34" i="1" s="1"/>
  <c r="H18" i="1"/>
  <c r="I18" i="1" s="1"/>
  <c r="H86" i="1"/>
  <c r="I86" i="1" s="1"/>
  <c r="M87" i="1"/>
  <c r="H78" i="1"/>
  <c r="I78" i="1" s="1"/>
  <c r="M79" i="1"/>
  <c r="H70" i="1"/>
  <c r="I70" i="1" s="1"/>
  <c r="M70" i="1" s="1"/>
  <c r="I62" i="1"/>
  <c r="M62" i="1" s="1"/>
  <c r="H54" i="1"/>
  <c r="I54" i="1" s="1"/>
  <c r="M55" i="1"/>
  <c r="H46" i="1"/>
  <c r="I46" i="1" s="1"/>
  <c r="M47" i="1"/>
  <c r="H42" i="1"/>
  <c r="I42" i="1" s="1"/>
  <c r="H26" i="1"/>
  <c r="I26" i="1" s="1"/>
  <c r="M27" i="1"/>
  <c r="H10" i="1"/>
  <c r="I10" i="1" s="1"/>
  <c r="M11" i="1"/>
  <c r="H94" i="1"/>
  <c r="I94" i="1" s="1"/>
  <c r="H41" i="1"/>
  <c r="I41" i="1" s="1"/>
  <c r="H33" i="1"/>
  <c r="I33" i="1" s="1"/>
  <c r="M33" i="1" s="1"/>
  <c r="H25" i="1"/>
  <c r="I25" i="1" s="1"/>
  <c r="M26" i="1"/>
  <c r="H17" i="1"/>
  <c r="I17" i="1" s="1"/>
  <c r="M17" i="1" s="1"/>
  <c r="M18" i="1"/>
  <c r="H9" i="1"/>
  <c r="I9" i="1" s="1"/>
  <c r="H101" i="1"/>
  <c r="I101" i="1" s="1"/>
  <c r="H102" i="1"/>
  <c r="I102" i="1" s="1"/>
  <c r="H93" i="1"/>
  <c r="I93" i="1" s="1"/>
  <c r="M94" i="1"/>
  <c r="H85" i="1"/>
  <c r="I85" i="1" s="1"/>
  <c r="H77" i="1"/>
  <c r="I77" i="1" s="1"/>
  <c r="M78" i="1"/>
  <c r="H69" i="1"/>
  <c r="I69" i="1" s="1"/>
  <c r="H61" i="1"/>
  <c r="I61" i="1" s="1"/>
  <c r="M61" i="1" s="1"/>
  <c r="H53" i="1"/>
  <c r="I53" i="1" s="1"/>
  <c r="H45" i="1"/>
  <c r="I45" i="1" s="1"/>
  <c r="M46" i="1"/>
  <c r="H80" i="1"/>
  <c r="I80" i="1" s="1"/>
  <c r="H24" i="1"/>
  <c r="I24" i="1" s="1"/>
  <c r="M45" i="1"/>
  <c r="H44" i="1"/>
  <c r="I44" i="1" s="1"/>
  <c r="H36" i="1"/>
  <c r="I36" i="1" s="1"/>
  <c r="H88" i="1"/>
  <c r="I88" i="1" s="1"/>
  <c r="H32" i="1"/>
  <c r="I32" i="1" s="1"/>
  <c r="M32" i="1" s="1"/>
  <c r="H76" i="1"/>
  <c r="I76" i="1" s="1"/>
  <c r="M77" i="1"/>
  <c r="H39" i="1"/>
  <c r="I39" i="1" s="1"/>
  <c r="H31" i="1"/>
  <c r="I31" i="1" s="1"/>
  <c r="H23" i="1"/>
  <c r="I23" i="1" s="1"/>
  <c r="M23" i="1" s="1"/>
  <c r="H15" i="1"/>
  <c r="I15" i="1" s="1"/>
  <c r="H7" i="1"/>
  <c r="I7" i="1" s="1"/>
  <c r="H99" i="1"/>
  <c r="I99" i="1" s="1"/>
  <c r="H91" i="1"/>
  <c r="I91" i="1" s="1"/>
  <c r="H83" i="1"/>
  <c r="I83" i="1" s="1"/>
  <c r="M84" i="1"/>
  <c r="H75" i="1"/>
  <c r="I75" i="1" s="1"/>
  <c r="M75" i="1" s="1"/>
  <c r="H67" i="1"/>
  <c r="I67" i="1" s="1"/>
  <c r="H59" i="1"/>
  <c r="I59" i="1" s="1"/>
  <c r="H51" i="1"/>
  <c r="I51" i="1" s="1"/>
  <c r="H43" i="1"/>
  <c r="I43" i="1" s="1"/>
  <c r="H20" i="1"/>
  <c r="I20" i="1" s="1"/>
  <c r="M21" i="1"/>
  <c r="H72" i="1"/>
  <c r="I72" i="1" s="1"/>
  <c r="M72" i="1" s="1"/>
  <c r="H40" i="1"/>
  <c r="I40" i="1" s="1"/>
  <c r="M41" i="1"/>
  <c r="H8" i="1"/>
  <c r="I8" i="1" s="1"/>
  <c r="M93" i="1"/>
  <c r="H92" i="1"/>
  <c r="I92" i="1" s="1"/>
  <c r="H68" i="1"/>
  <c r="I68" i="1" s="1"/>
  <c r="M68" i="1" s="1"/>
  <c r="H52" i="1"/>
  <c r="I52" i="1" s="1"/>
  <c r="H30" i="1"/>
  <c r="I30" i="1" s="1"/>
  <c r="M30" i="1" s="1"/>
  <c r="M15" i="1"/>
  <c r="H14" i="1"/>
  <c r="I14" i="1" s="1"/>
  <c r="H98" i="1"/>
  <c r="I98" i="1" s="1"/>
  <c r="M98" i="1" s="1"/>
  <c r="H90" i="1"/>
  <c r="I90" i="1" s="1"/>
  <c r="M91" i="1"/>
  <c r="H74" i="1"/>
  <c r="I74" i="1" s="1"/>
  <c r="M74" i="1" s="1"/>
  <c r="H66" i="1"/>
  <c r="I66" i="1" s="1"/>
  <c r="M67" i="1"/>
  <c r="H58" i="1"/>
  <c r="I58" i="1" s="1"/>
  <c r="M59" i="1"/>
  <c r="H50" i="1"/>
  <c r="I50" i="1" s="1"/>
  <c r="M50" i="1" s="1"/>
  <c r="M51" i="1"/>
  <c r="H4" i="1"/>
  <c r="I4" i="1" s="1"/>
  <c r="M4" i="1" s="1"/>
  <c r="H48" i="1"/>
  <c r="I48" i="1" s="1"/>
  <c r="H16" i="1"/>
  <c r="I16" i="1" s="1"/>
  <c r="M16" i="1" s="1"/>
  <c r="H100" i="1"/>
  <c r="I100" i="1" s="1"/>
  <c r="M100" i="1" s="1"/>
  <c r="M101" i="1"/>
  <c r="H84" i="1"/>
  <c r="I84" i="1" s="1"/>
  <c r="H60" i="1"/>
  <c r="I60" i="1" s="1"/>
  <c r="H38" i="1"/>
  <c r="I38" i="1" s="1"/>
  <c r="M39" i="1"/>
  <c r="H22" i="1"/>
  <c r="I22" i="1" s="1"/>
  <c r="H6" i="1"/>
  <c r="I6" i="1" s="1"/>
  <c r="M6" i="1" s="1"/>
  <c r="M7" i="1"/>
  <c r="H82" i="1"/>
  <c r="I82" i="1" s="1"/>
  <c r="M82" i="1" s="1"/>
  <c r="M83" i="1"/>
  <c r="H37" i="1"/>
  <c r="I37" i="1" s="1"/>
  <c r="H29" i="1"/>
  <c r="I29" i="1" s="1"/>
  <c r="H21" i="1"/>
  <c r="I21" i="1" s="1"/>
  <c r="H13" i="1"/>
  <c r="I13" i="1" s="1"/>
  <c r="H5" i="1"/>
  <c r="I5" i="1" s="1"/>
  <c r="M5" i="1" s="1"/>
  <c r="H97" i="1"/>
  <c r="I97" i="1" s="1"/>
  <c r="H89" i="1"/>
  <c r="I89" i="1" s="1"/>
  <c r="M89" i="1" s="1"/>
  <c r="H81" i="1"/>
  <c r="I81" i="1" s="1"/>
  <c r="M81" i="1" s="1"/>
  <c r="H73" i="1"/>
  <c r="I73" i="1" s="1"/>
  <c r="H65" i="1"/>
  <c r="I65" i="1" s="1"/>
  <c r="H57" i="1"/>
  <c r="I57" i="1" s="1"/>
  <c r="M57" i="1" s="1"/>
  <c r="M58" i="1"/>
  <c r="H49" i="1"/>
  <c r="I49" i="1" s="1"/>
  <c r="W5" i="1"/>
  <c r="M14" i="1" l="1"/>
  <c r="M102" i="1"/>
  <c r="M90" i="1"/>
  <c r="M85" i="1"/>
  <c r="M31" i="1"/>
  <c r="M44" i="1"/>
  <c r="M76" i="1"/>
  <c r="M40" i="1"/>
  <c r="M37" i="1"/>
  <c r="M13" i="1"/>
  <c r="M22" i="1"/>
  <c r="M9" i="1"/>
  <c r="M8" i="1"/>
  <c r="M10" i="1"/>
  <c r="M42" i="1"/>
  <c r="M43" i="1"/>
  <c r="M71" i="1"/>
  <c r="M35" i="1"/>
  <c r="M48" i="1"/>
  <c r="M80" i="1"/>
  <c r="M12" i="1"/>
  <c r="M97" i="1"/>
  <c r="M49" i="1"/>
  <c r="M63" i="1"/>
  <c r="M66" i="1"/>
  <c r="M53" i="1"/>
  <c r="M54" i="1"/>
  <c r="M86" i="1"/>
  <c r="M20" i="1"/>
  <c r="M38" i="1"/>
  <c r="M99" i="1"/>
  <c r="M60" i="1"/>
  <c r="M24" i="1"/>
  <c r="M25" i="1"/>
  <c r="M28" i="1"/>
  <c r="M29" i="1"/>
  <c r="M52" i="1"/>
  <c r="M95" i="1"/>
  <c r="M88" i="1"/>
  <c r="M69" i="1"/>
  <c r="M73" i="1"/>
  <c r="M92" i="1"/>
  <c r="M65" i="1"/>
  <c r="M64" i="1"/>
  <c r="M96" i="1"/>
  <c r="M36" i="1"/>
</calcChain>
</file>

<file path=xl/sharedStrings.xml><?xml version="1.0" encoding="utf-8"?>
<sst xmlns="http://schemas.openxmlformats.org/spreadsheetml/2006/main" count="35" uniqueCount="35">
  <si>
    <t>time [s]</t>
  </si>
  <si>
    <t>speed [mph]</t>
  </si>
  <si>
    <t>Velocity (m/s)</t>
  </si>
  <si>
    <r>
      <t>Density of air (kg/m</t>
    </r>
    <r>
      <rPr>
        <sz val="11"/>
        <color theme="1"/>
        <rFont val="Calibri"/>
        <family val="2"/>
      </rPr>
      <t>²)</t>
    </r>
  </si>
  <si>
    <t>coefficient of drag</t>
  </si>
  <si>
    <t>Aero Drag (N)</t>
  </si>
  <si>
    <t>distance [m]</t>
  </si>
  <si>
    <t>altitude [m]</t>
  </si>
  <si>
    <t xml:space="preserve">Specifications </t>
  </si>
  <si>
    <t>Hight of Buggy (m)</t>
  </si>
  <si>
    <t>Width of Buggy (m)</t>
  </si>
  <si>
    <t>Mass of Buggy (kg)</t>
  </si>
  <si>
    <t>Max speed of Buggy (mph)</t>
  </si>
  <si>
    <r>
      <t>Front Area of Buggy (m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</t>
    </r>
  </si>
  <si>
    <t>19x7x8</t>
  </si>
  <si>
    <t>Front tire height (")</t>
  </si>
  <si>
    <t>Front tire height (m)</t>
  </si>
  <si>
    <t>Rear tire height (m)</t>
  </si>
  <si>
    <t>Rear tire height (")</t>
  </si>
  <si>
    <t>Front tire specs(")</t>
  </si>
  <si>
    <t>Rear tire specs (")</t>
  </si>
  <si>
    <t>22x10-10</t>
  </si>
  <si>
    <t>Rear tire radius (m)</t>
  </si>
  <si>
    <t>Front tire radius (m)</t>
  </si>
  <si>
    <t>Rolling resistance Rear (N)</t>
  </si>
  <si>
    <t>Rolling resistance front (N)</t>
  </si>
  <si>
    <t>Total forces (N)</t>
  </si>
  <si>
    <t xml:space="preserve">Coefficient of friction of medium hard soil </t>
  </si>
  <si>
    <t xml:space="preserve">Acceleration (m/s) </t>
  </si>
  <si>
    <t xml:space="preserve">Acceleration Resistance (N) </t>
  </si>
  <si>
    <t>Gradient (%)</t>
  </si>
  <si>
    <t>Gradient forces (N)</t>
  </si>
  <si>
    <t xml:space="preserve">Track Section </t>
  </si>
  <si>
    <r>
      <t>Gravity (m/s</t>
    </r>
    <r>
      <rPr>
        <sz val="11"/>
        <color theme="1"/>
        <rFont val="Calibri"/>
        <family val="2"/>
      </rPr>
      <t>²</t>
    </r>
    <r>
      <rPr>
        <sz val="7.7"/>
        <color theme="1"/>
        <rFont val="Calibri"/>
        <family val="2"/>
      </rPr>
      <t>)</t>
    </r>
  </si>
  <si>
    <r>
      <t>Gradient (</t>
    </r>
    <r>
      <rPr>
        <b/>
        <sz val="14"/>
        <color theme="1"/>
        <rFont val="Calibri"/>
        <family val="2"/>
      </rPr>
      <t>°</t>
    </r>
    <r>
      <rPr>
        <b/>
        <sz val="14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</si>
</sst>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7.7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16" fillId="0" borderId="10" xfId="0" applyFont="1" applyBorder="1"/>
    <xf numFmtId="0" fontId="0" fillId="0" borderId="10" xfId="0" applyBorder="1"/>
    <xf numFmtId="0" fontId="0" fillId="0" borderId="10" xfId="0" applyBorder="1" applyAlignment="1">
      <alignment horizontal="right"/>
    </xf>
    <xf numFmtId="0" fontId="20" fillId="0" borderId="10" xfId="0" applyFont="1" applyBorder="1"/>
    <xf numFmtId="0" fontId="0" fillId="0" borderId="10" xfId="0" applyFill="1" applyBorder="1"/>
    <xf numFmtId="0" fontId="16" fillId="33" borderId="10" xfId="0" applyFont="1" applyFill="1" applyBorder="1"/>
    <xf numFmtId="1" fontId="0" fillId="0" borderId="10" xfId="0" applyNumberFormat="1" applyBorder="1"/>
    <xf numFmtId="0" fontId="16" fillId="35" borderId="10" xfId="0" applyFont="1" applyFill="1" applyBorder="1"/>
    <xf numFmtId="164" fontId="0" fillId="0" borderId="10" xfId="0" applyNumberFormat="1" applyBorder="1"/>
    <xf numFmtId="1" fontId="16" fillId="34" borderId="10" xfId="0" applyNumberFormat="1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Distance X Altitude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432968591983359E-2"/>
          <c:y val="0.22263888888888889"/>
          <c:w val="0.80452634821622704"/>
          <c:h val="0.553735053951589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'Off-road Buggy '!$D$2:$D$102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cat>
          <c:val>
            <c:numRef>
              <c:f>'Off-road Buggy '!$E$2:$E$102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 formatCode="0.00000">
                  <c:v>0.05</c:v>
                </c:pt>
                <c:pt idx="35" formatCode="0.00000">
                  <c:v>0.12</c:v>
                </c:pt>
                <c:pt idx="36" formatCode="0.00000">
                  <c:v>0.24</c:v>
                </c:pt>
                <c:pt idx="37" formatCode="0.00000">
                  <c:v>0.34666666666666701</c:v>
                </c:pt>
                <c:pt idx="38" formatCode="0.00000">
                  <c:v>0.44166666666666698</c:v>
                </c:pt>
                <c:pt idx="39" formatCode="0.00000">
                  <c:v>0.54266666666666696</c:v>
                </c:pt>
                <c:pt idx="40" formatCode="0.00000">
                  <c:v>0.64366666666666805</c:v>
                </c:pt>
                <c:pt idx="41" formatCode="0.00000">
                  <c:v>0.74466666666666803</c:v>
                </c:pt>
                <c:pt idx="42" formatCode="0.00000">
                  <c:v>0.84566666666666801</c:v>
                </c:pt>
                <c:pt idx="43" formatCode="0.00000">
                  <c:v>0.94666666666666799</c:v>
                </c:pt>
                <c:pt idx="44" formatCode="0.00000">
                  <c:v>1.0476666666666701</c:v>
                </c:pt>
                <c:pt idx="45" formatCode="0.00000">
                  <c:v>1.1486666666666701</c:v>
                </c:pt>
                <c:pt idx="46" formatCode="0.00000">
                  <c:v>1.24966666666667</c:v>
                </c:pt>
                <c:pt idx="47" formatCode="0.00000">
                  <c:v>1.35066666666667</c:v>
                </c:pt>
                <c:pt idx="48" formatCode="0.00000">
                  <c:v>1.45166666666667</c:v>
                </c:pt>
                <c:pt idx="49" formatCode="0.00000">
                  <c:v>1.45166666666667</c:v>
                </c:pt>
                <c:pt idx="50" formatCode="0.00000">
                  <c:v>1.45166666666667</c:v>
                </c:pt>
                <c:pt idx="51" formatCode="0.00000">
                  <c:v>1.45166666666667</c:v>
                </c:pt>
                <c:pt idx="52" formatCode="0.00000">
                  <c:v>1.45166666666667</c:v>
                </c:pt>
                <c:pt idx="53" formatCode="0.00000">
                  <c:v>1.45166666666667</c:v>
                </c:pt>
                <c:pt idx="54" formatCode="0.00000">
                  <c:v>1.45166666666667</c:v>
                </c:pt>
                <c:pt idx="55" formatCode="0.00000">
                  <c:v>1.45166666666667</c:v>
                </c:pt>
                <c:pt idx="56" formatCode="0.00000">
                  <c:v>1.45166666666667</c:v>
                </c:pt>
                <c:pt idx="57" formatCode="0.00000">
                  <c:v>1.35066666666667</c:v>
                </c:pt>
                <c:pt idx="58" formatCode="0.00000">
                  <c:v>1.24966666666667</c:v>
                </c:pt>
                <c:pt idx="59" formatCode="0.00000">
                  <c:v>1.1486666666666701</c:v>
                </c:pt>
                <c:pt idx="60" formatCode="0.00000">
                  <c:v>1.0476666666666701</c:v>
                </c:pt>
                <c:pt idx="61" formatCode="0.00000">
                  <c:v>0.94666666666666999</c:v>
                </c:pt>
                <c:pt idx="62" formatCode="0.00000">
                  <c:v>0.84566666666667001</c:v>
                </c:pt>
                <c:pt idx="63" formatCode="0.00000">
                  <c:v>0.74466666666667003</c:v>
                </c:pt>
                <c:pt idx="64" formatCode="0.00000">
                  <c:v>0.64366666666667005</c:v>
                </c:pt>
                <c:pt idx="65" formatCode="0.00000">
                  <c:v>0.54266666666666996</c:v>
                </c:pt>
                <c:pt idx="66" formatCode="0.00000">
                  <c:v>0.44166666666666998</c:v>
                </c:pt>
                <c:pt idx="67" formatCode="0.00000">
                  <c:v>0.34666666666666701</c:v>
                </c:pt>
                <c:pt idx="68" formatCode="0.00000">
                  <c:v>0.24</c:v>
                </c:pt>
                <c:pt idx="69" formatCode="0.00000">
                  <c:v>0.12</c:v>
                </c:pt>
                <c:pt idx="70" formatCode="0.00000">
                  <c:v>0.05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2C5-4310-AB7A-D47074972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0638192"/>
        <c:axId val="490638520"/>
      </c:lineChart>
      <c:catAx>
        <c:axId val="490638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638520"/>
        <c:crosses val="autoZero"/>
        <c:auto val="1"/>
        <c:lblAlgn val="ctr"/>
        <c:lblOffset val="100"/>
        <c:noMultiLvlLbl val="0"/>
      </c:catAx>
      <c:valAx>
        <c:axId val="490638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Altitude</a:t>
                </a:r>
                <a:r>
                  <a:rPr lang="en-GB" baseline="0"/>
                  <a:t> (m)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0638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Time</a:t>
            </a:r>
            <a:r>
              <a:rPr lang="en-GB" baseline="0"/>
              <a:t> X Velocity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'Off-road Buggy '!$A$2:$A$102</c:f>
              <c:numCache>
                <c:formatCode>General</c:formatCod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</c:numCache>
            </c:numRef>
          </c:cat>
          <c:val>
            <c:numRef>
              <c:f>'Off-road Buggy '!$F$2:$F$102</c:f>
              <c:numCache>
                <c:formatCode>General</c:formatCode>
                <c:ptCount val="101"/>
                <c:pt idx="0">
                  <c:v>0</c:v>
                </c:pt>
                <c:pt idx="1">
                  <c:v>0.89407999999999999</c:v>
                </c:pt>
                <c:pt idx="2">
                  <c:v>2.2351999999999999</c:v>
                </c:pt>
                <c:pt idx="3">
                  <c:v>3.1292800000000001</c:v>
                </c:pt>
                <c:pt idx="4">
                  <c:v>4.4703999999999997</c:v>
                </c:pt>
                <c:pt idx="5">
                  <c:v>5.3644800000000004</c:v>
                </c:pt>
                <c:pt idx="6">
                  <c:v>6.7055999999999996</c:v>
                </c:pt>
                <c:pt idx="7">
                  <c:v>7.5996800000000002</c:v>
                </c:pt>
                <c:pt idx="8">
                  <c:v>8.9407999999999994</c:v>
                </c:pt>
                <c:pt idx="9">
                  <c:v>8.9407999999999994</c:v>
                </c:pt>
                <c:pt idx="10">
                  <c:v>8.9407999999999994</c:v>
                </c:pt>
                <c:pt idx="11">
                  <c:v>8.9407999999999994</c:v>
                </c:pt>
                <c:pt idx="12">
                  <c:v>8.9407999999999994</c:v>
                </c:pt>
                <c:pt idx="13">
                  <c:v>8.9407999999999994</c:v>
                </c:pt>
                <c:pt idx="14">
                  <c:v>8.9407999999999994</c:v>
                </c:pt>
                <c:pt idx="15">
                  <c:v>8.9407999999999994</c:v>
                </c:pt>
                <c:pt idx="16">
                  <c:v>8.9407999999999994</c:v>
                </c:pt>
                <c:pt idx="17">
                  <c:v>9.8348800000000001</c:v>
                </c:pt>
                <c:pt idx="18">
                  <c:v>10.728960000000001</c:v>
                </c:pt>
                <c:pt idx="19">
                  <c:v>12.070079999999999</c:v>
                </c:pt>
                <c:pt idx="20">
                  <c:v>13.411199999999999</c:v>
                </c:pt>
                <c:pt idx="21">
                  <c:v>14.752319999999999</c:v>
                </c:pt>
                <c:pt idx="22">
                  <c:v>15.6464</c:v>
                </c:pt>
                <c:pt idx="23">
                  <c:v>16.540479999999999</c:v>
                </c:pt>
                <c:pt idx="24">
                  <c:v>17.881599999999999</c:v>
                </c:pt>
                <c:pt idx="25">
                  <c:v>17.881599999999999</c:v>
                </c:pt>
                <c:pt idx="26">
                  <c:v>17.881599999999999</c:v>
                </c:pt>
                <c:pt idx="27">
                  <c:v>15.6464</c:v>
                </c:pt>
                <c:pt idx="28">
                  <c:v>13.411199999999999</c:v>
                </c:pt>
                <c:pt idx="29">
                  <c:v>11.176</c:v>
                </c:pt>
                <c:pt idx="30">
                  <c:v>8.9407999999999994</c:v>
                </c:pt>
                <c:pt idx="31">
                  <c:v>8.9407999999999994</c:v>
                </c:pt>
                <c:pt idx="32">
                  <c:v>8.9407999999999994</c:v>
                </c:pt>
                <c:pt idx="33">
                  <c:v>8.9407999999999994</c:v>
                </c:pt>
                <c:pt idx="34">
                  <c:v>6.7055999999999996</c:v>
                </c:pt>
                <c:pt idx="35">
                  <c:v>4.4703999999999997</c:v>
                </c:pt>
                <c:pt idx="36">
                  <c:v>4.4703999999999997</c:v>
                </c:pt>
                <c:pt idx="37">
                  <c:v>4.4703999999999997</c:v>
                </c:pt>
                <c:pt idx="38">
                  <c:v>4.4703999999999997</c:v>
                </c:pt>
                <c:pt idx="39">
                  <c:v>4.4703999999999997</c:v>
                </c:pt>
                <c:pt idx="40">
                  <c:v>5.3644800000000004</c:v>
                </c:pt>
                <c:pt idx="41">
                  <c:v>6.2585600000000001</c:v>
                </c:pt>
                <c:pt idx="42">
                  <c:v>6.7055999999999996</c:v>
                </c:pt>
                <c:pt idx="43">
                  <c:v>6.7055999999999996</c:v>
                </c:pt>
                <c:pt idx="44">
                  <c:v>6.7055999999999996</c:v>
                </c:pt>
                <c:pt idx="45">
                  <c:v>6.2585600000000001</c:v>
                </c:pt>
                <c:pt idx="46">
                  <c:v>5.8115199999999998</c:v>
                </c:pt>
                <c:pt idx="47">
                  <c:v>6.2585600000000001</c:v>
                </c:pt>
                <c:pt idx="48">
                  <c:v>5.3644800000000004</c:v>
                </c:pt>
                <c:pt idx="49">
                  <c:v>4.91744</c:v>
                </c:pt>
                <c:pt idx="50">
                  <c:v>5.3644800000000004</c:v>
                </c:pt>
                <c:pt idx="51">
                  <c:v>4.91744</c:v>
                </c:pt>
                <c:pt idx="52">
                  <c:v>4.91744</c:v>
                </c:pt>
                <c:pt idx="53">
                  <c:v>4.91744</c:v>
                </c:pt>
                <c:pt idx="54">
                  <c:v>4.91744</c:v>
                </c:pt>
                <c:pt idx="55">
                  <c:v>5.8115199999999998</c:v>
                </c:pt>
                <c:pt idx="56">
                  <c:v>6.2585600000000001</c:v>
                </c:pt>
                <c:pt idx="57">
                  <c:v>6.2585600000000001</c:v>
                </c:pt>
                <c:pt idx="58">
                  <c:v>5.3644800000000004</c:v>
                </c:pt>
                <c:pt idx="59">
                  <c:v>4.91744</c:v>
                </c:pt>
                <c:pt idx="60">
                  <c:v>4.91744</c:v>
                </c:pt>
                <c:pt idx="61">
                  <c:v>5.3644800000000004</c:v>
                </c:pt>
                <c:pt idx="62">
                  <c:v>5.3644800000000004</c:v>
                </c:pt>
                <c:pt idx="63">
                  <c:v>5.8115199999999998</c:v>
                </c:pt>
                <c:pt idx="64">
                  <c:v>6.2585600000000001</c:v>
                </c:pt>
                <c:pt idx="65">
                  <c:v>6.2585600000000001</c:v>
                </c:pt>
                <c:pt idx="66">
                  <c:v>7.1526399999999999</c:v>
                </c:pt>
                <c:pt idx="67">
                  <c:v>7.1526399999999999</c:v>
                </c:pt>
                <c:pt idx="68">
                  <c:v>7.5996800000000002</c:v>
                </c:pt>
                <c:pt idx="69">
                  <c:v>7.5996800000000002</c:v>
                </c:pt>
                <c:pt idx="70">
                  <c:v>8.9407999999999994</c:v>
                </c:pt>
                <c:pt idx="71">
                  <c:v>9.3878400000000006</c:v>
                </c:pt>
                <c:pt idx="72">
                  <c:v>8.9407999999999994</c:v>
                </c:pt>
                <c:pt idx="73">
                  <c:v>8.49376</c:v>
                </c:pt>
                <c:pt idx="74">
                  <c:v>8.0467200000000005</c:v>
                </c:pt>
                <c:pt idx="75">
                  <c:v>8.49376</c:v>
                </c:pt>
                <c:pt idx="76">
                  <c:v>8.9407999999999994</c:v>
                </c:pt>
                <c:pt idx="77">
                  <c:v>8.9407999999999994</c:v>
                </c:pt>
                <c:pt idx="78">
                  <c:v>8.9407999999999994</c:v>
                </c:pt>
                <c:pt idx="79">
                  <c:v>8.9407999999999994</c:v>
                </c:pt>
                <c:pt idx="80">
                  <c:v>8.9407999999999994</c:v>
                </c:pt>
                <c:pt idx="81">
                  <c:v>9.8348800000000001</c:v>
                </c:pt>
                <c:pt idx="82">
                  <c:v>10.28192</c:v>
                </c:pt>
                <c:pt idx="83">
                  <c:v>10.28192</c:v>
                </c:pt>
                <c:pt idx="84">
                  <c:v>9.8348800000000001</c:v>
                </c:pt>
                <c:pt idx="85">
                  <c:v>8.9407999999999994</c:v>
                </c:pt>
                <c:pt idx="86">
                  <c:v>8.9407999999999994</c:v>
                </c:pt>
                <c:pt idx="87">
                  <c:v>8.0467200000000005</c:v>
                </c:pt>
                <c:pt idx="88">
                  <c:v>8.49376</c:v>
                </c:pt>
                <c:pt idx="89">
                  <c:v>8.9407999999999994</c:v>
                </c:pt>
                <c:pt idx="90">
                  <c:v>8.9407999999999994</c:v>
                </c:pt>
                <c:pt idx="91">
                  <c:v>8.9407999999999994</c:v>
                </c:pt>
                <c:pt idx="92">
                  <c:v>8.9407999999999994</c:v>
                </c:pt>
                <c:pt idx="93">
                  <c:v>9.8348800000000001</c:v>
                </c:pt>
                <c:pt idx="94">
                  <c:v>10.728960000000001</c:v>
                </c:pt>
                <c:pt idx="95">
                  <c:v>10.728960000000001</c:v>
                </c:pt>
                <c:pt idx="96">
                  <c:v>10.28192</c:v>
                </c:pt>
                <c:pt idx="97">
                  <c:v>8.9407999999999994</c:v>
                </c:pt>
                <c:pt idx="98">
                  <c:v>8.9407999999999994</c:v>
                </c:pt>
                <c:pt idx="99">
                  <c:v>8.9407999999999994</c:v>
                </c:pt>
                <c:pt idx="100">
                  <c:v>8.9407999999999994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E1-44A2-B872-4011E8B78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623720"/>
        <c:axId val="382751688"/>
      </c:lineChart>
      <c:catAx>
        <c:axId val="541623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751688"/>
        <c:crosses val="autoZero"/>
        <c:auto val="1"/>
        <c:lblAlgn val="ctr"/>
        <c:lblOffset val="100"/>
        <c:noMultiLvlLbl val="0"/>
      </c:catAx>
      <c:valAx>
        <c:axId val="382751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623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Resistive Forces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'Off-road Buggy '!$M$1</c:f>
              <c:strCache>
                <c:ptCount val="1"/>
                <c:pt idx="0">
                  <c:v>Total forces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'Off-road Buggy '!$M$2:$M$102</c:f>
              <c:numCache>
                <c:formatCode>General</c:formatCode>
                <c:ptCount val="101"/>
                <c:pt idx="0">
                  <c:v>1359.3037712391215</c:v>
                </c:pt>
                <c:pt idx="1">
                  <c:v>928.99074688278597</c:v>
                </c:pt>
                <c:pt idx="2">
                  <c:v>471.22389400166401</c:v>
                </c:pt>
                <c:pt idx="3">
                  <c:v>799.00028290992805</c:v>
                </c:pt>
                <c:pt idx="4">
                  <c:v>1005.8907760066562</c:v>
                </c:pt>
                <c:pt idx="5">
                  <c:v>1341.2260134495846</c:v>
                </c:pt>
                <c:pt idx="6">
                  <c:v>1584.8562460149758</c:v>
                </c:pt>
                <c:pt idx="7">
                  <c:v>1932.0969529449501</c:v>
                </c:pt>
                <c:pt idx="8">
                  <c:v>2003.4127040266239</c:v>
                </c:pt>
                <c:pt idx="9">
                  <c:v>2030.7318151377349</c:v>
                </c:pt>
                <c:pt idx="10">
                  <c:v>2052.5871040266238</c:v>
                </c:pt>
                <c:pt idx="11">
                  <c:v>2070.468704026624</c:v>
                </c:pt>
                <c:pt idx="12">
                  <c:v>2085.3700373599572</c:v>
                </c:pt>
                <c:pt idx="13">
                  <c:v>2097.9788578727776</c:v>
                </c:pt>
                <c:pt idx="14">
                  <c:v>2108.7864183123384</c:v>
                </c:pt>
                <c:pt idx="15">
                  <c:v>2118.1529706932906</c:v>
                </c:pt>
                <c:pt idx="16">
                  <c:v>2323.0463040266241</c:v>
                </c:pt>
                <c:pt idx="17">
                  <c:v>2574.6898142251562</c:v>
                </c:pt>
                <c:pt idx="18">
                  <c:v>2930.8104004650049</c:v>
                </c:pt>
                <c:pt idx="19">
                  <c:v>3325.2127920358903</c:v>
                </c:pt>
                <c:pt idx="20">
                  <c:v>3733.1817840599042</c:v>
                </c:pt>
                <c:pt idx="21">
                  <c:v>4056.245332426769</c:v>
                </c:pt>
                <c:pt idx="22">
                  <c:v>4347.0120060815352</c:v>
                </c:pt>
                <c:pt idx="23">
                  <c:v>4741.9402525745991</c:v>
                </c:pt>
                <c:pt idx="24">
                  <c:v>4899.2721494398293</c:v>
                </c:pt>
                <c:pt idx="25">
                  <c:v>4905.8287361064949</c:v>
                </c:pt>
                <c:pt idx="26">
                  <c:v>4420.1369699526495</c:v>
                </c:pt>
                <c:pt idx="27">
                  <c:v>3687.5452208963507</c:v>
                </c:pt>
                <c:pt idx="28">
                  <c:v>2988.5408697741896</c:v>
                </c:pt>
                <c:pt idx="29">
                  <c:v>2323.2999017657376</c:v>
                </c:pt>
                <c:pt idx="30">
                  <c:v>2183.718837359957</c:v>
                </c:pt>
                <c:pt idx="31">
                  <c:v>2185.8338653169467</c:v>
                </c:pt>
                <c:pt idx="32">
                  <c:v>2187.8167040266239</c:v>
                </c:pt>
                <c:pt idx="33">
                  <c:v>1697.9353706932905</c:v>
                </c:pt>
                <c:pt idx="34">
                  <c:v>7276.5404285387622</c:v>
                </c:pt>
                <c:pt idx="35">
                  <c:v>9667.7715595028003</c:v>
                </c:pt>
                <c:pt idx="36">
                  <c:v>15794.819644035641</c:v>
                </c:pt>
                <c:pt idx="37">
                  <c:v>14167.745881633971</c:v>
                </c:pt>
                <c:pt idx="38">
                  <c:v>12740.33064726862</c:v>
                </c:pt>
                <c:pt idx="39">
                  <c:v>13672.566520589295</c:v>
                </c:pt>
                <c:pt idx="40">
                  <c:v>13896.031079058001</c:v>
                </c:pt>
                <c:pt idx="41">
                  <c:v>14027.002133508155</c:v>
                </c:pt>
                <c:pt idx="42">
                  <c:v>14045.927460194684</c:v>
                </c:pt>
                <c:pt idx="43">
                  <c:v>14046.744310693022</c:v>
                </c:pt>
                <c:pt idx="44">
                  <c:v>13949.175231623514</c:v>
                </c:pt>
                <c:pt idx="45">
                  <c:v>13833.28964613688</c:v>
                </c:pt>
                <c:pt idx="46">
                  <c:v>13915.385786972571</c:v>
                </c:pt>
                <c:pt idx="47">
                  <c:v>13736.242863347283</c:v>
                </c:pt>
                <c:pt idx="48">
                  <c:v>13605.902119057864</c:v>
                </c:pt>
                <c:pt idx="49">
                  <c:v>1243.5056809272376</c:v>
                </c:pt>
                <c:pt idx="50">
                  <c:v>1159.8642214495849</c:v>
                </c:pt>
                <c:pt idx="51">
                  <c:v>1146.022696693544</c:v>
                </c:pt>
                <c:pt idx="52">
                  <c:v>1146.4306291219</c:v>
                </c:pt>
                <c:pt idx="53">
                  <c:v>1146.8231678737141</c:v>
                </c:pt>
                <c:pt idx="54">
                  <c:v>1343.898768153239</c:v>
                </c:pt>
                <c:pt idx="55">
                  <c:v>1472.9125474512487</c:v>
                </c:pt>
                <c:pt idx="56">
                  <c:v>1490.6272649730458</c:v>
                </c:pt>
                <c:pt idx="57">
                  <c:v>-11152.660366249269</c:v>
                </c:pt>
                <c:pt idx="58">
                  <c:v>-11283.901479744902</c:v>
                </c:pt>
                <c:pt idx="59">
                  <c:v>-11298.122419589377</c:v>
                </c:pt>
                <c:pt idx="60">
                  <c:v>-11199.468015973558</c:v>
                </c:pt>
                <c:pt idx="61">
                  <c:v>-11184.551957076743</c:v>
                </c:pt>
                <c:pt idx="62">
                  <c:v>-11085.891103771597</c:v>
                </c:pt>
                <c:pt idx="63">
                  <c:v>-10971.156954982427</c:v>
                </c:pt>
                <c:pt idx="64">
                  <c:v>-10953.320720635233</c:v>
                </c:pt>
                <c:pt idx="65">
                  <c:v>-10756.292139096788</c:v>
                </c:pt>
                <c:pt idx="66">
                  <c:v>-10716.605148364573</c:v>
                </c:pt>
                <c:pt idx="67">
                  <c:v>-9883.0258444402025</c:v>
                </c:pt>
                <c:pt idx="68">
                  <c:v>-11288.951023724836</c:v>
                </c:pt>
                <c:pt idx="69">
                  <c:v>-12621.360404248977</c:v>
                </c:pt>
                <c:pt idx="70">
                  <c:v>-6322.2721937552342</c:v>
                </c:pt>
                <c:pt idx="71">
                  <c:v>-3928.5106944951626</c:v>
                </c:pt>
                <c:pt idx="72">
                  <c:v>2123.6167929155131</c:v>
                </c:pt>
                <c:pt idx="73">
                  <c:v>1999.4643725073161</c:v>
                </c:pt>
                <c:pt idx="74">
                  <c:v>2073.3745691804847</c:v>
                </c:pt>
                <c:pt idx="75">
                  <c:v>2196.8445760506947</c:v>
                </c:pt>
                <c:pt idx="76">
                  <c:v>2223.4034408687289</c:v>
                </c:pt>
                <c:pt idx="77">
                  <c:v>2223.739561169481</c:v>
                </c:pt>
                <c:pt idx="78">
                  <c:v>2224.0670630009827</c:v>
                </c:pt>
                <c:pt idx="79">
                  <c:v>2224.3862736468768</c:v>
                </c:pt>
                <c:pt idx="80">
                  <c:v>2421.3951040266243</c:v>
                </c:pt>
                <c:pt idx="81">
                  <c:v>2576.9039121191286</c:v>
                </c:pt>
                <c:pt idx="82">
                  <c:v>2607.79002205082</c:v>
                </c:pt>
                <c:pt idx="83">
                  <c:v>2509.7735791474997</c:v>
                </c:pt>
                <c:pt idx="84">
                  <c:v>2282.8115128245959</c:v>
                </c:pt>
                <c:pt idx="85">
                  <c:v>2226.1438099089769</c:v>
                </c:pt>
                <c:pt idx="86">
                  <c:v>2029.7152900731355</c:v>
                </c:pt>
                <c:pt idx="87">
                  <c:v>2076.9492226753587</c:v>
                </c:pt>
                <c:pt idx="88">
                  <c:v>2200.5252053840281</c:v>
                </c:pt>
                <c:pt idx="89">
                  <c:v>2227.1838500940398</c:v>
                </c:pt>
                <c:pt idx="90">
                  <c:v>2227.4294151377348</c:v>
                </c:pt>
                <c:pt idx="91">
                  <c:v>2227.6695831475031</c:v>
                </c:pt>
                <c:pt idx="92">
                  <c:v>2424.6021301135806</c:v>
                </c:pt>
                <c:pt idx="93">
                  <c:v>2678.6994243453337</c:v>
                </c:pt>
                <c:pt idx="94">
                  <c:v>2741.7854018834455</c:v>
                </c:pt>
                <c:pt idx="95">
                  <c:v>2643.7009211667596</c:v>
                </c:pt>
                <c:pt idx="96">
                  <c:v>2316.7665277418769</c:v>
                </c:pt>
                <c:pt idx="97">
                  <c:v>2229.0066009338407</c:v>
                </c:pt>
                <c:pt idx="98">
                  <c:v>2229.2135203531543</c:v>
                </c:pt>
                <c:pt idx="99">
                  <c:v>2229.4162595821795</c:v>
                </c:pt>
                <c:pt idx="100">
                  <c:v>262.63894402662396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39-4A23-A8F4-3CC4CF8B61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4478096"/>
        <c:axId val="694479408"/>
      </c:lineChart>
      <c:catAx>
        <c:axId val="694478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Seconds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479408"/>
        <c:crosses val="autoZero"/>
        <c:auto val="1"/>
        <c:lblAlgn val="ctr"/>
        <c:lblOffset val="100"/>
        <c:noMultiLvlLbl val="0"/>
      </c:catAx>
      <c:valAx>
        <c:axId val="69447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</a:t>
                </a:r>
                <a:r>
                  <a:rPr lang="en-GB"/>
                  <a:t>Force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47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5027</xdr:colOff>
      <xdr:row>39</xdr:row>
      <xdr:rowOff>706</xdr:rowOff>
    </xdr:from>
    <xdr:to>
      <xdr:col>23</xdr:col>
      <xdr:colOff>18464</xdr:colOff>
      <xdr:row>53</xdr:row>
      <xdr:rowOff>76906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BC785D8-ED80-4815-8E3F-1A0E34E7F6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599891</xdr:colOff>
      <xdr:row>23</xdr:row>
      <xdr:rowOff>124564</xdr:rowOff>
    </xdr:from>
    <xdr:to>
      <xdr:col>22</xdr:col>
      <xdr:colOff>783981</xdr:colOff>
      <xdr:row>38</xdr:row>
      <xdr:rowOff>38045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29DBCD7-C8BB-46F7-8BF9-A3DF9A82F7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129748</xdr:colOff>
      <xdr:row>0</xdr:row>
      <xdr:rowOff>0</xdr:rowOff>
    </xdr:from>
    <xdr:to>
      <xdr:col>20</xdr:col>
      <xdr:colOff>229571</xdr:colOff>
      <xdr:row>22</xdr:row>
      <xdr:rowOff>81757</xdr:rowOff>
    </xdr:to>
    <xdr:grpSp>
      <xdr:nvGrpSpPr>
        <xdr:cNvPr id="33" name="Group 32">
          <a:extLst>
            <a:ext uri="{FF2B5EF4-FFF2-40B4-BE49-F238E27FC236}">
              <a16:creationId xmlns:a16="http://schemas.microsoft.com/office/drawing/2014/main" id="{148F71A4-1EDA-4407-81D7-7DD0A1751AE1}"/>
            </a:ext>
          </a:extLst>
        </xdr:cNvPr>
        <xdr:cNvGrpSpPr/>
      </xdr:nvGrpSpPr>
      <xdr:grpSpPr>
        <a:xfrm>
          <a:off x="16637582" y="0"/>
          <a:ext cx="3753613" cy="4266370"/>
          <a:chOff x="13162022" y="851297"/>
          <a:chExt cx="3751846" cy="4272757"/>
        </a:xfrm>
      </xdr:grpSpPr>
      <xdr:pic>
        <xdr:nvPicPr>
          <xdr:cNvPr id="9" name="Picture 8">
            <a:extLst>
              <a:ext uri="{FF2B5EF4-FFF2-40B4-BE49-F238E27FC236}">
                <a16:creationId xmlns:a16="http://schemas.microsoft.com/office/drawing/2014/main" id="{A4356BB8-C4C2-4803-865D-B13309BF2B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59494" t="17411" r="23300" b="13122"/>
          <a:stretch/>
        </xdr:blipFill>
        <xdr:spPr>
          <a:xfrm>
            <a:off x="13162022" y="851297"/>
            <a:ext cx="3751846" cy="4272757"/>
          </a:xfrm>
          <a:prstGeom prst="rect">
            <a:avLst/>
          </a:prstGeom>
        </xdr:spPr>
      </xdr:pic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7A5E53A6-DF83-43A2-9941-C8E1F1F18743}"/>
              </a:ext>
            </a:extLst>
          </xdr:cNvPr>
          <xdr:cNvCxnSpPr/>
        </xdr:nvCxnSpPr>
        <xdr:spPr>
          <a:xfrm>
            <a:off x="14436142" y="1400176"/>
            <a:ext cx="107225" cy="181598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1B4B4E8C-58A9-4C73-A18B-C57B90B7901A}"/>
              </a:ext>
            </a:extLst>
          </xdr:cNvPr>
          <xdr:cNvCxnSpPr/>
        </xdr:nvCxnSpPr>
        <xdr:spPr>
          <a:xfrm>
            <a:off x="15666129" y="3574654"/>
            <a:ext cx="146828" cy="154384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F843660C-DE85-4F3C-9669-C9CCDC81724F}"/>
              </a:ext>
            </a:extLst>
          </xdr:cNvPr>
          <xdr:cNvCxnSpPr/>
        </xdr:nvCxnSpPr>
        <xdr:spPr>
          <a:xfrm>
            <a:off x="15623864" y="3612826"/>
            <a:ext cx="145896" cy="15438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3" name="Straight Connector 12">
            <a:extLst>
              <a:ext uri="{FF2B5EF4-FFF2-40B4-BE49-F238E27FC236}">
                <a16:creationId xmlns:a16="http://schemas.microsoft.com/office/drawing/2014/main" id="{42EE15C0-3C60-4472-9A93-C0AD329F4E9D}"/>
              </a:ext>
            </a:extLst>
          </xdr:cNvPr>
          <xdr:cNvCxnSpPr/>
        </xdr:nvCxnSpPr>
        <xdr:spPr>
          <a:xfrm flipV="1">
            <a:off x="14369008" y="3233601"/>
            <a:ext cx="69156" cy="193152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FB36A327-C1CA-4D22-866F-26EECAEE948F}"/>
              </a:ext>
            </a:extLst>
          </xdr:cNvPr>
          <xdr:cNvCxnSpPr/>
        </xdr:nvCxnSpPr>
        <xdr:spPr>
          <a:xfrm flipH="1">
            <a:off x="14306784" y="3207324"/>
            <a:ext cx="65690" cy="199054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5" name="Straight Connector 14">
            <a:extLst>
              <a:ext uri="{FF2B5EF4-FFF2-40B4-BE49-F238E27FC236}">
                <a16:creationId xmlns:a16="http://schemas.microsoft.com/office/drawing/2014/main" id="{56268C21-D872-4CC3-8E89-68FC7E61FD23}"/>
              </a:ext>
            </a:extLst>
          </xdr:cNvPr>
          <xdr:cNvCxnSpPr/>
        </xdr:nvCxnSpPr>
        <xdr:spPr>
          <a:xfrm>
            <a:off x="14387912" y="1426028"/>
            <a:ext cx="97392" cy="177517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00E4016A-C3B2-4565-B005-64C09FA7737A}"/>
              </a:ext>
            </a:extLst>
          </xdr:cNvPr>
          <xdr:cNvSpPr txBox="1"/>
        </xdr:nvSpPr>
        <xdr:spPr>
          <a:xfrm>
            <a:off x="14091628" y="962421"/>
            <a:ext cx="2163356" cy="29964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GB" sz="1400" b="1"/>
              <a:t>Off-road</a:t>
            </a:r>
            <a:r>
              <a:rPr lang="en-GB" sz="1400" b="1" baseline="0"/>
              <a:t> Buggy Track</a:t>
            </a:r>
            <a:endParaRPr lang="en-GB" sz="1400" b="1"/>
          </a:p>
        </xdr:txBody>
      </xdr:sp>
      <xdr:sp macro="" textlink="">
        <xdr:nvSpPr>
          <xdr:cNvPr id="17" name="TextBox 16">
            <a:extLst>
              <a:ext uri="{FF2B5EF4-FFF2-40B4-BE49-F238E27FC236}">
                <a16:creationId xmlns:a16="http://schemas.microsoft.com/office/drawing/2014/main" id="{E6F48A4E-5D55-4446-A23E-A3F8FAF6AC08}"/>
              </a:ext>
            </a:extLst>
          </xdr:cNvPr>
          <xdr:cNvSpPr txBox="1"/>
        </xdr:nvSpPr>
        <xdr:spPr>
          <a:xfrm>
            <a:off x="15328814" y="4310063"/>
            <a:ext cx="856717" cy="63103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Section 1:</a:t>
            </a:r>
          </a:p>
          <a:p>
            <a:r>
              <a:rPr lang="en-GB" sz="1100"/>
              <a:t>Section</a:t>
            </a:r>
            <a:r>
              <a:rPr lang="en-GB" sz="1100" baseline="0"/>
              <a:t> 2:</a:t>
            </a:r>
          </a:p>
          <a:p>
            <a:r>
              <a:rPr lang="en-GB" sz="1100" baseline="0"/>
              <a:t>Section 3:</a:t>
            </a:r>
            <a:endParaRPr lang="en-GB" sz="1100"/>
          </a:p>
        </xdr:txBody>
      </xdr: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id="{2B5D7277-938F-4799-BBFF-2A15C4EE2B25}"/>
              </a:ext>
            </a:extLst>
          </xdr:cNvPr>
          <xdr:cNvCxnSpPr/>
        </xdr:nvCxnSpPr>
        <xdr:spPr>
          <a:xfrm>
            <a:off x="16025232" y="4743914"/>
            <a:ext cx="4646" cy="116159"/>
          </a:xfrm>
          <a:prstGeom prst="line">
            <a:avLst/>
          </a:prstGeom>
          <a:ln w="57150">
            <a:solidFill>
              <a:srgbClr val="92D05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0" name="Straight Connector 19">
            <a:extLst>
              <a:ext uri="{FF2B5EF4-FFF2-40B4-BE49-F238E27FC236}">
                <a16:creationId xmlns:a16="http://schemas.microsoft.com/office/drawing/2014/main" id="{29512DF5-17D6-410E-9A62-05573CBC1CB9}"/>
              </a:ext>
            </a:extLst>
          </xdr:cNvPr>
          <xdr:cNvCxnSpPr/>
        </xdr:nvCxnSpPr>
        <xdr:spPr>
          <a:xfrm flipH="1" flipV="1">
            <a:off x="16023816" y="4565641"/>
            <a:ext cx="1415" cy="127164"/>
          </a:xfrm>
          <a:prstGeom prst="line">
            <a:avLst/>
          </a:prstGeom>
          <a:ln w="57150">
            <a:solidFill>
              <a:srgbClr val="FFC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1" name="Straight Connector 20">
            <a:extLst>
              <a:ext uri="{FF2B5EF4-FFF2-40B4-BE49-F238E27FC236}">
                <a16:creationId xmlns:a16="http://schemas.microsoft.com/office/drawing/2014/main" id="{CE0630D6-13C5-46CD-BC7D-09B7B8C937B0}"/>
              </a:ext>
            </a:extLst>
          </xdr:cNvPr>
          <xdr:cNvCxnSpPr/>
        </xdr:nvCxnSpPr>
        <xdr:spPr>
          <a:xfrm>
            <a:off x="16023160" y="4391965"/>
            <a:ext cx="2071" cy="124279"/>
          </a:xfrm>
          <a:prstGeom prst="line">
            <a:avLst/>
          </a:prstGeom>
          <a:ln w="57150">
            <a:solidFill>
              <a:srgbClr val="FF0000"/>
            </a:solidFill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566602</xdr:colOff>
      <xdr:row>55</xdr:row>
      <xdr:rowOff>81653</xdr:rowOff>
    </xdr:from>
    <xdr:to>
      <xdr:col>22</xdr:col>
      <xdr:colOff>734786</xdr:colOff>
      <xdr:row>78</xdr:row>
      <xdr:rowOff>81642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6434F14C-CA10-41AE-A35C-5C72DC2D83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21"/>
  <sheetViews>
    <sheetView tabSelected="1" topLeftCell="I1" zoomScale="85" zoomScaleNormal="85" workbookViewId="0">
      <pane ySplit="1" topLeftCell="A17" activePane="bottomLeft" state="frozen"/>
      <selection pane="bottomLeft" activeCell="H88" sqref="H88"/>
    </sheetView>
  </sheetViews>
  <sheetFormatPr defaultRowHeight="15" x14ac:dyDescent="0.25"/>
  <cols>
    <col min="1" max="1" width="10" bestFit="1" customWidth="1"/>
    <col min="2" max="2" width="17" bestFit="1" customWidth="1"/>
    <col min="3" max="3" width="15.7109375" bestFit="1" customWidth="1"/>
    <col min="4" max="4" width="15.42578125" bestFit="1" customWidth="1"/>
    <col min="5" max="5" width="14.85546875" bestFit="1" customWidth="1"/>
    <col min="6" max="6" width="17.5703125" bestFit="1" customWidth="1"/>
    <col min="7" max="7" width="17" bestFit="1" customWidth="1"/>
    <col min="8" max="8" width="23.42578125" bestFit="1" customWidth="1"/>
    <col min="9" max="9" width="34.140625" bestFit="1" customWidth="1"/>
    <col min="10" max="10" width="15.7109375" bestFit="1" customWidth="1"/>
    <col min="11" max="11" width="14.7109375" bestFit="1" customWidth="1"/>
    <col min="12" max="12" width="23.42578125" bestFit="1" customWidth="1"/>
    <col min="13" max="13" width="19" bestFit="1" customWidth="1"/>
    <col min="22" max="22" width="41.140625" bestFit="1" customWidth="1"/>
    <col min="23" max="23" width="12" bestFit="1" customWidth="1"/>
  </cols>
  <sheetData>
    <row r="1" spans="1:23" ht="18.75" x14ac:dyDescent="0.3">
      <c r="A1" s="6" t="s">
        <v>0</v>
      </c>
      <c r="B1" s="6" t="s">
        <v>32</v>
      </c>
      <c r="C1" s="6" t="s">
        <v>1</v>
      </c>
      <c r="D1" s="6" t="s">
        <v>6</v>
      </c>
      <c r="E1" s="6" t="s">
        <v>7</v>
      </c>
      <c r="F1" s="6" t="s">
        <v>2</v>
      </c>
      <c r="G1" s="6" t="s">
        <v>5</v>
      </c>
      <c r="H1" s="6" t="s">
        <v>28</v>
      </c>
      <c r="I1" s="6" t="s">
        <v>29</v>
      </c>
      <c r="J1" s="6" t="s">
        <v>30</v>
      </c>
      <c r="K1" s="6" t="s">
        <v>34</v>
      </c>
      <c r="L1" s="6" t="s">
        <v>31</v>
      </c>
      <c r="M1" s="6" t="s">
        <v>26</v>
      </c>
    </row>
    <row r="2" spans="1:23" x14ac:dyDescent="0.25">
      <c r="A2" s="7">
        <v>0</v>
      </c>
      <c r="B2" s="8">
        <v>1</v>
      </c>
      <c r="C2" s="4">
        <v>0</v>
      </c>
      <c r="D2" s="4">
        <v>0</v>
      </c>
      <c r="E2" s="4">
        <v>0</v>
      </c>
      <c r="F2" s="4">
        <f>SUM(C2*0.44704)</f>
        <v>0</v>
      </c>
      <c r="G2" s="4">
        <f>SUM(0.5*$W$18*$W$20*$W$19*F2^2)</f>
        <v>0</v>
      </c>
      <c r="H2" s="4">
        <v>0</v>
      </c>
      <c r="I2" s="4">
        <v>0</v>
      </c>
      <c r="J2" s="9">
        <v>0</v>
      </c>
      <c r="K2" s="4">
        <v>0</v>
      </c>
      <c r="L2" s="4">
        <f>SUM($W$7*$W$19*SIN(DEGREES(K2)))+($W$21*$W$7*$W$19*SIN(DEGREES(K2)))</f>
        <v>0</v>
      </c>
      <c r="M2" s="4">
        <f>SUM(G2+I2+L2+$W$16+$W$17)</f>
        <v>1359.3037712391215</v>
      </c>
      <c r="V2" s="3" t="s">
        <v>8</v>
      </c>
      <c r="W2" s="4"/>
    </row>
    <row r="3" spans="1:23" x14ac:dyDescent="0.25">
      <c r="A3" s="7">
        <v>1</v>
      </c>
      <c r="B3" s="8">
        <v>1</v>
      </c>
      <c r="C3" s="4">
        <v>2</v>
      </c>
      <c r="D3" s="4">
        <v>1</v>
      </c>
      <c r="E3" s="4">
        <v>0</v>
      </c>
      <c r="F3" s="4">
        <f t="shared" ref="F3:F64" si="0">SUM(C3*0.44704)</f>
        <v>0.89407999999999999</v>
      </c>
      <c r="G3" s="4">
        <f>SUM(0.5*$W$18*$W$20*$W$19*F3^2)</f>
        <v>2.8230870402662402</v>
      </c>
      <c r="H3" s="4">
        <f>SUM(F4-F3/A3)</f>
        <v>1.3411199999999999</v>
      </c>
      <c r="I3" s="4">
        <f>SUM($W$7*H3)</f>
        <v>295.04639999999995</v>
      </c>
      <c r="J3" s="9">
        <f>SUM((E2-E3)/(D2-D3)*100)</f>
        <v>0</v>
      </c>
      <c r="K3" s="4">
        <f>DEGREES(ATAN(E2-E3)/(D2-D3))</f>
        <v>0</v>
      </c>
      <c r="L3" s="4">
        <f>SUM($W$7*$W$19*K3)</f>
        <v>0</v>
      </c>
      <c r="M3" s="4">
        <f t="shared" ref="M3:M4" si="1">SUM(G3+I3+L3+W17+W18)</f>
        <v>928.99074688278597</v>
      </c>
      <c r="V3" s="4" t="s">
        <v>9</v>
      </c>
      <c r="W3" s="4">
        <v>1.43</v>
      </c>
    </row>
    <row r="4" spans="1:23" x14ac:dyDescent="0.25">
      <c r="A4" s="7">
        <v>2</v>
      </c>
      <c r="B4" s="8">
        <v>1</v>
      </c>
      <c r="C4" s="4">
        <v>5</v>
      </c>
      <c r="D4" s="4">
        <v>2</v>
      </c>
      <c r="E4" s="4">
        <v>0</v>
      </c>
      <c r="F4" s="4">
        <f t="shared" si="0"/>
        <v>2.2351999999999999</v>
      </c>
      <c r="G4" s="4">
        <f>SUM(0.5*$W$18*$W$20*$W$19*F4^2)</f>
        <v>17.644294001663997</v>
      </c>
      <c r="H4" s="4">
        <f t="shared" ref="H3:H66" si="2">SUM(F5-F4/A4)</f>
        <v>2.0116800000000001</v>
      </c>
      <c r="I4" s="4">
        <f>SUM($W$7*H4)</f>
        <v>442.56960000000004</v>
      </c>
      <c r="J4" s="9">
        <f>SUM((E3-E4)/(D3-D4)*100)</f>
        <v>0</v>
      </c>
      <c r="K4" s="4">
        <f t="shared" ref="K4:K67" si="3">DEGREES(ATAN(E3-E4)/(D3-D4))</f>
        <v>0</v>
      </c>
      <c r="L4" s="4">
        <f t="shared" ref="L4:L67" si="4">SUM($W$7*$W$19*K4)</f>
        <v>0</v>
      </c>
      <c r="M4" s="4">
        <f t="shared" si="1"/>
        <v>471.22389400166401</v>
      </c>
      <c r="V4" s="4" t="s">
        <v>10</v>
      </c>
      <c r="W4" s="4">
        <v>1.4</v>
      </c>
    </row>
    <row r="5" spans="1:23" x14ac:dyDescent="0.25">
      <c r="A5" s="7">
        <v>3</v>
      </c>
      <c r="B5" s="8">
        <v>1</v>
      </c>
      <c r="C5" s="4">
        <v>7</v>
      </c>
      <c r="D5" s="4">
        <v>3</v>
      </c>
      <c r="E5" s="4">
        <v>0</v>
      </c>
      <c r="F5" s="4">
        <f t="shared" si="0"/>
        <v>3.1292800000000001</v>
      </c>
      <c r="G5" s="4">
        <f>SUM(0.5*$W$18*$W$20*$W$19*F5^2)</f>
        <v>34.582816243261441</v>
      </c>
      <c r="H5" s="4">
        <f t="shared" si="2"/>
        <v>3.4273066666666665</v>
      </c>
      <c r="I5" s="4">
        <f t="shared" ref="I3:I66" si="5">SUM($W$7*H5)</f>
        <v>754.00746666666669</v>
      </c>
      <c r="J5" s="9">
        <f t="shared" ref="J4:J67" si="6">SUM((E4-E5)/(D4-D5)*100)</f>
        <v>0</v>
      </c>
      <c r="K5" s="4">
        <f t="shared" si="3"/>
        <v>0</v>
      </c>
      <c r="L5" s="4">
        <f t="shared" si="4"/>
        <v>0</v>
      </c>
      <c r="M5" s="4">
        <f>SUM(G5+I5+L5+W19+W20)</f>
        <v>799.00028290992805</v>
      </c>
      <c r="V5" s="4" t="s">
        <v>13</v>
      </c>
      <c r="W5" s="4">
        <f>SUM(W3*W4)</f>
        <v>2.0019999999999998</v>
      </c>
    </row>
    <row r="6" spans="1:23" x14ac:dyDescent="0.25">
      <c r="A6" s="7">
        <v>4</v>
      </c>
      <c r="B6" s="8">
        <v>1</v>
      </c>
      <c r="C6" s="4">
        <v>10</v>
      </c>
      <c r="D6" s="4">
        <v>4</v>
      </c>
      <c r="E6" s="4">
        <v>0</v>
      </c>
      <c r="F6" s="4">
        <f t="shared" si="0"/>
        <v>4.4703999999999997</v>
      </c>
      <c r="G6" s="4">
        <f>SUM(0.5*$W$18*$W$20*$W$19*F6^2)</f>
        <v>70.577176006655989</v>
      </c>
      <c r="H6" s="4">
        <f t="shared" si="2"/>
        <v>4.2468800000000009</v>
      </c>
      <c r="I6" s="4">
        <f t="shared" si="5"/>
        <v>934.31360000000018</v>
      </c>
      <c r="J6" s="9">
        <f t="shared" si="6"/>
        <v>0</v>
      </c>
      <c r="K6" s="4">
        <f t="shared" si="3"/>
        <v>0</v>
      </c>
      <c r="L6" s="4">
        <f t="shared" si="4"/>
        <v>0</v>
      </c>
      <c r="M6" s="4">
        <f>SUM(G6+I6+L6+W20+W21)</f>
        <v>1005.8907760066562</v>
      </c>
      <c r="V6" s="4" t="s">
        <v>12</v>
      </c>
      <c r="W6" s="4">
        <v>40</v>
      </c>
    </row>
    <row r="7" spans="1:23" x14ac:dyDescent="0.25">
      <c r="A7" s="7">
        <v>5</v>
      </c>
      <c r="B7" s="8">
        <v>1</v>
      </c>
      <c r="C7" s="4">
        <v>12</v>
      </c>
      <c r="D7" s="4">
        <v>5</v>
      </c>
      <c r="E7" s="4">
        <v>0</v>
      </c>
      <c r="F7" s="4">
        <f t="shared" si="0"/>
        <v>5.3644800000000004</v>
      </c>
      <c r="G7" s="4">
        <f>SUM(0.5*$W$18*$W$20*$W$19*F7^2)</f>
        <v>101.63113344958467</v>
      </c>
      <c r="H7" s="4">
        <f t="shared" si="2"/>
        <v>5.6327039999999995</v>
      </c>
      <c r="I7" s="4">
        <f t="shared" si="5"/>
        <v>1239.1948799999998</v>
      </c>
      <c r="J7" s="9">
        <f t="shared" si="6"/>
        <v>0</v>
      </c>
      <c r="K7" s="4">
        <f t="shared" si="3"/>
        <v>0</v>
      </c>
      <c r="L7" s="4">
        <f t="shared" si="4"/>
        <v>0</v>
      </c>
      <c r="M7" s="4">
        <f>SUM(G7+I7+L7+W21+W22)</f>
        <v>1341.2260134495846</v>
      </c>
      <c r="V7" s="4" t="s">
        <v>11</v>
      </c>
      <c r="W7" s="4">
        <v>220</v>
      </c>
    </row>
    <row r="8" spans="1:23" x14ac:dyDescent="0.25">
      <c r="A8" s="7">
        <v>6</v>
      </c>
      <c r="B8" s="8">
        <v>1</v>
      </c>
      <c r="C8" s="4">
        <v>15</v>
      </c>
      <c r="D8" s="4">
        <v>6</v>
      </c>
      <c r="E8" s="4">
        <v>0</v>
      </c>
      <c r="F8" s="4">
        <f t="shared" si="0"/>
        <v>6.7055999999999996</v>
      </c>
      <c r="G8" s="4">
        <f>SUM(0.5*$W$18*$W$20*$W$19*F8^2)</f>
        <v>158.79864601497599</v>
      </c>
      <c r="H8" s="4">
        <f t="shared" si="2"/>
        <v>6.4820799999999998</v>
      </c>
      <c r="I8" s="4">
        <f t="shared" si="5"/>
        <v>1426.0575999999999</v>
      </c>
      <c r="J8" s="9">
        <f t="shared" si="6"/>
        <v>0</v>
      </c>
      <c r="K8" s="4">
        <f t="shared" si="3"/>
        <v>0</v>
      </c>
      <c r="L8" s="4">
        <f t="shared" si="4"/>
        <v>0</v>
      </c>
      <c r="M8" s="4">
        <f>SUM(G8+I8+L8+W22+W23)</f>
        <v>1584.8562460149758</v>
      </c>
      <c r="V8" s="4" t="s">
        <v>19</v>
      </c>
      <c r="W8" s="5" t="s">
        <v>14</v>
      </c>
    </row>
    <row r="9" spans="1:23" x14ac:dyDescent="0.25">
      <c r="A9" s="7">
        <v>7</v>
      </c>
      <c r="B9" s="8">
        <v>1</v>
      </c>
      <c r="C9" s="4">
        <v>17</v>
      </c>
      <c r="D9" s="4">
        <v>7</v>
      </c>
      <c r="E9" s="4">
        <v>0</v>
      </c>
      <c r="F9" s="4">
        <f t="shared" si="0"/>
        <v>7.5996800000000002</v>
      </c>
      <c r="G9" s="4">
        <f>SUM(0.5*$W$18*$W$20*$W$19*F9^2)</f>
        <v>203.96803865923584</v>
      </c>
      <c r="H9" s="4">
        <f t="shared" si="2"/>
        <v>7.8551314285714282</v>
      </c>
      <c r="I9" s="4">
        <f t="shared" si="5"/>
        <v>1728.1289142857142</v>
      </c>
      <c r="J9" s="9">
        <f t="shared" si="6"/>
        <v>0</v>
      </c>
      <c r="K9" s="4">
        <f t="shared" si="3"/>
        <v>0</v>
      </c>
      <c r="L9" s="4">
        <f t="shared" si="4"/>
        <v>0</v>
      </c>
      <c r="M9" s="4">
        <f>SUM(G9+I9+L9+W23+W24)</f>
        <v>1932.0969529449501</v>
      </c>
      <c r="V9" s="4" t="s">
        <v>15</v>
      </c>
      <c r="W9" s="4">
        <v>19</v>
      </c>
    </row>
    <row r="10" spans="1:23" x14ac:dyDescent="0.25">
      <c r="A10" s="7">
        <v>8</v>
      </c>
      <c r="B10" s="8">
        <v>1</v>
      </c>
      <c r="C10" s="4">
        <v>20</v>
      </c>
      <c r="D10" s="4">
        <v>8</v>
      </c>
      <c r="E10" s="4">
        <v>0</v>
      </c>
      <c r="F10" s="4">
        <f t="shared" si="0"/>
        <v>8.9407999999999994</v>
      </c>
      <c r="G10" s="4">
        <f>SUM(0.5*$W$18*$W$20*$W$19*F10^2)</f>
        <v>282.30870402662396</v>
      </c>
      <c r="H10" s="4">
        <f t="shared" si="2"/>
        <v>7.8231999999999999</v>
      </c>
      <c r="I10" s="4">
        <f t="shared" si="5"/>
        <v>1721.104</v>
      </c>
      <c r="J10" s="9">
        <f t="shared" si="6"/>
        <v>0</v>
      </c>
      <c r="K10" s="4">
        <f t="shared" si="3"/>
        <v>0</v>
      </c>
      <c r="L10" s="4">
        <f t="shared" si="4"/>
        <v>0</v>
      </c>
      <c r="M10" s="4">
        <f>SUM(G10+I10+L10+W24+W25)</f>
        <v>2003.4127040266239</v>
      </c>
      <c r="V10" s="4" t="s">
        <v>16</v>
      </c>
      <c r="W10" s="4">
        <v>0.48259999999999997</v>
      </c>
    </row>
    <row r="11" spans="1:23" x14ac:dyDescent="0.25">
      <c r="A11" s="7">
        <v>9</v>
      </c>
      <c r="B11" s="8">
        <v>1</v>
      </c>
      <c r="C11" s="4">
        <v>20</v>
      </c>
      <c r="D11" s="4">
        <v>9</v>
      </c>
      <c r="E11" s="4">
        <v>0</v>
      </c>
      <c r="F11" s="4">
        <f t="shared" si="0"/>
        <v>8.9407999999999994</v>
      </c>
      <c r="G11" s="4">
        <f>SUM(0.5*$W$18*$W$20*$W$19*F11^2)</f>
        <v>282.30870402662396</v>
      </c>
      <c r="H11" s="4">
        <f t="shared" si="2"/>
        <v>7.9473777777777777</v>
      </c>
      <c r="I11" s="4">
        <f t="shared" si="5"/>
        <v>1748.423111111111</v>
      </c>
      <c r="J11" s="9">
        <f t="shared" si="6"/>
        <v>0</v>
      </c>
      <c r="K11" s="4">
        <f t="shared" si="3"/>
        <v>0</v>
      </c>
      <c r="L11" s="4">
        <f t="shared" si="4"/>
        <v>0</v>
      </c>
      <c r="M11" s="4">
        <f>SUM(G11+I11+L11+W25+W26)</f>
        <v>2030.7318151377349</v>
      </c>
      <c r="V11" s="4" t="s">
        <v>23</v>
      </c>
      <c r="W11" s="4">
        <f>SUM(W10/2)</f>
        <v>0.24129999999999999</v>
      </c>
    </row>
    <row r="12" spans="1:23" x14ac:dyDescent="0.25">
      <c r="A12" s="7">
        <v>10</v>
      </c>
      <c r="B12" s="8">
        <v>1</v>
      </c>
      <c r="C12" s="4">
        <v>20</v>
      </c>
      <c r="D12" s="4">
        <v>10</v>
      </c>
      <c r="E12" s="4">
        <v>0</v>
      </c>
      <c r="F12" s="4">
        <f t="shared" si="0"/>
        <v>8.9407999999999994</v>
      </c>
      <c r="G12" s="4">
        <f>SUM(0.5*$W$18*$W$20*$W$19*F12^2)</f>
        <v>282.30870402662396</v>
      </c>
      <c r="H12" s="4">
        <f t="shared" si="2"/>
        <v>8.0467199999999988</v>
      </c>
      <c r="I12" s="4">
        <f t="shared" si="5"/>
        <v>1770.2783999999997</v>
      </c>
      <c r="J12" s="9">
        <f t="shared" si="6"/>
        <v>0</v>
      </c>
      <c r="K12" s="4">
        <f t="shared" si="3"/>
        <v>0</v>
      </c>
      <c r="L12" s="4">
        <f t="shared" si="4"/>
        <v>0</v>
      </c>
      <c r="M12" s="4">
        <f>SUM(G12+I12+L12+W26+W27)</f>
        <v>2052.5871040266238</v>
      </c>
      <c r="V12" s="4" t="s">
        <v>20</v>
      </c>
      <c r="W12" s="5" t="s">
        <v>21</v>
      </c>
    </row>
    <row r="13" spans="1:23" x14ac:dyDescent="0.25">
      <c r="A13" s="7">
        <v>11</v>
      </c>
      <c r="B13" s="8">
        <v>1</v>
      </c>
      <c r="C13" s="4">
        <v>20</v>
      </c>
      <c r="D13" s="4">
        <v>11</v>
      </c>
      <c r="E13" s="4">
        <v>0</v>
      </c>
      <c r="F13" s="4">
        <f t="shared" si="0"/>
        <v>8.9407999999999994</v>
      </c>
      <c r="G13" s="4">
        <f>SUM(0.5*$W$18*$W$20*$W$19*F13^2)</f>
        <v>282.30870402662396</v>
      </c>
      <c r="H13" s="4">
        <f t="shared" si="2"/>
        <v>8.1280000000000001</v>
      </c>
      <c r="I13" s="4">
        <f t="shared" si="5"/>
        <v>1788.16</v>
      </c>
      <c r="J13" s="9">
        <f t="shared" si="6"/>
        <v>0</v>
      </c>
      <c r="K13" s="4">
        <f t="shared" si="3"/>
        <v>0</v>
      </c>
      <c r="L13" s="4">
        <f t="shared" si="4"/>
        <v>0</v>
      </c>
      <c r="M13" s="4">
        <f>SUM(G13+I13+L13+W27+W28)</f>
        <v>2070.468704026624</v>
      </c>
      <c r="V13" s="4" t="s">
        <v>18</v>
      </c>
      <c r="W13" s="4">
        <v>22</v>
      </c>
    </row>
    <row r="14" spans="1:23" x14ac:dyDescent="0.25">
      <c r="A14" s="7">
        <v>12</v>
      </c>
      <c r="B14" s="8">
        <v>1</v>
      </c>
      <c r="C14" s="4">
        <v>20</v>
      </c>
      <c r="D14" s="4">
        <v>12</v>
      </c>
      <c r="E14" s="4">
        <v>0</v>
      </c>
      <c r="F14" s="4">
        <f t="shared" si="0"/>
        <v>8.9407999999999994</v>
      </c>
      <c r="G14" s="4">
        <f>SUM(0.5*$W$18*$W$20*$W$19*F14^2)</f>
        <v>282.30870402662396</v>
      </c>
      <c r="H14" s="4">
        <f t="shared" si="2"/>
        <v>8.1957333333333331</v>
      </c>
      <c r="I14" s="4">
        <f t="shared" si="5"/>
        <v>1803.0613333333333</v>
      </c>
      <c r="J14" s="9">
        <f t="shared" si="6"/>
        <v>0</v>
      </c>
      <c r="K14" s="4">
        <f t="shared" si="3"/>
        <v>0</v>
      </c>
      <c r="L14" s="4">
        <f t="shared" si="4"/>
        <v>0</v>
      </c>
      <c r="M14" s="4">
        <f>SUM(G14+I14+L14+W28+W29)</f>
        <v>2085.3700373599572</v>
      </c>
      <c r="V14" s="4" t="s">
        <v>17</v>
      </c>
      <c r="W14" s="4">
        <v>0.55879999999999996</v>
      </c>
    </row>
    <row r="15" spans="1:23" x14ac:dyDescent="0.25">
      <c r="A15" s="7">
        <v>13</v>
      </c>
      <c r="B15" s="8">
        <v>1</v>
      </c>
      <c r="C15" s="4">
        <v>20</v>
      </c>
      <c r="D15" s="4">
        <v>13</v>
      </c>
      <c r="E15" s="4">
        <v>0</v>
      </c>
      <c r="F15" s="4">
        <f t="shared" si="0"/>
        <v>8.9407999999999994</v>
      </c>
      <c r="G15" s="4">
        <f>SUM(0.5*$W$18*$W$20*$W$19*F15^2)</f>
        <v>282.30870402662396</v>
      </c>
      <c r="H15" s="4">
        <f t="shared" si="2"/>
        <v>8.253046153846153</v>
      </c>
      <c r="I15" s="4">
        <f t="shared" si="5"/>
        <v>1815.6701538461537</v>
      </c>
      <c r="J15" s="9">
        <f t="shared" si="6"/>
        <v>0</v>
      </c>
      <c r="K15" s="4">
        <f t="shared" si="3"/>
        <v>0</v>
      </c>
      <c r="L15" s="4">
        <f t="shared" si="4"/>
        <v>0</v>
      </c>
      <c r="M15" s="4">
        <f>SUM(G15+I15+L15+W29+W30)</f>
        <v>2097.9788578727776</v>
      </c>
      <c r="V15" s="4" t="s">
        <v>22</v>
      </c>
      <c r="W15" s="4">
        <f>SUM(W14/2)</f>
        <v>0.27939999999999998</v>
      </c>
    </row>
    <row r="16" spans="1:23" x14ac:dyDescent="0.25">
      <c r="A16" s="7">
        <v>14</v>
      </c>
      <c r="B16" s="8">
        <v>1</v>
      </c>
      <c r="C16" s="4">
        <v>20</v>
      </c>
      <c r="D16" s="4">
        <v>14</v>
      </c>
      <c r="E16" s="4">
        <v>0</v>
      </c>
      <c r="F16" s="4">
        <f t="shared" si="0"/>
        <v>8.9407999999999994</v>
      </c>
      <c r="G16" s="4">
        <f>SUM(0.5*$W$18*$W$20*$W$19*F16^2)</f>
        <v>282.30870402662396</v>
      </c>
      <c r="H16" s="4">
        <f t="shared" si="2"/>
        <v>8.3021714285714285</v>
      </c>
      <c r="I16" s="4">
        <f t="shared" si="5"/>
        <v>1826.4777142857142</v>
      </c>
      <c r="J16" s="9">
        <f t="shared" si="6"/>
        <v>0</v>
      </c>
      <c r="K16" s="4">
        <f t="shared" si="3"/>
        <v>0</v>
      </c>
      <c r="L16" s="4">
        <f t="shared" si="4"/>
        <v>0</v>
      </c>
      <c r="M16" s="4">
        <f>SUM(G16+I16+L16+W30+W31)</f>
        <v>2108.7864183123384</v>
      </c>
      <c r="V16" s="4" t="s">
        <v>25</v>
      </c>
      <c r="W16" s="4">
        <f>SUM((W21*W7/W11)*2)</f>
        <v>729.38251139660179</v>
      </c>
    </row>
    <row r="17" spans="1:23" x14ac:dyDescent="0.25">
      <c r="A17" s="7">
        <v>15</v>
      </c>
      <c r="B17" s="8">
        <v>1</v>
      </c>
      <c r="C17" s="4">
        <v>20</v>
      </c>
      <c r="D17" s="4">
        <v>15</v>
      </c>
      <c r="E17" s="4">
        <v>0</v>
      </c>
      <c r="F17" s="4">
        <f t="shared" si="0"/>
        <v>8.9407999999999994</v>
      </c>
      <c r="G17" s="4">
        <f>SUM(0.5*$W$18*$W$20*$W$19*F17^2)</f>
        <v>282.30870402662396</v>
      </c>
      <c r="H17" s="4">
        <f t="shared" si="2"/>
        <v>8.3447466666666656</v>
      </c>
      <c r="I17" s="4">
        <f t="shared" si="5"/>
        <v>1835.8442666666665</v>
      </c>
      <c r="J17" s="9">
        <f t="shared" si="6"/>
        <v>0</v>
      </c>
      <c r="K17" s="4">
        <f t="shared" si="3"/>
        <v>0</v>
      </c>
      <c r="L17" s="4">
        <f t="shared" si="4"/>
        <v>0</v>
      </c>
      <c r="M17" s="4">
        <f>SUM(G17+I17+L17+W31+W32)</f>
        <v>2118.1529706932906</v>
      </c>
      <c r="V17" s="4" t="s">
        <v>24</v>
      </c>
      <c r="W17" s="4">
        <f>SUM((W21*W7/W15)*2)</f>
        <v>629.9212598425197</v>
      </c>
    </row>
    <row r="18" spans="1:23" x14ac:dyDescent="0.25">
      <c r="A18" s="7">
        <v>16</v>
      </c>
      <c r="B18" s="8">
        <v>1</v>
      </c>
      <c r="C18" s="4">
        <v>20</v>
      </c>
      <c r="D18" s="4">
        <v>16</v>
      </c>
      <c r="E18" s="4">
        <v>0</v>
      </c>
      <c r="F18" s="4">
        <f t="shared" si="0"/>
        <v>8.9407999999999994</v>
      </c>
      <c r="G18" s="4">
        <f>SUM(0.5*$W$18*$W$20*$W$19*F18^2)</f>
        <v>282.30870402662396</v>
      </c>
      <c r="H18" s="4">
        <f t="shared" si="2"/>
        <v>9.2760800000000003</v>
      </c>
      <c r="I18" s="4">
        <f>SUM($W$7*H18)</f>
        <v>2040.7376000000002</v>
      </c>
      <c r="J18" s="9">
        <f t="shared" si="6"/>
        <v>0</v>
      </c>
      <c r="K18" s="4">
        <f t="shared" si="3"/>
        <v>0</v>
      </c>
      <c r="L18" s="4">
        <f t="shared" si="4"/>
        <v>0</v>
      </c>
      <c r="M18" s="4">
        <f>SUM(G18+I18+L18+W32+W33)</f>
        <v>2323.0463040266241</v>
      </c>
      <c r="V18" s="4" t="s">
        <v>3</v>
      </c>
      <c r="W18" s="4">
        <v>1.2</v>
      </c>
    </row>
    <row r="19" spans="1:23" x14ac:dyDescent="0.25">
      <c r="A19" s="7">
        <v>17</v>
      </c>
      <c r="B19" s="8">
        <v>1</v>
      </c>
      <c r="C19" s="4">
        <v>22</v>
      </c>
      <c r="D19" s="4">
        <v>17</v>
      </c>
      <c r="E19" s="4">
        <v>0</v>
      </c>
      <c r="F19" s="4">
        <f t="shared" si="0"/>
        <v>9.8348800000000001</v>
      </c>
      <c r="G19" s="4">
        <f>SUM(0.5*$W$18*$W$20*$W$19*F19^2)</f>
        <v>341.59353187221507</v>
      </c>
      <c r="H19" s="4">
        <f t="shared" si="2"/>
        <v>10.150437647058824</v>
      </c>
      <c r="I19" s="4">
        <f t="shared" si="5"/>
        <v>2233.0962823529412</v>
      </c>
      <c r="J19" s="9">
        <f t="shared" si="6"/>
        <v>0</v>
      </c>
      <c r="K19" s="4">
        <f t="shared" si="3"/>
        <v>0</v>
      </c>
      <c r="L19" s="4">
        <f t="shared" si="4"/>
        <v>0</v>
      </c>
      <c r="M19" s="4">
        <f>SUM(G19+I19+L19+W33+W34)</f>
        <v>2574.6898142251562</v>
      </c>
      <c r="V19" s="4" t="s">
        <v>33</v>
      </c>
      <c r="W19" s="4">
        <v>9.81</v>
      </c>
    </row>
    <row r="20" spans="1:23" x14ac:dyDescent="0.25">
      <c r="A20" s="7">
        <v>18</v>
      </c>
      <c r="B20" s="8">
        <v>1</v>
      </c>
      <c r="C20" s="4">
        <v>24</v>
      </c>
      <c r="D20" s="4">
        <v>18</v>
      </c>
      <c r="E20" s="4">
        <v>0</v>
      </c>
      <c r="F20" s="4">
        <f t="shared" si="0"/>
        <v>10.728960000000001</v>
      </c>
      <c r="G20" s="4">
        <f>SUM(0.5*$W$18*$W$20*$W$19*F20^2)</f>
        <v>406.52453379833867</v>
      </c>
      <c r="H20" s="4">
        <f t="shared" si="2"/>
        <v>11.474026666666665</v>
      </c>
      <c r="I20" s="4">
        <f t="shared" si="5"/>
        <v>2524.2858666666662</v>
      </c>
      <c r="J20" s="9">
        <f t="shared" si="6"/>
        <v>0</v>
      </c>
      <c r="K20" s="4">
        <f t="shared" si="3"/>
        <v>0</v>
      </c>
      <c r="L20" s="4">
        <f t="shared" si="4"/>
        <v>0</v>
      </c>
      <c r="M20" s="4">
        <f>SUM(G20+I20+L20+W34+W35)</f>
        <v>2930.8104004650049</v>
      </c>
      <c r="V20" s="4" t="s">
        <v>4</v>
      </c>
      <c r="W20" s="4">
        <v>0.6</v>
      </c>
    </row>
    <row r="21" spans="1:23" x14ac:dyDescent="0.25">
      <c r="A21" s="7">
        <v>19</v>
      </c>
      <c r="B21" s="8">
        <v>1</v>
      </c>
      <c r="C21" s="4">
        <v>27</v>
      </c>
      <c r="D21" s="4">
        <v>19</v>
      </c>
      <c r="E21" s="4">
        <v>0</v>
      </c>
      <c r="F21" s="4">
        <f t="shared" si="0"/>
        <v>12.070079999999999</v>
      </c>
      <c r="G21" s="4">
        <f>SUM(0.5*$W$18*$W$20*$W$19*F21^2)</f>
        <v>514.50761308852213</v>
      </c>
      <c r="H21" s="4">
        <f t="shared" si="2"/>
        <v>12.775932631578947</v>
      </c>
      <c r="I21" s="4">
        <f t="shared" si="5"/>
        <v>2810.705178947368</v>
      </c>
      <c r="J21" s="9">
        <f t="shared" si="6"/>
        <v>0</v>
      </c>
      <c r="K21" s="4">
        <f t="shared" si="3"/>
        <v>0</v>
      </c>
      <c r="L21" s="4">
        <f t="shared" si="4"/>
        <v>0</v>
      </c>
      <c r="M21" s="4">
        <f>SUM(G21+I21+L21+W35+W36)</f>
        <v>3325.2127920358903</v>
      </c>
      <c r="V21" s="4" t="s">
        <v>27</v>
      </c>
      <c r="W21" s="4">
        <v>0.4</v>
      </c>
    </row>
    <row r="22" spans="1:23" x14ac:dyDescent="0.25">
      <c r="A22" s="7">
        <v>20</v>
      </c>
      <c r="B22" s="8">
        <v>1</v>
      </c>
      <c r="C22" s="4">
        <v>30</v>
      </c>
      <c r="D22" s="4">
        <v>20</v>
      </c>
      <c r="E22" s="4">
        <v>0</v>
      </c>
      <c r="F22" s="4">
        <f t="shared" si="0"/>
        <v>13.411199999999999</v>
      </c>
      <c r="G22" s="4">
        <f>SUM(0.5*$W$18*$W$20*$W$19*F22^2)</f>
        <v>635.19458405990395</v>
      </c>
      <c r="H22" s="4">
        <f t="shared" si="2"/>
        <v>14.081759999999999</v>
      </c>
      <c r="I22" s="4">
        <f t="shared" si="5"/>
        <v>3097.9872</v>
      </c>
      <c r="J22" s="9">
        <f t="shared" si="6"/>
        <v>0</v>
      </c>
      <c r="K22" s="4">
        <f t="shared" si="3"/>
        <v>0</v>
      </c>
      <c r="L22" s="4">
        <f t="shared" si="4"/>
        <v>0</v>
      </c>
      <c r="M22" s="4">
        <f>SUM(G22+I22+L22+W36+W37)</f>
        <v>3733.1817840599042</v>
      </c>
    </row>
    <row r="23" spans="1:23" x14ac:dyDescent="0.25">
      <c r="A23" s="7">
        <v>21</v>
      </c>
      <c r="B23" s="8">
        <v>1</v>
      </c>
      <c r="C23" s="4">
        <v>33</v>
      </c>
      <c r="D23" s="4">
        <v>21</v>
      </c>
      <c r="E23" s="4">
        <v>0</v>
      </c>
      <c r="F23" s="4">
        <f t="shared" si="0"/>
        <v>14.752319999999999</v>
      </c>
      <c r="G23" s="4">
        <f>SUM(0.5*$W$18*$W$20*$W$19*F23^2)</f>
        <v>768.58544671248376</v>
      </c>
      <c r="H23" s="4">
        <f t="shared" si="2"/>
        <v>14.943908571428571</v>
      </c>
      <c r="I23" s="4">
        <f t="shared" si="5"/>
        <v>3287.6598857142853</v>
      </c>
      <c r="J23" s="9">
        <f t="shared" si="6"/>
        <v>0</v>
      </c>
      <c r="K23" s="4">
        <f t="shared" si="3"/>
        <v>0</v>
      </c>
      <c r="L23" s="4">
        <f t="shared" si="4"/>
        <v>0</v>
      </c>
      <c r="M23" s="4">
        <f>SUM(G23+I23+L23+W37+W38)</f>
        <v>4056.245332426769</v>
      </c>
    </row>
    <row r="24" spans="1:23" x14ac:dyDescent="0.25">
      <c r="A24" s="7">
        <v>22</v>
      </c>
      <c r="B24" s="8">
        <v>1</v>
      </c>
      <c r="C24" s="4">
        <v>35</v>
      </c>
      <c r="D24" s="4">
        <v>22</v>
      </c>
      <c r="E24" s="4">
        <v>0</v>
      </c>
      <c r="F24" s="4">
        <f t="shared" si="0"/>
        <v>15.6464</v>
      </c>
      <c r="G24" s="4">
        <f>SUM(0.5*$W$18*$W$20*$W$19*F24^2)</f>
        <v>864.57040608153602</v>
      </c>
      <c r="H24" s="4">
        <f t="shared" si="2"/>
        <v>15.829279999999999</v>
      </c>
      <c r="I24" s="4">
        <f t="shared" si="5"/>
        <v>3482.4415999999997</v>
      </c>
      <c r="J24" s="9">
        <f t="shared" si="6"/>
        <v>0</v>
      </c>
      <c r="K24" s="4">
        <f t="shared" si="3"/>
        <v>0</v>
      </c>
      <c r="L24" s="4">
        <f t="shared" si="4"/>
        <v>0</v>
      </c>
      <c r="M24" s="4">
        <f>SUM(G24+I24+L24+W38+W39)</f>
        <v>4347.0120060815352</v>
      </c>
    </row>
    <row r="25" spans="1:23" x14ac:dyDescent="0.25">
      <c r="A25" s="7">
        <v>23</v>
      </c>
      <c r="B25" s="8">
        <v>1</v>
      </c>
      <c r="C25" s="4">
        <v>37</v>
      </c>
      <c r="D25" s="4">
        <v>23</v>
      </c>
      <c r="E25" s="4">
        <v>0</v>
      </c>
      <c r="F25" s="4">
        <f t="shared" si="0"/>
        <v>16.540479999999999</v>
      </c>
      <c r="G25" s="4">
        <f>SUM(0.5*$W$18*$W$20*$W$19*F25^2)</f>
        <v>966.2015395311206</v>
      </c>
      <c r="H25" s="4">
        <f t="shared" si="2"/>
        <v>17.162448695652174</v>
      </c>
      <c r="I25" s="4">
        <f t="shared" si="5"/>
        <v>3775.7387130434781</v>
      </c>
      <c r="J25" s="9">
        <f t="shared" si="6"/>
        <v>0</v>
      </c>
      <c r="K25" s="4">
        <f t="shared" si="3"/>
        <v>0</v>
      </c>
      <c r="L25" s="4">
        <f t="shared" si="4"/>
        <v>0</v>
      </c>
      <c r="M25" s="4">
        <f>SUM(G25+I25+L25+W39+W40)</f>
        <v>4741.9402525745991</v>
      </c>
    </row>
    <row r="26" spans="1:23" x14ac:dyDescent="0.25">
      <c r="A26" s="7">
        <v>24</v>
      </c>
      <c r="B26" s="8">
        <v>1</v>
      </c>
      <c r="C26" s="4">
        <v>40</v>
      </c>
      <c r="D26" s="4">
        <v>24</v>
      </c>
      <c r="E26" s="4">
        <v>0</v>
      </c>
      <c r="F26" s="4">
        <f t="shared" si="0"/>
        <v>17.881599999999999</v>
      </c>
      <c r="G26" s="4">
        <f>SUM(0.5*$W$18*$W$20*$W$19*F26^2)</f>
        <v>1129.2348161064958</v>
      </c>
      <c r="H26" s="4">
        <f t="shared" si="2"/>
        <v>17.136533333333333</v>
      </c>
      <c r="I26" s="4">
        <f t="shared" si="5"/>
        <v>3770.0373333333332</v>
      </c>
      <c r="J26" s="9">
        <f t="shared" si="6"/>
        <v>0</v>
      </c>
      <c r="K26" s="4">
        <f t="shared" si="3"/>
        <v>0</v>
      </c>
      <c r="L26" s="4">
        <f t="shared" si="4"/>
        <v>0</v>
      </c>
      <c r="M26" s="4">
        <f>SUM(G26+I26+L26+W40+W41)</f>
        <v>4899.2721494398293</v>
      </c>
    </row>
    <row r="27" spans="1:23" x14ac:dyDescent="0.25">
      <c r="A27" s="7">
        <v>25</v>
      </c>
      <c r="B27" s="8">
        <v>1</v>
      </c>
      <c r="C27" s="4">
        <v>40</v>
      </c>
      <c r="D27" s="4">
        <v>25</v>
      </c>
      <c r="E27" s="4">
        <v>0</v>
      </c>
      <c r="F27" s="4">
        <f t="shared" si="0"/>
        <v>17.881599999999999</v>
      </c>
      <c r="G27" s="4">
        <f>SUM(0.5*$W$18*$W$20*$W$19*F27^2)</f>
        <v>1129.2348161064958</v>
      </c>
      <c r="H27" s="4">
        <f t="shared" si="2"/>
        <v>17.166335999999998</v>
      </c>
      <c r="I27" s="4">
        <f t="shared" si="5"/>
        <v>3776.5939199999993</v>
      </c>
      <c r="J27" s="9">
        <f t="shared" si="6"/>
        <v>0</v>
      </c>
      <c r="K27" s="4">
        <f t="shared" si="3"/>
        <v>0</v>
      </c>
      <c r="L27" s="4">
        <f t="shared" si="4"/>
        <v>0</v>
      </c>
      <c r="M27" s="4">
        <f>SUM(G27+I27+L27+W41+W42)</f>
        <v>4905.8287361064949</v>
      </c>
    </row>
    <row r="28" spans="1:23" x14ac:dyDescent="0.25">
      <c r="A28" s="7">
        <v>26</v>
      </c>
      <c r="B28" s="8">
        <v>1</v>
      </c>
      <c r="C28" s="4">
        <v>40</v>
      </c>
      <c r="D28" s="4">
        <v>26</v>
      </c>
      <c r="E28" s="4">
        <v>0</v>
      </c>
      <c r="F28" s="4">
        <f t="shared" si="0"/>
        <v>17.881599999999999</v>
      </c>
      <c r="G28" s="4">
        <f>SUM(0.5*$W$18*$W$20*$W$19*F28^2)</f>
        <v>1129.2348161064958</v>
      </c>
      <c r="H28" s="4">
        <f t="shared" si="2"/>
        <v>14.958646153846153</v>
      </c>
      <c r="I28" s="4">
        <f t="shared" si="5"/>
        <v>3290.9021538461539</v>
      </c>
      <c r="J28" s="9">
        <f t="shared" si="6"/>
        <v>0</v>
      </c>
      <c r="K28" s="4">
        <f t="shared" si="3"/>
        <v>0</v>
      </c>
      <c r="L28" s="4">
        <f t="shared" si="4"/>
        <v>0</v>
      </c>
      <c r="M28" s="4">
        <f>SUM(G28+I28+L28+W42+W43)</f>
        <v>4420.1369699526495</v>
      </c>
    </row>
    <row r="29" spans="1:23" x14ac:dyDescent="0.25">
      <c r="A29" s="7">
        <v>27</v>
      </c>
      <c r="B29" s="8">
        <v>1</v>
      </c>
      <c r="C29" s="4">
        <v>35</v>
      </c>
      <c r="D29" s="4">
        <v>27</v>
      </c>
      <c r="E29" s="4">
        <v>0</v>
      </c>
      <c r="F29" s="4">
        <f t="shared" si="0"/>
        <v>15.6464</v>
      </c>
      <c r="G29" s="4">
        <f>SUM(0.5*$W$18*$W$20*$W$19*F29^2)</f>
        <v>864.57040608153602</v>
      </c>
      <c r="H29" s="4">
        <f t="shared" si="2"/>
        <v>12.831703703703703</v>
      </c>
      <c r="I29" s="4">
        <f t="shared" si="5"/>
        <v>2822.9748148148146</v>
      </c>
      <c r="J29" s="9">
        <f t="shared" si="6"/>
        <v>0</v>
      </c>
      <c r="K29" s="4">
        <f t="shared" si="3"/>
        <v>0</v>
      </c>
      <c r="L29" s="4">
        <f t="shared" si="4"/>
        <v>0</v>
      </c>
      <c r="M29" s="4">
        <f>SUM(G29+I29+L29+W43+W44)</f>
        <v>3687.5452208963507</v>
      </c>
    </row>
    <row r="30" spans="1:23" x14ac:dyDescent="0.25">
      <c r="A30" s="7">
        <v>28</v>
      </c>
      <c r="B30" s="8">
        <v>1</v>
      </c>
      <c r="C30" s="4">
        <v>30</v>
      </c>
      <c r="D30" s="4">
        <v>28</v>
      </c>
      <c r="E30" s="4">
        <v>0</v>
      </c>
      <c r="F30" s="4">
        <f t="shared" si="0"/>
        <v>13.411199999999999</v>
      </c>
      <c r="G30" s="4">
        <f>SUM(0.5*$W$18*$W$20*$W$19*F30^2)</f>
        <v>635.19458405990395</v>
      </c>
      <c r="H30" s="4">
        <f t="shared" si="2"/>
        <v>10.697028571428572</v>
      </c>
      <c r="I30" s="4">
        <f t="shared" si="5"/>
        <v>2353.3462857142858</v>
      </c>
      <c r="J30" s="9">
        <f t="shared" si="6"/>
        <v>0</v>
      </c>
      <c r="K30" s="4">
        <f t="shared" si="3"/>
        <v>0</v>
      </c>
      <c r="L30" s="4">
        <f t="shared" si="4"/>
        <v>0</v>
      </c>
      <c r="M30" s="4">
        <f>SUM(G30+I30+L30+W44+W45)</f>
        <v>2988.5408697741896</v>
      </c>
    </row>
    <row r="31" spans="1:23" x14ac:dyDescent="0.25">
      <c r="A31" s="7">
        <v>29</v>
      </c>
      <c r="B31" s="8">
        <v>1</v>
      </c>
      <c r="C31" s="4">
        <v>25</v>
      </c>
      <c r="D31" s="4">
        <v>29</v>
      </c>
      <c r="E31" s="4">
        <v>0</v>
      </c>
      <c r="F31" s="4">
        <f t="shared" si="0"/>
        <v>11.176</v>
      </c>
      <c r="G31" s="4">
        <f>SUM(0.5*$W$18*$W$20*$W$19*F31^2)</f>
        <v>441.10735004160006</v>
      </c>
      <c r="H31" s="4">
        <f t="shared" si="2"/>
        <v>8.5554206896551719</v>
      </c>
      <c r="I31" s="4">
        <f t="shared" si="5"/>
        <v>1882.1925517241377</v>
      </c>
      <c r="J31" s="9">
        <f t="shared" si="6"/>
        <v>0</v>
      </c>
      <c r="K31" s="4">
        <f t="shared" si="3"/>
        <v>0</v>
      </c>
      <c r="L31" s="4">
        <f t="shared" si="4"/>
        <v>0</v>
      </c>
      <c r="M31" s="4">
        <f>SUM(G31+I31+L31+W45+W46)</f>
        <v>2323.2999017657376</v>
      </c>
    </row>
    <row r="32" spans="1:23" x14ac:dyDescent="0.25">
      <c r="A32" s="7">
        <v>30</v>
      </c>
      <c r="B32" s="8">
        <v>1</v>
      </c>
      <c r="C32" s="4">
        <v>20</v>
      </c>
      <c r="D32" s="4">
        <v>30</v>
      </c>
      <c r="E32" s="4">
        <v>0</v>
      </c>
      <c r="F32" s="4">
        <f t="shared" si="0"/>
        <v>8.9407999999999994</v>
      </c>
      <c r="G32" s="4">
        <f>SUM(0.5*$W$18*$W$20*$W$19*F32^2)</f>
        <v>282.30870402662396</v>
      </c>
      <c r="H32" s="4">
        <f t="shared" si="2"/>
        <v>8.6427733333333325</v>
      </c>
      <c r="I32" s="4">
        <f t="shared" si="5"/>
        <v>1901.4101333333331</v>
      </c>
      <c r="J32" s="9">
        <f t="shared" si="6"/>
        <v>0</v>
      </c>
      <c r="K32" s="4">
        <f t="shared" si="3"/>
        <v>0</v>
      </c>
      <c r="L32" s="4">
        <f t="shared" si="4"/>
        <v>0</v>
      </c>
      <c r="M32" s="4">
        <f>SUM(G32+I32+L32+W46+W47)</f>
        <v>2183.718837359957</v>
      </c>
    </row>
    <row r="33" spans="1:13" x14ac:dyDescent="0.25">
      <c r="A33" s="7">
        <v>31</v>
      </c>
      <c r="B33" s="8">
        <v>1</v>
      </c>
      <c r="C33" s="4">
        <v>20</v>
      </c>
      <c r="D33" s="4">
        <v>31</v>
      </c>
      <c r="E33" s="4">
        <v>0</v>
      </c>
      <c r="F33" s="4">
        <f t="shared" si="0"/>
        <v>8.9407999999999994</v>
      </c>
      <c r="G33" s="4">
        <f>SUM(0.5*$W$18*$W$20*$W$19*F33^2)</f>
        <v>282.30870402662396</v>
      </c>
      <c r="H33" s="4">
        <f t="shared" si="2"/>
        <v>8.6523870967741932</v>
      </c>
      <c r="I33" s="4">
        <f t="shared" si="5"/>
        <v>1903.5251612903226</v>
      </c>
      <c r="J33" s="9">
        <f t="shared" si="6"/>
        <v>0</v>
      </c>
      <c r="K33" s="4">
        <f t="shared" si="3"/>
        <v>0</v>
      </c>
      <c r="L33" s="4">
        <f t="shared" si="4"/>
        <v>0</v>
      </c>
      <c r="M33" s="4">
        <f>SUM(G33+I33+L33+W47+W48)</f>
        <v>2185.8338653169467</v>
      </c>
    </row>
    <row r="34" spans="1:13" x14ac:dyDescent="0.25">
      <c r="A34" s="7">
        <v>32</v>
      </c>
      <c r="B34" s="8">
        <v>1</v>
      </c>
      <c r="C34" s="4">
        <v>20</v>
      </c>
      <c r="D34" s="4">
        <v>32</v>
      </c>
      <c r="E34" s="4">
        <v>0</v>
      </c>
      <c r="F34" s="4">
        <f t="shared" si="0"/>
        <v>8.9407999999999994</v>
      </c>
      <c r="G34" s="4">
        <f>SUM(0.5*$W$18*$W$20*$W$19*F34^2)</f>
        <v>282.30870402662396</v>
      </c>
      <c r="H34" s="4">
        <f t="shared" si="2"/>
        <v>8.6613999999999987</v>
      </c>
      <c r="I34" s="4">
        <f t="shared" si="5"/>
        <v>1905.5079999999998</v>
      </c>
      <c r="J34" s="9">
        <f t="shared" si="6"/>
        <v>0</v>
      </c>
      <c r="K34" s="4">
        <f t="shared" si="3"/>
        <v>0</v>
      </c>
      <c r="L34" s="4">
        <f t="shared" si="4"/>
        <v>0</v>
      </c>
      <c r="M34" s="4">
        <f>SUM(G34+I34+L34+W48+W49)</f>
        <v>2187.8167040266239</v>
      </c>
    </row>
    <row r="35" spans="1:13" x14ac:dyDescent="0.25">
      <c r="A35" s="7">
        <v>33</v>
      </c>
      <c r="B35" s="8">
        <v>1</v>
      </c>
      <c r="C35" s="4">
        <v>20</v>
      </c>
      <c r="D35" s="4">
        <v>33</v>
      </c>
      <c r="E35" s="4">
        <v>0</v>
      </c>
      <c r="F35" s="4">
        <f t="shared" si="0"/>
        <v>8.9407999999999994</v>
      </c>
      <c r="G35" s="4">
        <f>SUM(0.5*$W$18*$W$20*$W$19*F35^2)</f>
        <v>282.30870402662396</v>
      </c>
      <c r="H35" s="4">
        <f t="shared" si="2"/>
        <v>6.4346666666666659</v>
      </c>
      <c r="I35" s="4">
        <f t="shared" si="5"/>
        <v>1415.6266666666666</v>
      </c>
      <c r="J35" s="9">
        <f t="shared" si="6"/>
        <v>0</v>
      </c>
      <c r="K35" s="4">
        <f t="shared" si="3"/>
        <v>0</v>
      </c>
      <c r="L35" s="4">
        <f t="shared" si="4"/>
        <v>0</v>
      </c>
      <c r="M35" s="4">
        <f>SUM(G35+I35+L35+W49+W50)</f>
        <v>1697.9353706932905</v>
      </c>
    </row>
    <row r="36" spans="1:13" x14ac:dyDescent="0.25">
      <c r="A36" s="7">
        <v>34</v>
      </c>
      <c r="B36" s="10">
        <v>2</v>
      </c>
      <c r="C36" s="4">
        <v>15</v>
      </c>
      <c r="D36" s="4">
        <v>34</v>
      </c>
      <c r="E36" s="11">
        <v>0.05</v>
      </c>
      <c r="F36" s="4">
        <f t="shared" si="0"/>
        <v>6.7055999999999996</v>
      </c>
      <c r="G36" s="4">
        <f>SUM(0.5*$W$18*$W$20*$W$19*F36^2)</f>
        <v>158.79864601497599</v>
      </c>
      <c r="H36" s="4">
        <f t="shared" si="2"/>
        <v>4.2731764705882354</v>
      </c>
      <c r="I36" s="4">
        <f t="shared" si="5"/>
        <v>940.09882352941179</v>
      </c>
      <c r="J36" s="9">
        <f>SUM((E35-E36)/(D35-D36)*100)</f>
        <v>5</v>
      </c>
      <c r="K36" s="4">
        <f t="shared" si="3"/>
        <v>2.8624052261117479</v>
      </c>
      <c r="L36" s="4">
        <f t="shared" si="4"/>
        <v>6177.6429589943746</v>
      </c>
      <c r="M36" s="4">
        <f>SUM(G36+I36+L36+W50+W51)</f>
        <v>7276.5404285387622</v>
      </c>
    </row>
    <row r="37" spans="1:13" x14ac:dyDescent="0.25">
      <c r="A37" s="7">
        <v>35</v>
      </c>
      <c r="B37" s="10">
        <v>2</v>
      </c>
      <c r="C37" s="4">
        <v>10</v>
      </c>
      <c r="D37" s="4">
        <v>35</v>
      </c>
      <c r="E37" s="11">
        <v>0.12</v>
      </c>
      <c r="F37" s="4">
        <f t="shared" si="0"/>
        <v>4.4703999999999997</v>
      </c>
      <c r="G37" s="4">
        <f>SUM(0.5*$W$18*$W$20*$W$19*F37^2)</f>
        <v>70.577176006655989</v>
      </c>
      <c r="H37" s="4">
        <f t="shared" si="2"/>
        <v>4.3426742857142857</v>
      </c>
      <c r="I37" s="4">
        <f t="shared" si="5"/>
        <v>955.3883428571429</v>
      </c>
      <c r="J37" s="9">
        <f>SUM((E36-E37)/(D36-D37)*100)</f>
        <v>6.9999999999999991</v>
      </c>
      <c r="K37" s="4">
        <f>DEGREES(ATAN(E36-E37)/(D36-D37))</f>
        <v>4.0041729407093873</v>
      </c>
      <c r="L37" s="4">
        <f t="shared" si="4"/>
        <v>8641.8060406390014</v>
      </c>
      <c r="M37" s="4">
        <f>SUM(G37+I37+L37+W51+W52)</f>
        <v>9667.7715595028003</v>
      </c>
    </row>
    <row r="38" spans="1:13" x14ac:dyDescent="0.25">
      <c r="A38" s="7">
        <v>36</v>
      </c>
      <c r="B38" s="10">
        <v>2</v>
      </c>
      <c r="C38" s="4">
        <v>10</v>
      </c>
      <c r="D38" s="4">
        <v>36</v>
      </c>
      <c r="E38" s="11">
        <v>0.24</v>
      </c>
      <c r="F38" s="4">
        <f t="shared" si="0"/>
        <v>4.4703999999999997</v>
      </c>
      <c r="G38" s="4">
        <f>SUM(0.5*$W$18*$W$20*$W$19*F38^2)</f>
        <v>70.577176006655989</v>
      </c>
      <c r="H38" s="4">
        <f t="shared" si="2"/>
        <v>4.346222222222222</v>
      </c>
      <c r="I38" s="4">
        <f t="shared" si="5"/>
        <v>956.16888888888889</v>
      </c>
      <c r="J38" s="9">
        <f t="shared" si="6"/>
        <v>12</v>
      </c>
      <c r="K38" s="4">
        <f t="shared" si="3"/>
        <v>6.8427734126309403</v>
      </c>
      <c r="L38" s="4">
        <f t="shared" si="4"/>
        <v>14768.073579140097</v>
      </c>
      <c r="M38" s="4">
        <f>SUM(G38+I38+L38+W52+W53)</f>
        <v>15794.819644035641</v>
      </c>
    </row>
    <row r="39" spans="1:13" x14ac:dyDescent="0.25">
      <c r="A39" s="7">
        <v>37</v>
      </c>
      <c r="B39" s="10">
        <v>2</v>
      </c>
      <c r="C39" s="4">
        <v>10</v>
      </c>
      <c r="D39" s="4">
        <v>37</v>
      </c>
      <c r="E39" s="11">
        <v>0.34666666666666701</v>
      </c>
      <c r="F39" s="4">
        <f t="shared" si="0"/>
        <v>4.4703999999999997</v>
      </c>
      <c r="G39" s="4">
        <f>SUM(0.5*$W$18*$W$20*$W$19*F39^2)</f>
        <v>70.577176006655989</v>
      </c>
      <c r="H39" s="4">
        <f t="shared" si="2"/>
        <v>4.3495783783783777</v>
      </c>
      <c r="I39" s="4">
        <f t="shared" si="5"/>
        <v>956.9072432432431</v>
      </c>
      <c r="J39" s="9">
        <f t="shared" si="6"/>
        <v>10.666666666666702</v>
      </c>
      <c r="K39" s="4">
        <f t="shared" si="3"/>
        <v>6.0885281541951954</v>
      </c>
      <c r="L39" s="4">
        <f t="shared" si="4"/>
        <v>13140.261462384073</v>
      </c>
      <c r="M39" s="4">
        <f>SUM(G39+I39+L39+W53+W54)</f>
        <v>14167.745881633971</v>
      </c>
    </row>
    <row r="40" spans="1:13" x14ac:dyDescent="0.25">
      <c r="A40" s="7">
        <v>38</v>
      </c>
      <c r="B40" s="10">
        <v>2</v>
      </c>
      <c r="C40" s="4">
        <v>10</v>
      </c>
      <c r="D40" s="4">
        <v>38</v>
      </c>
      <c r="E40" s="11">
        <v>0.44166666666666698</v>
      </c>
      <c r="F40" s="4">
        <f t="shared" si="0"/>
        <v>4.4703999999999997</v>
      </c>
      <c r="G40" s="4">
        <f>SUM(0.5*$W$18*$W$20*$W$19*F40^2)</f>
        <v>70.577176006655989</v>
      </c>
      <c r="H40" s="4">
        <f t="shared" si="2"/>
        <v>4.3527578947368415</v>
      </c>
      <c r="I40" s="4">
        <f t="shared" si="5"/>
        <v>957.60673684210508</v>
      </c>
      <c r="J40" s="9">
        <f t="shared" si="6"/>
        <v>9.4999999999999964</v>
      </c>
      <c r="K40" s="4">
        <f t="shared" si="3"/>
        <v>5.4268124985728186</v>
      </c>
      <c r="L40" s="4">
        <f t="shared" si="4"/>
        <v>11712.146734419859</v>
      </c>
      <c r="M40" s="4">
        <f>SUM(G40+I40+L40+W54+W55)</f>
        <v>12740.33064726862</v>
      </c>
    </row>
    <row r="41" spans="1:13" x14ac:dyDescent="0.25">
      <c r="A41" s="7">
        <v>39</v>
      </c>
      <c r="B41" s="10">
        <v>2</v>
      </c>
      <c r="C41" s="4">
        <v>10</v>
      </c>
      <c r="D41" s="4">
        <v>39</v>
      </c>
      <c r="E41" s="11">
        <v>0.54266666666666696</v>
      </c>
      <c r="F41" s="4">
        <f t="shared" si="0"/>
        <v>4.4703999999999997</v>
      </c>
      <c r="G41" s="4">
        <f>SUM(0.5*$W$18*$W$20*$W$19*F41^2)</f>
        <v>70.577176006655989</v>
      </c>
      <c r="H41" s="4">
        <f t="shared" si="2"/>
        <v>5.2498543589743596</v>
      </c>
      <c r="I41" s="4">
        <f t="shared" si="5"/>
        <v>1154.9679589743591</v>
      </c>
      <c r="J41" s="9">
        <f t="shared" si="6"/>
        <v>10.099999999999998</v>
      </c>
      <c r="K41" s="4">
        <f t="shared" si="3"/>
        <v>5.7673159974090806</v>
      </c>
      <c r="L41" s="4">
        <f t="shared" si="4"/>
        <v>12447.021385608279</v>
      </c>
      <c r="M41" s="4">
        <f>SUM(G41+I41+L41+W55+W56)</f>
        <v>13672.566520589295</v>
      </c>
    </row>
    <row r="42" spans="1:13" x14ac:dyDescent="0.25">
      <c r="A42" s="7">
        <v>40</v>
      </c>
      <c r="B42" s="10">
        <v>2</v>
      </c>
      <c r="C42" s="4">
        <v>12</v>
      </c>
      <c r="D42" s="4">
        <v>40</v>
      </c>
      <c r="E42" s="11">
        <v>0.64366666666666805</v>
      </c>
      <c r="F42" s="4">
        <f t="shared" si="0"/>
        <v>5.3644800000000004</v>
      </c>
      <c r="G42" s="4">
        <f>SUM(0.5*$W$18*$W$20*$W$19*F42^2)</f>
        <v>101.63113344958467</v>
      </c>
      <c r="H42" s="4">
        <f t="shared" si="2"/>
        <v>6.1244480000000001</v>
      </c>
      <c r="I42" s="4">
        <f t="shared" si="5"/>
        <v>1347.3785600000001</v>
      </c>
      <c r="J42" s="9">
        <f t="shared" si="6"/>
        <v>10.100000000000108</v>
      </c>
      <c r="K42" s="4">
        <f t="shared" si="3"/>
        <v>5.7673159974091437</v>
      </c>
      <c r="L42" s="4">
        <f t="shared" si="4"/>
        <v>12447.021385608416</v>
      </c>
      <c r="M42" s="4">
        <f>SUM(G42+I42+L42+W56+W57)</f>
        <v>13896.031079058001</v>
      </c>
    </row>
    <row r="43" spans="1:13" x14ac:dyDescent="0.25">
      <c r="A43" s="7">
        <v>41</v>
      </c>
      <c r="B43" s="10">
        <v>2</v>
      </c>
      <c r="C43" s="4">
        <v>14</v>
      </c>
      <c r="D43" s="4">
        <v>41</v>
      </c>
      <c r="E43" s="11">
        <v>0.74466666666666803</v>
      </c>
      <c r="F43" s="4">
        <f t="shared" si="0"/>
        <v>6.2585600000000001</v>
      </c>
      <c r="G43" s="4">
        <f>SUM(0.5*$W$18*$W$20*$W$19*F43^2)</f>
        <v>138.33126497304576</v>
      </c>
      <c r="H43" s="4">
        <f t="shared" si="2"/>
        <v>6.5529521951219509</v>
      </c>
      <c r="I43" s="4">
        <f t="shared" si="5"/>
        <v>1441.6494829268293</v>
      </c>
      <c r="J43" s="9">
        <f t="shared" si="6"/>
        <v>10.099999999999998</v>
      </c>
      <c r="K43" s="4">
        <f t="shared" si="3"/>
        <v>5.7673159974090806</v>
      </c>
      <c r="L43" s="4">
        <f t="shared" si="4"/>
        <v>12447.021385608279</v>
      </c>
      <c r="M43" s="4">
        <f>SUM(G43+I43+L43+W57+W58)</f>
        <v>14027.002133508155</v>
      </c>
    </row>
    <row r="44" spans="1:13" x14ac:dyDescent="0.25">
      <c r="A44" s="7">
        <v>42</v>
      </c>
      <c r="B44" s="10">
        <v>2</v>
      </c>
      <c r="C44" s="4">
        <v>15</v>
      </c>
      <c r="D44" s="4">
        <v>42</v>
      </c>
      <c r="E44" s="11">
        <v>0.84566666666666801</v>
      </c>
      <c r="F44" s="4">
        <f t="shared" si="0"/>
        <v>6.7055999999999996</v>
      </c>
      <c r="G44" s="4">
        <f>SUM(0.5*$W$18*$W$20*$W$19*F44^2)</f>
        <v>158.79864601497599</v>
      </c>
      <c r="H44" s="4">
        <f t="shared" si="2"/>
        <v>6.5459428571428564</v>
      </c>
      <c r="I44" s="4">
        <f t="shared" si="5"/>
        <v>1440.1074285714285</v>
      </c>
      <c r="J44" s="9">
        <f t="shared" si="6"/>
        <v>10.099999999999998</v>
      </c>
      <c r="K44" s="4">
        <f t="shared" si="3"/>
        <v>5.7673159974090806</v>
      </c>
      <c r="L44" s="4">
        <f t="shared" si="4"/>
        <v>12447.021385608279</v>
      </c>
      <c r="M44" s="4">
        <f>SUM(G44+I44+L44+W58+W59)</f>
        <v>14045.927460194684</v>
      </c>
    </row>
    <row r="45" spans="1:13" x14ac:dyDescent="0.25">
      <c r="A45" s="7">
        <v>43</v>
      </c>
      <c r="B45" s="10">
        <v>2</v>
      </c>
      <c r="C45" s="4">
        <v>15</v>
      </c>
      <c r="D45" s="4">
        <v>43</v>
      </c>
      <c r="E45" s="11">
        <v>0.94666666666666799</v>
      </c>
      <c r="F45" s="4">
        <f t="shared" si="0"/>
        <v>6.7055999999999996</v>
      </c>
      <c r="G45" s="4">
        <f>SUM(0.5*$W$18*$W$20*$W$19*F45^2)</f>
        <v>158.79864601497599</v>
      </c>
      <c r="H45" s="4">
        <f t="shared" si="2"/>
        <v>6.5496558139534882</v>
      </c>
      <c r="I45" s="4">
        <f t="shared" si="5"/>
        <v>1440.9242790697674</v>
      </c>
      <c r="J45" s="9">
        <f t="shared" si="6"/>
        <v>10.099999999999998</v>
      </c>
      <c r="K45" s="4">
        <f t="shared" si="3"/>
        <v>5.7673159974090806</v>
      </c>
      <c r="L45" s="4">
        <f t="shared" si="4"/>
        <v>12447.021385608279</v>
      </c>
      <c r="M45" s="4">
        <f>SUM(G45+I45+L45+W59+W60)</f>
        <v>14046.744310693022</v>
      </c>
    </row>
    <row r="46" spans="1:13" x14ac:dyDescent="0.25">
      <c r="A46" s="7">
        <v>44</v>
      </c>
      <c r="B46" s="10">
        <v>2</v>
      </c>
      <c r="C46" s="4">
        <v>15</v>
      </c>
      <c r="D46" s="4">
        <v>44</v>
      </c>
      <c r="E46" s="11">
        <v>1.0476666666666701</v>
      </c>
      <c r="F46" s="4">
        <f t="shared" si="0"/>
        <v>6.7055999999999996</v>
      </c>
      <c r="G46" s="4">
        <f>SUM(0.5*$W$18*$W$20*$W$19*F46^2)</f>
        <v>158.79864601497599</v>
      </c>
      <c r="H46" s="4">
        <f t="shared" si="2"/>
        <v>6.10616</v>
      </c>
      <c r="I46" s="4">
        <f t="shared" si="5"/>
        <v>1343.3552</v>
      </c>
      <c r="J46" s="9">
        <f t="shared" si="6"/>
        <v>10.100000000000209</v>
      </c>
      <c r="K46" s="4">
        <f t="shared" si="3"/>
        <v>5.7673159974092005</v>
      </c>
      <c r="L46" s="4">
        <f t="shared" si="4"/>
        <v>12447.021385608537</v>
      </c>
      <c r="M46" s="4">
        <f>SUM(G46+I46+L46+W60+W61)</f>
        <v>13949.175231623514</v>
      </c>
    </row>
    <row r="47" spans="1:13" x14ac:dyDescent="0.25">
      <c r="A47" s="7">
        <v>45</v>
      </c>
      <c r="B47" s="10">
        <v>2</v>
      </c>
      <c r="C47" s="4">
        <v>14</v>
      </c>
      <c r="D47" s="4">
        <v>45</v>
      </c>
      <c r="E47" s="11">
        <v>1.1486666666666701</v>
      </c>
      <c r="F47" s="4">
        <f>SUM(C47*0.44704)</f>
        <v>6.2585600000000001</v>
      </c>
      <c r="G47" s="4">
        <f>SUM(0.5*$W$18*$W$20*$W$19*F47^2)</f>
        <v>138.33126497304576</v>
      </c>
      <c r="H47" s="4">
        <f t="shared" si="2"/>
        <v>5.6724408888888886</v>
      </c>
      <c r="I47" s="4">
        <f t="shared" si="5"/>
        <v>1247.9369955555555</v>
      </c>
      <c r="J47" s="9">
        <f t="shared" si="6"/>
        <v>10.099999999999998</v>
      </c>
      <c r="K47" s="4">
        <f t="shared" si="3"/>
        <v>5.7673159974090806</v>
      </c>
      <c r="L47" s="4">
        <f t="shared" si="4"/>
        <v>12447.021385608279</v>
      </c>
      <c r="M47" s="4">
        <f>SUM(G47+I47+L47+W61+W62)</f>
        <v>13833.28964613688</v>
      </c>
    </row>
    <row r="48" spans="1:13" x14ac:dyDescent="0.25">
      <c r="A48" s="7">
        <v>46</v>
      </c>
      <c r="B48" s="10">
        <v>2</v>
      </c>
      <c r="C48" s="4">
        <v>13</v>
      </c>
      <c r="D48" s="4">
        <v>46</v>
      </c>
      <c r="E48" s="11">
        <v>1.24966666666667</v>
      </c>
      <c r="F48" s="4">
        <f>SUM(C48*0.44704)</f>
        <v>5.8115199999999998</v>
      </c>
      <c r="G48" s="4">
        <f>SUM(0.5*$W$18*$W$20*$W$19*F48^2)</f>
        <v>119.27542745124862</v>
      </c>
      <c r="H48" s="4">
        <f t="shared" si="2"/>
        <v>6.1322226086956526</v>
      </c>
      <c r="I48" s="4">
        <f t="shared" si="5"/>
        <v>1349.0889739130437</v>
      </c>
      <c r="J48" s="9">
        <f t="shared" si="6"/>
        <v>10.099999999999998</v>
      </c>
      <c r="K48" s="4">
        <f t="shared" si="3"/>
        <v>5.7673159974090806</v>
      </c>
      <c r="L48" s="4">
        <f t="shared" si="4"/>
        <v>12447.021385608279</v>
      </c>
      <c r="M48" s="4">
        <f>SUM(G48+I48+L48+W62+W63)</f>
        <v>13915.385786972571</v>
      </c>
    </row>
    <row r="49" spans="1:13" x14ac:dyDescent="0.25">
      <c r="A49" s="7">
        <v>47</v>
      </c>
      <c r="B49" s="10">
        <v>2</v>
      </c>
      <c r="C49" s="4">
        <v>14</v>
      </c>
      <c r="D49" s="4">
        <v>47</v>
      </c>
      <c r="E49" s="11">
        <v>1.35066666666667</v>
      </c>
      <c r="F49" s="4">
        <f>SUM(C49*0.44704)</f>
        <v>6.2585600000000001</v>
      </c>
      <c r="G49" s="4">
        <f>SUM(0.5*$W$18*$W$20*$W$19*F49^2)</f>
        <v>138.33126497304576</v>
      </c>
      <c r="H49" s="4">
        <f t="shared" si="2"/>
        <v>5.231319148936171</v>
      </c>
      <c r="I49" s="4">
        <f t="shared" si="5"/>
        <v>1150.8902127659576</v>
      </c>
      <c r="J49" s="9">
        <f t="shared" si="6"/>
        <v>10.099999999999998</v>
      </c>
      <c r="K49" s="4">
        <f t="shared" si="3"/>
        <v>5.7673159974090806</v>
      </c>
      <c r="L49" s="4">
        <f t="shared" si="4"/>
        <v>12447.021385608279</v>
      </c>
      <c r="M49" s="4">
        <f>SUM(G49+I49+L49+W63+W64)</f>
        <v>13736.242863347283</v>
      </c>
    </row>
    <row r="50" spans="1:13" x14ac:dyDescent="0.25">
      <c r="A50" s="7">
        <v>48</v>
      </c>
      <c r="B50" s="10">
        <v>2</v>
      </c>
      <c r="C50" s="4">
        <v>12</v>
      </c>
      <c r="D50" s="4">
        <v>48</v>
      </c>
      <c r="E50" s="11">
        <v>1.45166666666667</v>
      </c>
      <c r="F50" s="4">
        <f>SUM(C50*0.44704)</f>
        <v>5.3644800000000004</v>
      </c>
      <c r="G50" s="4">
        <f>SUM(0.5*$W$18*$W$20*$W$19*F50^2)</f>
        <v>101.63113344958467</v>
      </c>
      <c r="H50" s="4">
        <f t="shared" si="2"/>
        <v>4.8056799999999997</v>
      </c>
      <c r="I50" s="4">
        <f t="shared" si="5"/>
        <v>1057.2495999999999</v>
      </c>
      <c r="J50" s="9">
        <f t="shared" si="6"/>
        <v>10.099999999999998</v>
      </c>
      <c r="K50" s="4">
        <f t="shared" si="3"/>
        <v>5.7673159974090806</v>
      </c>
      <c r="L50" s="4">
        <f t="shared" si="4"/>
        <v>12447.021385608279</v>
      </c>
      <c r="M50" s="4">
        <f>SUM(G50+I50+L50+W64+W65)</f>
        <v>13605.902119057864</v>
      </c>
    </row>
    <row r="51" spans="1:13" x14ac:dyDescent="0.25">
      <c r="A51" s="7">
        <v>49</v>
      </c>
      <c r="B51" s="10">
        <v>2</v>
      </c>
      <c r="C51" s="4">
        <v>11</v>
      </c>
      <c r="D51" s="4">
        <v>49</v>
      </c>
      <c r="E51" s="11">
        <v>1.45166666666667</v>
      </c>
      <c r="F51" s="4">
        <f>SUM(C51*0.44704)</f>
        <v>4.91744</v>
      </c>
      <c r="G51" s="4">
        <f>SUM(0.5*$W$18*$W$20*$W$19*F51^2)</f>
        <v>85.398382968053767</v>
      </c>
      <c r="H51" s="4">
        <f t="shared" si="2"/>
        <v>5.2641240816326533</v>
      </c>
      <c r="I51" s="4">
        <f t="shared" si="5"/>
        <v>1158.1072979591838</v>
      </c>
      <c r="J51" s="9">
        <f t="shared" si="6"/>
        <v>0</v>
      </c>
      <c r="K51" s="4">
        <f t="shared" si="3"/>
        <v>0</v>
      </c>
      <c r="L51" s="4">
        <f t="shared" si="4"/>
        <v>0</v>
      </c>
      <c r="M51" s="4">
        <f>SUM(G51+I51+L51+W65+W66)</f>
        <v>1243.5056809272376</v>
      </c>
    </row>
    <row r="52" spans="1:13" x14ac:dyDescent="0.25">
      <c r="A52" s="7">
        <v>50</v>
      </c>
      <c r="B52" s="10">
        <v>2</v>
      </c>
      <c r="C52" s="4">
        <v>12</v>
      </c>
      <c r="D52" s="4">
        <v>50</v>
      </c>
      <c r="E52" s="11">
        <v>1.45166666666667</v>
      </c>
      <c r="F52" s="4">
        <f>SUM(C52*0.44704)</f>
        <v>5.3644800000000004</v>
      </c>
      <c r="G52" s="4">
        <f>SUM(0.5*$W$18*$W$20*$W$19*F52^2)</f>
        <v>101.63113344958467</v>
      </c>
      <c r="H52" s="4">
        <f t="shared" si="2"/>
        <v>4.8101504000000004</v>
      </c>
      <c r="I52" s="4">
        <f t="shared" si="5"/>
        <v>1058.2330880000002</v>
      </c>
      <c r="J52" s="9">
        <f t="shared" si="6"/>
        <v>0</v>
      </c>
      <c r="K52" s="4">
        <f t="shared" si="3"/>
        <v>0</v>
      </c>
      <c r="L52" s="4">
        <f t="shared" si="4"/>
        <v>0</v>
      </c>
      <c r="M52" s="4">
        <f>SUM(G52+I52+L52+W66+W67)</f>
        <v>1159.8642214495849</v>
      </c>
    </row>
    <row r="53" spans="1:13" x14ac:dyDescent="0.25">
      <c r="A53" s="7">
        <v>51</v>
      </c>
      <c r="B53" s="10">
        <v>2</v>
      </c>
      <c r="C53" s="4">
        <v>11</v>
      </c>
      <c r="D53" s="4">
        <v>51</v>
      </c>
      <c r="E53" s="11">
        <v>1.45166666666667</v>
      </c>
      <c r="F53" s="4">
        <f>SUM(C53*0.44704)</f>
        <v>4.91744</v>
      </c>
      <c r="G53" s="4">
        <f>SUM(0.5*$W$18*$W$20*$W$19*F53^2)</f>
        <v>85.398382968053767</v>
      </c>
      <c r="H53" s="4">
        <f t="shared" si="2"/>
        <v>4.8210196078431373</v>
      </c>
      <c r="I53" s="4">
        <f t="shared" si="5"/>
        <v>1060.6243137254903</v>
      </c>
      <c r="J53" s="9">
        <f t="shared" si="6"/>
        <v>0</v>
      </c>
      <c r="K53" s="4">
        <f t="shared" si="3"/>
        <v>0</v>
      </c>
      <c r="L53" s="4">
        <f t="shared" si="4"/>
        <v>0</v>
      </c>
      <c r="M53" s="4">
        <f>SUM(G53+I53+L53+W67+W68)</f>
        <v>1146.022696693544</v>
      </c>
    </row>
    <row r="54" spans="1:13" x14ac:dyDescent="0.25">
      <c r="A54" s="7">
        <v>52</v>
      </c>
      <c r="B54" s="10">
        <v>2</v>
      </c>
      <c r="C54" s="4">
        <v>11</v>
      </c>
      <c r="D54" s="4">
        <v>52</v>
      </c>
      <c r="E54" s="11">
        <v>1.45166666666667</v>
      </c>
      <c r="F54" s="4">
        <f t="shared" si="0"/>
        <v>4.91744</v>
      </c>
      <c r="G54" s="4">
        <f>SUM(0.5*$W$18*$W$20*$W$19*F54^2)</f>
        <v>85.398382968053767</v>
      </c>
      <c r="H54" s="4">
        <f t="shared" si="2"/>
        <v>4.8228738461538461</v>
      </c>
      <c r="I54" s="4">
        <f t="shared" si="5"/>
        <v>1061.0322461538462</v>
      </c>
      <c r="J54" s="9">
        <f t="shared" si="6"/>
        <v>0</v>
      </c>
      <c r="K54" s="4">
        <f t="shared" si="3"/>
        <v>0</v>
      </c>
      <c r="L54" s="4">
        <f t="shared" si="4"/>
        <v>0</v>
      </c>
      <c r="M54" s="4">
        <f>SUM(G54+I54+L54+W68+W69)</f>
        <v>1146.4306291219</v>
      </c>
    </row>
    <row r="55" spans="1:13" x14ac:dyDescent="0.25">
      <c r="A55" s="7">
        <v>53</v>
      </c>
      <c r="B55" s="10">
        <v>2</v>
      </c>
      <c r="C55" s="4">
        <v>11</v>
      </c>
      <c r="D55" s="4">
        <v>53</v>
      </c>
      <c r="E55" s="11">
        <v>1.45166666666667</v>
      </c>
      <c r="F55" s="4">
        <f t="shared" si="0"/>
        <v>4.91744</v>
      </c>
      <c r="G55" s="4">
        <f>SUM(0.5*$W$18*$W$20*$W$19*F55^2)</f>
        <v>85.398382968053767</v>
      </c>
      <c r="H55" s="4">
        <f t="shared" si="2"/>
        <v>4.8246581132075468</v>
      </c>
      <c r="I55" s="4">
        <f t="shared" si="5"/>
        <v>1061.4247849056603</v>
      </c>
      <c r="J55" s="9">
        <f t="shared" si="6"/>
        <v>0</v>
      </c>
      <c r="K55" s="4">
        <f t="shared" si="3"/>
        <v>0</v>
      </c>
      <c r="L55" s="4">
        <f t="shared" si="4"/>
        <v>0</v>
      </c>
      <c r="M55" s="4">
        <f>SUM(G55+I55+L55+W69+W70)</f>
        <v>1146.8231678737141</v>
      </c>
    </row>
    <row r="56" spans="1:13" x14ac:dyDescent="0.25">
      <c r="A56" s="7">
        <v>54</v>
      </c>
      <c r="B56" s="10">
        <v>2</v>
      </c>
      <c r="C56" s="4">
        <v>11</v>
      </c>
      <c r="D56" s="4">
        <v>54</v>
      </c>
      <c r="E56" s="11">
        <v>1.45166666666667</v>
      </c>
      <c r="F56" s="4">
        <f t="shared" si="0"/>
        <v>4.91744</v>
      </c>
      <c r="G56" s="4">
        <f>SUM(0.5*$W$18*$W$20*$W$19*F56^2)</f>
        <v>85.398382968053767</v>
      </c>
      <c r="H56" s="4">
        <f t="shared" si="2"/>
        <v>5.7204562962962964</v>
      </c>
      <c r="I56" s="4">
        <f t="shared" si="5"/>
        <v>1258.5003851851852</v>
      </c>
      <c r="J56" s="9">
        <f t="shared" si="6"/>
        <v>0</v>
      </c>
      <c r="K56" s="4">
        <f t="shared" si="3"/>
        <v>0</v>
      </c>
      <c r="L56" s="4">
        <f t="shared" si="4"/>
        <v>0</v>
      </c>
      <c r="M56" s="4">
        <f>SUM(G56+I56+L56+W70+W71)</f>
        <v>1343.898768153239</v>
      </c>
    </row>
    <row r="57" spans="1:13" x14ac:dyDescent="0.25">
      <c r="A57" s="7">
        <v>55</v>
      </c>
      <c r="B57" s="10">
        <v>2</v>
      </c>
      <c r="C57" s="4">
        <v>13</v>
      </c>
      <c r="D57" s="4">
        <v>55</v>
      </c>
      <c r="E57" s="11">
        <v>1.45166666666667</v>
      </c>
      <c r="F57" s="4">
        <f t="shared" si="0"/>
        <v>5.8115199999999998</v>
      </c>
      <c r="G57" s="4">
        <f>SUM(0.5*$W$18*$W$20*$W$19*F57^2)</f>
        <v>119.27542745124862</v>
      </c>
      <c r="H57" s="4">
        <f t="shared" si="2"/>
        <v>6.1528960000000001</v>
      </c>
      <c r="I57" s="4">
        <f t="shared" si="5"/>
        <v>1353.6371200000001</v>
      </c>
      <c r="J57" s="9">
        <f t="shared" si="6"/>
        <v>0</v>
      </c>
      <c r="K57" s="4">
        <f t="shared" si="3"/>
        <v>0</v>
      </c>
      <c r="L57" s="4">
        <f t="shared" si="4"/>
        <v>0</v>
      </c>
      <c r="M57" s="4">
        <f>SUM(G57+I57+L57+W71+W72)</f>
        <v>1472.9125474512487</v>
      </c>
    </row>
    <row r="58" spans="1:13" x14ac:dyDescent="0.25">
      <c r="A58" s="7">
        <v>56</v>
      </c>
      <c r="B58" s="10">
        <v>2</v>
      </c>
      <c r="C58" s="4">
        <v>14</v>
      </c>
      <c r="D58" s="4">
        <v>56</v>
      </c>
      <c r="E58" s="11">
        <v>1.45166666666667</v>
      </c>
      <c r="F58" s="4">
        <f t="shared" si="0"/>
        <v>6.2585600000000001</v>
      </c>
      <c r="G58" s="4">
        <f>SUM(0.5*$W$18*$W$20*$W$19*F58^2)</f>
        <v>138.33126497304576</v>
      </c>
      <c r="H58" s="4">
        <f t="shared" si="2"/>
        <v>6.1467999999999998</v>
      </c>
      <c r="I58" s="4">
        <f t="shared" si="5"/>
        <v>1352.296</v>
      </c>
      <c r="J58" s="9">
        <f t="shared" si="6"/>
        <v>0</v>
      </c>
      <c r="K58" s="4">
        <f t="shared" si="3"/>
        <v>0</v>
      </c>
      <c r="L58" s="4">
        <f t="shared" si="4"/>
        <v>0</v>
      </c>
      <c r="M58" s="4">
        <f>SUM(G58+I58+L58+W72+W73)</f>
        <v>1490.6272649730458</v>
      </c>
    </row>
    <row r="59" spans="1:13" x14ac:dyDescent="0.25">
      <c r="A59" s="7">
        <v>57</v>
      </c>
      <c r="B59" s="10">
        <v>2</v>
      </c>
      <c r="C59" s="4">
        <v>14</v>
      </c>
      <c r="D59" s="4">
        <v>57</v>
      </c>
      <c r="E59" s="11">
        <v>1.35066666666667</v>
      </c>
      <c r="F59" s="4">
        <f t="shared" si="0"/>
        <v>6.2585600000000001</v>
      </c>
      <c r="G59" s="4">
        <f>SUM(0.5*$W$18*$W$20*$W$19*F59^2)</f>
        <v>138.33126497304576</v>
      </c>
      <c r="H59" s="4">
        <f t="shared" si="2"/>
        <v>5.2546807017543866</v>
      </c>
      <c r="I59" s="4">
        <f t="shared" si="5"/>
        <v>1156.0297543859651</v>
      </c>
      <c r="J59" s="9">
        <f t="shared" si="6"/>
        <v>-10.099999999999998</v>
      </c>
      <c r="K59" s="4">
        <f t="shared" si="3"/>
        <v>-5.7673159974090806</v>
      </c>
      <c r="L59" s="4">
        <f t="shared" si="4"/>
        <v>-12447.021385608279</v>
      </c>
      <c r="M59" s="4">
        <f>SUM(G59+I59+L59+W73+W74)</f>
        <v>-11152.660366249269</v>
      </c>
    </row>
    <row r="60" spans="1:13" x14ac:dyDescent="0.25">
      <c r="A60" s="7">
        <v>58</v>
      </c>
      <c r="B60" s="10">
        <v>2</v>
      </c>
      <c r="C60" s="4">
        <v>12</v>
      </c>
      <c r="D60" s="4">
        <v>58</v>
      </c>
      <c r="E60" s="11">
        <v>1.24966666666667</v>
      </c>
      <c r="F60" s="4">
        <f t="shared" si="0"/>
        <v>5.3644800000000004</v>
      </c>
      <c r="G60" s="4">
        <f>SUM(0.5*$W$18*$W$20*$W$19*F60^2)</f>
        <v>101.63113344958467</v>
      </c>
      <c r="H60" s="4">
        <f t="shared" si="2"/>
        <v>4.8249489655172413</v>
      </c>
      <c r="I60" s="4">
        <f t="shared" si="5"/>
        <v>1061.4887724137932</v>
      </c>
      <c r="J60" s="9">
        <f t="shared" si="6"/>
        <v>-10.099999999999998</v>
      </c>
      <c r="K60" s="4">
        <f t="shared" si="3"/>
        <v>-5.7673159974090806</v>
      </c>
      <c r="L60" s="4">
        <f t="shared" si="4"/>
        <v>-12447.021385608279</v>
      </c>
      <c r="M60" s="4">
        <f>SUM(G60+I60+L60+W74+W75)</f>
        <v>-11283.901479744902</v>
      </c>
    </row>
    <row r="61" spans="1:13" x14ac:dyDescent="0.25">
      <c r="A61" s="7">
        <v>59</v>
      </c>
      <c r="B61" s="10">
        <v>2</v>
      </c>
      <c r="C61" s="4">
        <v>11</v>
      </c>
      <c r="D61" s="4">
        <v>59</v>
      </c>
      <c r="E61" s="11">
        <v>1.1486666666666701</v>
      </c>
      <c r="F61" s="4">
        <f t="shared" si="0"/>
        <v>4.91744</v>
      </c>
      <c r="G61" s="4">
        <f>SUM(0.5*$W$18*$W$20*$W$19*F61^2)</f>
        <v>85.398382968053767</v>
      </c>
      <c r="H61" s="4">
        <f t="shared" si="2"/>
        <v>4.8340935593220342</v>
      </c>
      <c r="I61" s="4">
        <f t="shared" si="5"/>
        <v>1063.5005830508476</v>
      </c>
      <c r="J61" s="9">
        <f t="shared" si="6"/>
        <v>-10.099999999999998</v>
      </c>
      <c r="K61" s="4">
        <f t="shared" si="3"/>
        <v>-5.7673159974090806</v>
      </c>
      <c r="L61" s="4">
        <f t="shared" si="4"/>
        <v>-12447.021385608279</v>
      </c>
      <c r="M61" s="4">
        <f>SUM(G61+I61+L61+W75+W76)</f>
        <v>-11298.122419589377</v>
      </c>
    </row>
    <row r="62" spans="1:13" x14ac:dyDescent="0.25">
      <c r="A62" s="7">
        <v>60</v>
      </c>
      <c r="B62" s="10">
        <v>2</v>
      </c>
      <c r="C62" s="4">
        <v>11</v>
      </c>
      <c r="D62" s="4">
        <v>60</v>
      </c>
      <c r="E62" s="11">
        <v>1.0476666666666701</v>
      </c>
      <c r="F62" s="4">
        <f t="shared" si="0"/>
        <v>4.91744</v>
      </c>
      <c r="G62" s="4">
        <f>SUM(0.5*$W$18*$W$20*$W$19*F62^2)</f>
        <v>85.398382968053767</v>
      </c>
      <c r="H62" s="4">
        <f>SUM(F63-F62/A62)</f>
        <v>5.2825226666666669</v>
      </c>
      <c r="I62" s="4">
        <f t="shared" si="5"/>
        <v>1162.1549866666667</v>
      </c>
      <c r="J62" s="9">
        <f t="shared" si="6"/>
        <v>-10.099999999999998</v>
      </c>
      <c r="K62" s="4">
        <f>DEGREES(ATAN(E61-E62)/(D61-D62))</f>
        <v>-5.7673159974090806</v>
      </c>
      <c r="L62" s="4">
        <f t="shared" si="4"/>
        <v>-12447.021385608279</v>
      </c>
      <c r="M62" s="4">
        <f>SUM(G62+I62+L62+W76+W77)</f>
        <v>-11199.468015973558</v>
      </c>
    </row>
    <row r="63" spans="1:13" x14ac:dyDescent="0.25">
      <c r="A63" s="7">
        <v>61</v>
      </c>
      <c r="B63" s="10">
        <v>2</v>
      </c>
      <c r="C63" s="4">
        <v>12</v>
      </c>
      <c r="D63" s="4">
        <v>61</v>
      </c>
      <c r="E63" s="11">
        <v>0.94666666666666999</v>
      </c>
      <c r="F63" s="4">
        <f t="shared" si="0"/>
        <v>5.3644800000000004</v>
      </c>
      <c r="G63" s="4">
        <f>SUM(0.5*$W$18*$W$20*$W$19*F63^2)</f>
        <v>101.63113344958467</v>
      </c>
      <c r="H63" s="4">
        <f t="shared" si="2"/>
        <v>5.2765377049180335</v>
      </c>
      <c r="I63" s="4">
        <f t="shared" si="5"/>
        <v>1160.8382950819673</v>
      </c>
      <c r="J63" s="9">
        <f t="shared" si="6"/>
        <v>-10.100000000000009</v>
      </c>
      <c r="K63" s="4">
        <f>DEGREES(ATAN(E62-E63)/(D62-D63))</f>
        <v>-5.7673159974090877</v>
      </c>
      <c r="L63" s="4">
        <f t="shared" si="4"/>
        <v>-12447.021385608296</v>
      </c>
      <c r="M63" s="4">
        <f>SUM(G63+I63+L63+W77+W78)</f>
        <v>-11184.551957076743</v>
      </c>
    </row>
    <row r="64" spans="1:13" x14ac:dyDescent="0.25">
      <c r="A64" s="7">
        <v>62</v>
      </c>
      <c r="B64" s="10">
        <v>2</v>
      </c>
      <c r="C64" s="4">
        <v>12</v>
      </c>
      <c r="D64" s="4">
        <v>62</v>
      </c>
      <c r="E64" s="11">
        <v>0.84566666666667001</v>
      </c>
      <c r="F64" s="4">
        <f t="shared" si="0"/>
        <v>5.3644800000000004</v>
      </c>
      <c r="G64" s="4">
        <f>SUM(0.5*$W$18*$W$20*$W$19*F64^2)</f>
        <v>101.63113344958467</v>
      </c>
      <c r="H64" s="4">
        <f t="shared" si="2"/>
        <v>5.7249961290322577</v>
      </c>
      <c r="I64" s="4">
        <f t="shared" si="5"/>
        <v>1259.4991483870967</v>
      </c>
      <c r="J64" s="9">
        <f t="shared" si="6"/>
        <v>-10.099999999999998</v>
      </c>
      <c r="K64" s="4">
        <f t="shared" si="3"/>
        <v>-5.7673159974090806</v>
      </c>
      <c r="L64" s="4">
        <f t="shared" si="4"/>
        <v>-12447.021385608279</v>
      </c>
      <c r="M64" s="4">
        <f>SUM(G64+I64+L64+W78+W79)</f>
        <v>-11085.891103771597</v>
      </c>
    </row>
    <row r="65" spans="1:13" x14ac:dyDescent="0.25">
      <c r="A65" s="7">
        <v>63</v>
      </c>
      <c r="B65" s="10">
        <v>2</v>
      </c>
      <c r="C65" s="4">
        <v>13</v>
      </c>
      <c r="D65" s="4">
        <v>63</v>
      </c>
      <c r="E65" s="11">
        <v>0.74466666666667003</v>
      </c>
      <c r="F65" s="4">
        <f>SUM(C65*0.44704)</f>
        <v>5.8115199999999998</v>
      </c>
      <c r="G65" s="4">
        <f>SUM(0.5*$W$18*$W$20*$W$19*F65^2)</f>
        <v>119.27542745124862</v>
      </c>
      <c r="H65" s="4">
        <f t="shared" si="2"/>
        <v>6.1663136507936507</v>
      </c>
      <c r="I65" s="4">
        <f t="shared" si="5"/>
        <v>1356.5890031746032</v>
      </c>
      <c r="J65" s="9">
        <f t="shared" si="6"/>
        <v>-10.099999999999998</v>
      </c>
      <c r="K65" s="4">
        <f t="shared" si="3"/>
        <v>-5.7673159974090806</v>
      </c>
      <c r="L65" s="4">
        <f t="shared" si="4"/>
        <v>-12447.021385608279</v>
      </c>
      <c r="M65" s="4">
        <f>SUM(G65+I65+L65+W79+W80)</f>
        <v>-10971.156954982427</v>
      </c>
    </row>
    <row r="66" spans="1:13" x14ac:dyDescent="0.25">
      <c r="A66" s="7">
        <v>64</v>
      </c>
      <c r="B66" s="10">
        <v>2</v>
      </c>
      <c r="C66" s="4">
        <v>14</v>
      </c>
      <c r="D66" s="4">
        <v>64</v>
      </c>
      <c r="E66" s="11">
        <v>0.64366666666667005</v>
      </c>
      <c r="F66" s="4">
        <f>SUM(C66*0.44704)</f>
        <v>6.2585600000000001</v>
      </c>
      <c r="G66" s="4">
        <f>SUM(0.5*$W$18*$W$20*$W$19*F66^2)</f>
        <v>138.33126497304576</v>
      </c>
      <c r="H66" s="4">
        <f t="shared" si="2"/>
        <v>6.1607700000000003</v>
      </c>
      <c r="I66" s="4">
        <f t="shared" si="5"/>
        <v>1355.3694</v>
      </c>
      <c r="J66" s="9">
        <f t="shared" si="6"/>
        <v>-10.099999999999998</v>
      </c>
      <c r="K66" s="4">
        <f t="shared" si="3"/>
        <v>-5.7673159974090806</v>
      </c>
      <c r="L66" s="4">
        <f t="shared" si="4"/>
        <v>-12447.021385608279</v>
      </c>
      <c r="M66" s="4">
        <f>SUM(G66+I66+L66+W80+W81)</f>
        <v>-10953.320720635233</v>
      </c>
    </row>
    <row r="67" spans="1:13" x14ac:dyDescent="0.25">
      <c r="A67" s="7">
        <v>65</v>
      </c>
      <c r="B67" s="10">
        <v>2</v>
      </c>
      <c r="C67" s="4">
        <v>14</v>
      </c>
      <c r="D67" s="4">
        <v>65</v>
      </c>
      <c r="E67" s="11">
        <v>0.54266666666666996</v>
      </c>
      <c r="F67" s="4">
        <f>SUM(C67*0.44704)</f>
        <v>6.2585600000000001</v>
      </c>
      <c r="G67" s="4">
        <f>SUM(0.5*$W$18*$W$20*$W$19*F67^2)</f>
        <v>138.33126497304576</v>
      </c>
      <c r="H67" s="4">
        <f t="shared" ref="H67:H102" si="7">SUM(F68-F67/A67)</f>
        <v>7.0563544615384615</v>
      </c>
      <c r="I67" s="4">
        <f t="shared" ref="I67:I102" si="8">SUM($W$7*H67)</f>
        <v>1552.3979815384614</v>
      </c>
      <c r="J67" s="9">
        <f t="shared" si="6"/>
        <v>-10.100000000000009</v>
      </c>
      <c r="K67" s="4">
        <f t="shared" si="3"/>
        <v>-5.7673159974090877</v>
      </c>
      <c r="L67" s="4">
        <f t="shared" si="4"/>
        <v>-12447.021385608296</v>
      </c>
      <c r="M67" s="4">
        <f>SUM(G67+I67+L67+W81+W82)</f>
        <v>-10756.292139096788</v>
      </c>
    </row>
    <row r="68" spans="1:13" x14ac:dyDescent="0.25">
      <c r="A68" s="7">
        <v>66</v>
      </c>
      <c r="B68" s="10">
        <v>2</v>
      </c>
      <c r="C68" s="4">
        <v>16</v>
      </c>
      <c r="D68" s="4">
        <v>66</v>
      </c>
      <c r="E68" s="11">
        <v>0.44166666666666998</v>
      </c>
      <c r="F68" s="4">
        <f>SUM(C68*0.44704)</f>
        <v>7.1526399999999999</v>
      </c>
      <c r="G68" s="4">
        <f>SUM(0.5*$W$18*$W$20*$W$19*F68^2)</f>
        <v>180.67757057703938</v>
      </c>
      <c r="H68" s="4">
        <f t="shared" si="7"/>
        <v>7.0442666666666662</v>
      </c>
      <c r="I68" s="4">
        <f t="shared" si="8"/>
        <v>1549.7386666666666</v>
      </c>
      <c r="J68" s="9">
        <f t="shared" ref="J68:J102" si="9">SUM((E67-E68)/(D67-D68)*100)</f>
        <v>-10.099999999999998</v>
      </c>
      <c r="K68" s="4">
        <f t="shared" ref="K68:K102" si="10">DEGREES(ATAN(E67-E68)/(D67-D68))</f>
        <v>-5.7673159974090806</v>
      </c>
      <c r="L68" s="4">
        <f t="shared" ref="L68:L73" si="11">SUM($W$7*$W$19*K68)</f>
        <v>-12447.021385608279</v>
      </c>
      <c r="M68" s="4">
        <f>SUM(G68+I68+L68+W82+W83)</f>
        <v>-10716.605148364573</v>
      </c>
    </row>
    <row r="69" spans="1:13" x14ac:dyDescent="0.25">
      <c r="A69" s="7">
        <v>67</v>
      </c>
      <c r="B69" s="10">
        <v>2</v>
      </c>
      <c r="C69" s="4">
        <v>16</v>
      </c>
      <c r="D69" s="4">
        <v>67</v>
      </c>
      <c r="E69" s="11">
        <v>0.34666666666666701</v>
      </c>
      <c r="F69" s="4">
        <f>SUM(C69*0.44704)</f>
        <v>7.1526399999999999</v>
      </c>
      <c r="G69" s="4">
        <f>SUM(0.5*$W$18*$W$20*$W$19*F69^2)</f>
        <v>180.67757057703938</v>
      </c>
      <c r="H69" s="4">
        <f t="shared" si="7"/>
        <v>7.4929241791044774</v>
      </c>
      <c r="I69" s="4">
        <f t="shared" si="8"/>
        <v>1648.443319402985</v>
      </c>
      <c r="J69" s="9">
        <f t="shared" si="9"/>
        <v>-9.5000000000002967</v>
      </c>
      <c r="K69" s="4">
        <f t="shared" si="10"/>
        <v>-5.4268124985729891</v>
      </c>
      <c r="L69" s="4">
        <f t="shared" si="11"/>
        <v>-11712.146734420226</v>
      </c>
      <c r="M69" s="4">
        <f>SUM(G69+I69+L69+W83+W84)</f>
        <v>-9883.0258444402025</v>
      </c>
    </row>
    <row r="70" spans="1:13" x14ac:dyDescent="0.25">
      <c r="A70" s="7">
        <v>68</v>
      </c>
      <c r="B70" s="10">
        <v>2</v>
      </c>
      <c r="C70" s="4">
        <v>17</v>
      </c>
      <c r="D70" s="4">
        <v>68</v>
      </c>
      <c r="E70" s="11">
        <v>0.24</v>
      </c>
      <c r="F70" s="4">
        <f>SUM(C70*0.44704)</f>
        <v>7.5996800000000002</v>
      </c>
      <c r="G70" s="4">
        <f>SUM(0.5*$W$18*$W$20*$W$19*F70^2)</f>
        <v>203.96803865923584</v>
      </c>
      <c r="H70" s="4">
        <f t="shared" si="7"/>
        <v>7.4879199999999999</v>
      </c>
      <c r="I70" s="4">
        <f t="shared" si="8"/>
        <v>1647.3424</v>
      </c>
      <c r="J70" s="9">
        <f t="shared" si="9"/>
        <v>-10.666666666666702</v>
      </c>
      <c r="K70" s="4">
        <f t="shared" si="10"/>
        <v>-6.0885281541951954</v>
      </c>
      <c r="L70" s="4">
        <f t="shared" si="11"/>
        <v>-13140.261462384073</v>
      </c>
      <c r="M70" s="4">
        <f>SUM(G70+I70+L70+W84+W85)</f>
        <v>-11288.951023724836</v>
      </c>
    </row>
    <row r="71" spans="1:13" x14ac:dyDescent="0.25">
      <c r="A71" s="7">
        <v>69</v>
      </c>
      <c r="B71" s="10">
        <v>2</v>
      </c>
      <c r="C71" s="4">
        <v>17</v>
      </c>
      <c r="D71" s="4">
        <v>69</v>
      </c>
      <c r="E71" s="11">
        <v>0.12</v>
      </c>
      <c r="F71" s="4">
        <f>SUM(C71*0.44704)</f>
        <v>7.5996800000000002</v>
      </c>
      <c r="G71" s="4">
        <f>SUM(0.5*$W$18*$W$20*$W$19*F71^2)</f>
        <v>203.96803865923584</v>
      </c>
      <c r="H71" s="4">
        <f t="shared" si="7"/>
        <v>8.8306597101449267</v>
      </c>
      <c r="I71" s="4">
        <f t="shared" si="8"/>
        <v>1942.7451362318839</v>
      </c>
      <c r="J71" s="9">
        <f t="shared" si="9"/>
        <v>-12</v>
      </c>
      <c r="K71" s="4">
        <f t="shared" si="10"/>
        <v>-6.8427734126309403</v>
      </c>
      <c r="L71" s="4">
        <f t="shared" si="11"/>
        <v>-14768.073579140097</v>
      </c>
      <c r="M71" s="4">
        <f>SUM(G71+I71+L71+W85+W86)</f>
        <v>-12621.360404248977</v>
      </c>
    </row>
    <row r="72" spans="1:13" x14ac:dyDescent="0.25">
      <c r="A72" s="7">
        <v>70</v>
      </c>
      <c r="B72" s="10">
        <v>2</v>
      </c>
      <c r="C72" s="4">
        <v>20</v>
      </c>
      <c r="D72" s="4">
        <v>70</v>
      </c>
      <c r="E72" s="11">
        <v>0.05</v>
      </c>
      <c r="F72" s="4">
        <f t="shared" ref="F72:F102" si="12">SUM(C72*0.44704)</f>
        <v>8.9407999999999994</v>
      </c>
      <c r="G72" s="4">
        <f>SUM(0.5*$W$18*$W$20*$W$19*F72^2)</f>
        <v>282.30870402662396</v>
      </c>
      <c r="H72" s="4">
        <f t="shared" si="7"/>
        <v>9.2601142857142857</v>
      </c>
      <c r="I72" s="4">
        <f t="shared" si="8"/>
        <v>2037.2251428571428</v>
      </c>
      <c r="J72" s="9">
        <f t="shared" si="9"/>
        <v>-6.9999999999999991</v>
      </c>
      <c r="K72" s="4">
        <f t="shared" si="10"/>
        <v>-4.0041729407093873</v>
      </c>
      <c r="L72" s="4">
        <f t="shared" si="11"/>
        <v>-8641.8060406390014</v>
      </c>
      <c r="M72" s="4">
        <f>SUM(G72+I72+L72+W86+W87)</f>
        <v>-6322.2721937552342</v>
      </c>
    </row>
    <row r="73" spans="1:13" x14ac:dyDescent="0.25">
      <c r="A73" s="7">
        <v>71</v>
      </c>
      <c r="B73" s="12">
        <v>3</v>
      </c>
      <c r="C73" s="4">
        <v>21</v>
      </c>
      <c r="D73" s="4">
        <v>71</v>
      </c>
      <c r="E73" s="11"/>
      <c r="F73" s="4">
        <f t="shared" si="12"/>
        <v>9.3878400000000006</v>
      </c>
      <c r="G73" s="4">
        <f>SUM(0.5*$W$18*$W$20*$W$19*F73^2)</f>
        <v>311.24534618935303</v>
      </c>
      <c r="H73" s="4">
        <f t="shared" si="7"/>
        <v>8.8085769014084505</v>
      </c>
      <c r="I73" s="4">
        <f t="shared" si="8"/>
        <v>1937.8869183098591</v>
      </c>
      <c r="J73" s="9">
        <f t="shared" si="9"/>
        <v>-5</v>
      </c>
      <c r="K73" s="4">
        <f>DEGREES(ATAN(E72-E73)/(D72-D73))</f>
        <v>-2.8624052261117479</v>
      </c>
      <c r="L73" s="4">
        <f t="shared" si="11"/>
        <v>-6177.6429589943746</v>
      </c>
      <c r="M73" s="4">
        <f>SUM(G73+I73+L73+W87+W88)</f>
        <v>-3928.5106944951626</v>
      </c>
    </row>
    <row r="74" spans="1:13" x14ac:dyDescent="0.25">
      <c r="A74" s="7">
        <v>72</v>
      </c>
      <c r="B74" s="12">
        <v>3</v>
      </c>
      <c r="C74" s="4">
        <v>20</v>
      </c>
      <c r="D74" s="4">
        <v>72</v>
      </c>
      <c r="E74" s="4">
        <v>0</v>
      </c>
      <c r="F74" s="4">
        <f t="shared" si="12"/>
        <v>8.9407999999999994</v>
      </c>
      <c r="G74" s="4">
        <f>SUM(0.5*$W$18*$W$20*$W$19*F74^2)</f>
        <v>282.30870402662396</v>
      </c>
      <c r="H74" s="4">
        <f t="shared" si="7"/>
        <v>8.3695822222222223</v>
      </c>
      <c r="I74" s="4">
        <f t="shared" si="8"/>
        <v>1841.308088888889</v>
      </c>
      <c r="J74" s="9">
        <f t="shared" si="9"/>
        <v>0</v>
      </c>
      <c r="K74" s="4">
        <f t="shared" si="10"/>
        <v>0</v>
      </c>
      <c r="L74" s="4">
        <f>SUM($W$7*$W$19*TAN(DEGREES(K74)))+($W$21*$W$7*$W$19*TAN(DEGREES(K74)))</f>
        <v>0</v>
      </c>
      <c r="M74" s="4">
        <f>SUM(G74+I74+L74+W88+W89)</f>
        <v>2123.6167929155131</v>
      </c>
    </row>
    <row r="75" spans="1:13" x14ac:dyDescent="0.25">
      <c r="A75" s="7">
        <v>73</v>
      </c>
      <c r="B75" s="12">
        <v>3</v>
      </c>
      <c r="C75" s="4">
        <v>19</v>
      </c>
      <c r="D75" s="4">
        <v>73</v>
      </c>
      <c r="E75" s="4">
        <v>0</v>
      </c>
      <c r="F75" s="4">
        <f t="shared" si="12"/>
        <v>8.49376</v>
      </c>
      <c r="G75" s="4">
        <f>SUM(0.5*$W$18*$W$20*$W$19*F75^2)</f>
        <v>254.78360538402819</v>
      </c>
      <c r="H75" s="4">
        <f t="shared" si="7"/>
        <v>7.930367123287672</v>
      </c>
      <c r="I75" s="4">
        <f t="shared" si="8"/>
        <v>1744.6807671232878</v>
      </c>
      <c r="J75" s="9">
        <f t="shared" si="9"/>
        <v>0</v>
      </c>
      <c r="K75" s="4">
        <f t="shared" si="10"/>
        <v>0</v>
      </c>
      <c r="L75" s="4">
        <f>SUM($W$7*$W$19*TAN(DEGREES(K75)))+($W$21*$W$7*$W$19*TAN(DEGREES(K75)))</f>
        <v>0</v>
      </c>
      <c r="M75" s="4">
        <f>SUM(G75+I75+L75+W89+W90)</f>
        <v>1999.4643725073161</v>
      </c>
    </row>
    <row r="76" spans="1:13" x14ac:dyDescent="0.25">
      <c r="A76" s="7">
        <v>74</v>
      </c>
      <c r="B76" s="12">
        <v>3</v>
      </c>
      <c r="C76" s="4">
        <v>18</v>
      </c>
      <c r="D76" s="4">
        <v>74</v>
      </c>
      <c r="E76" s="4">
        <v>0</v>
      </c>
      <c r="F76" s="4">
        <f t="shared" si="12"/>
        <v>8.0467200000000005</v>
      </c>
      <c r="G76" s="4">
        <f>SUM(0.5*$W$18*$W$20*$W$19*F76^2)</f>
        <v>228.67005026156545</v>
      </c>
      <c r="H76" s="4">
        <f t="shared" si="7"/>
        <v>8.3850205405405411</v>
      </c>
      <c r="I76" s="4">
        <f t="shared" si="8"/>
        <v>1844.7045189189191</v>
      </c>
      <c r="J76" s="9">
        <f t="shared" si="9"/>
        <v>0</v>
      </c>
      <c r="K76" s="4">
        <f t="shared" si="10"/>
        <v>0</v>
      </c>
      <c r="L76" s="4">
        <f>SUM($W$7*$W$19*TAN(DEGREES(K76)))+($W$21*$W$7*$W$19*TAN(DEGREES(K76)))</f>
        <v>0</v>
      </c>
      <c r="M76" s="4">
        <f>SUM(G76+I76+L76+W90+W91)</f>
        <v>2073.3745691804847</v>
      </c>
    </row>
    <row r="77" spans="1:13" x14ac:dyDescent="0.25">
      <c r="A77" s="7">
        <v>75</v>
      </c>
      <c r="B77" s="12">
        <v>3</v>
      </c>
      <c r="C77" s="4">
        <v>19</v>
      </c>
      <c r="D77" s="4">
        <v>75</v>
      </c>
      <c r="E77" s="4">
        <v>0</v>
      </c>
      <c r="F77" s="4">
        <f t="shared" si="12"/>
        <v>8.49376</v>
      </c>
      <c r="G77" s="4">
        <f>SUM(0.5*$W$18*$W$20*$W$19*F77^2)</f>
        <v>254.78360538402819</v>
      </c>
      <c r="H77" s="4">
        <f t="shared" si="7"/>
        <v>8.8275498666666667</v>
      </c>
      <c r="I77" s="4">
        <f t="shared" si="8"/>
        <v>1942.0609706666667</v>
      </c>
      <c r="J77" s="9">
        <f t="shared" si="9"/>
        <v>0</v>
      </c>
      <c r="K77" s="4">
        <f t="shared" si="10"/>
        <v>0</v>
      </c>
      <c r="L77" s="4">
        <f>SUM($W$7*$W$19*TAN(DEGREES(K77)))+($W$21*$W$7*$W$19*TAN(DEGREES(K77)))</f>
        <v>0</v>
      </c>
      <c r="M77" s="4">
        <f>SUM(G77+I77+L77+W91+W92)</f>
        <v>2196.8445760506947</v>
      </c>
    </row>
    <row r="78" spans="1:13" x14ac:dyDescent="0.25">
      <c r="A78" s="7">
        <v>76</v>
      </c>
      <c r="B78" s="12">
        <v>3</v>
      </c>
      <c r="C78" s="4">
        <v>20</v>
      </c>
      <c r="D78" s="4">
        <v>76</v>
      </c>
      <c r="E78" s="4">
        <v>0</v>
      </c>
      <c r="F78" s="4">
        <f t="shared" si="12"/>
        <v>8.9407999999999994</v>
      </c>
      <c r="G78" s="4">
        <f>SUM(0.5*$W$18*$W$20*$W$19*F78^2)</f>
        <v>282.30870402662396</v>
      </c>
      <c r="H78" s="4">
        <f t="shared" si="7"/>
        <v>8.8231578947368412</v>
      </c>
      <c r="I78" s="4">
        <f t="shared" si="8"/>
        <v>1941.094736842105</v>
      </c>
      <c r="J78" s="9">
        <f t="shared" si="9"/>
        <v>0</v>
      </c>
      <c r="K78" s="4">
        <f t="shared" si="10"/>
        <v>0</v>
      </c>
      <c r="L78" s="4">
        <f>SUM($W$7*$W$19*TAN(DEGREES(K78)))+($W$21*$W$7*$W$19*TAN(DEGREES(K78)))</f>
        <v>0</v>
      </c>
      <c r="M78" s="4">
        <f>SUM(G78+I78+L78+W92+W93)</f>
        <v>2223.4034408687289</v>
      </c>
    </row>
    <row r="79" spans="1:13" x14ac:dyDescent="0.25">
      <c r="A79" s="7">
        <v>77</v>
      </c>
      <c r="B79" s="12">
        <v>3</v>
      </c>
      <c r="C79" s="4">
        <v>20</v>
      </c>
      <c r="D79" s="4">
        <v>77</v>
      </c>
      <c r="E79" s="4">
        <v>0</v>
      </c>
      <c r="F79" s="4">
        <f t="shared" si="12"/>
        <v>8.9407999999999994</v>
      </c>
      <c r="G79" s="4">
        <f>SUM(0.5*$W$18*$W$20*$W$19*F79^2)</f>
        <v>282.30870402662396</v>
      </c>
      <c r="H79" s="4">
        <f t="shared" si="7"/>
        <v>8.8246857142857138</v>
      </c>
      <c r="I79" s="4">
        <f t="shared" si="8"/>
        <v>1941.4308571428571</v>
      </c>
      <c r="J79" s="9">
        <f t="shared" si="9"/>
        <v>0</v>
      </c>
      <c r="K79" s="4">
        <f t="shared" si="10"/>
        <v>0</v>
      </c>
      <c r="L79" s="4">
        <f>SUM($W$7*$W$19*TAN(DEGREES(K79)))+($W$21*$W$7*$W$19*TAN(DEGREES(K79)))</f>
        <v>0</v>
      </c>
      <c r="M79" s="4">
        <f>SUM(G79+I79+L79+W93+W94)</f>
        <v>2223.739561169481</v>
      </c>
    </row>
    <row r="80" spans="1:13" x14ac:dyDescent="0.25">
      <c r="A80" s="7">
        <v>78</v>
      </c>
      <c r="B80" s="12">
        <v>3</v>
      </c>
      <c r="C80" s="4">
        <v>20</v>
      </c>
      <c r="D80" s="4">
        <v>78</v>
      </c>
      <c r="E80" s="4">
        <v>0</v>
      </c>
      <c r="F80" s="4">
        <f t="shared" si="12"/>
        <v>8.9407999999999994</v>
      </c>
      <c r="G80" s="4">
        <f>SUM(0.5*$W$18*$W$20*$W$19*F80^2)</f>
        <v>282.30870402662396</v>
      </c>
      <c r="H80" s="4">
        <f t="shared" si="7"/>
        <v>8.8261743589743578</v>
      </c>
      <c r="I80" s="4">
        <f t="shared" si="8"/>
        <v>1941.7583589743588</v>
      </c>
      <c r="J80" s="9">
        <f t="shared" si="9"/>
        <v>0</v>
      </c>
      <c r="K80" s="4">
        <f t="shared" si="10"/>
        <v>0</v>
      </c>
      <c r="L80" s="4">
        <f>SUM($W$7*$W$19*TAN(DEGREES(K80)))+($W$21*$W$7*$W$19*TAN(DEGREES(K80)))</f>
        <v>0</v>
      </c>
      <c r="M80" s="4">
        <f>SUM(G80+I80+L80+W94+W95)</f>
        <v>2224.0670630009827</v>
      </c>
    </row>
    <row r="81" spans="1:13" x14ac:dyDescent="0.25">
      <c r="A81" s="7">
        <v>79</v>
      </c>
      <c r="B81" s="12">
        <v>3</v>
      </c>
      <c r="C81" s="4">
        <v>20</v>
      </c>
      <c r="D81" s="4">
        <v>79</v>
      </c>
      <c r="E81" s="4">
        <v>0</v>
      </c>
      <c r="F81" s="4">
        <f t="shared" si="12"/>
        <v>8.9407999999999994</v>
      </c>
      <c r="G81" s="4">
        <f>SUM(0.5*$W$18*$W$20*$W$19*F81^2)</f>
        <v>282.30870402662396</v>
      </c>
      <c r="H81" s="4">
        <f t="shared" si="7"/>
        <v>8.8276253164556948</v>
      </c>
      <c r="I81" s="4">
        <f t="shared" si="8"/>
        <v>1942.0775696202529</v>
      </c>
      <c r="J81" s="9">
        <f t="shared" si="9"/>
        <v>0</v>
      </c>
      <c r="K81" s="4">
        <f t="shared" si="10"/>
        <v>0</v>
      </c>
      <c r="L81" s="4">
        <f>SUM($W$7*$W$19*TAN(DEGREES(K81)))+($W$21*$W$7*$W$19*TAN(DEGREES(K81)))</f>
        <v>0</v>
      </c>
      <c r="M81" s="4">
        <f>SUM(G81+I81+L81+W95+W96)</f>
        <v>2224.3862736468768</v>
      </c>
    </row>
    <row r="82" spans="1:13" x14ac:dyDescent="0.25">
      <c r="A82" s="7">
        <v>80</v>
      </c>
      <c r="B82" s="12">
        <v>3</v>
      </c>
      <c r="C82" s="4">
        <v>20</v>
      </c>
      <c r="D82" s="4">
        <v>80</v>
      </c>
      <c r="E82" s="4">
        <v>0</v>
      </c>
      <c r="F82" s="4">
        <f t="shared" si="12"/>
        <v>8.9407999999999994</v>
      </c>
      <c r="G82" s="4">
        <f>SUM(0.5*$W$18*$W$20*$W$19*F82^2)</f>
        <v>282.30870402662396</v>
      </c>
      <c r="H82" s="4">
        <f t="shared" si="7"/>
        <v>9.7231199999999998</v>
      </c>
      <c r="I82" s="4">
        <f t="shared" si="8"/>
        <v>2139.0864000000001</v>
      </c>
      <c r="J82" s="9">
        <f t="shared" si="9"/>
        <v>0</v>
      </c>
      <c r="K82" s="4">
        <f t="shared" si="10"/>
        <v>0</v>
      </c>
      <c r="L82" s="4">
        <f>SUM($W$7*$W$19*TAN(DEGREES(K82)))+($W$21*$W$7*$W$19*TAN(DEGREES(K82)))</f>
        <v>0</v>
      </c>
      <c r="M82" s="4">
        <f>SUM(G82+I82+L82+W96+W97)</f>
        <v>2421.3951040266243</v>
      </c>
    </row>
    <row r="83" spans="1:13" x14ac:dyDescent="0.25">
      <c r="A83" s="7">
        <v>81</v>
      </c>
      <c r="B83" s="12">
        <v>3</v>
      </c>
      <c r="C83" s="4">
        <v>22</v>
      </c>
      <c r="D83" s="4">
        <v>81</v>
      </c>
      <c r="E83" s="4">
        <v>0</v>
      </c>
      <c r="F83" s="4">
        <f t="shared" si="12"/>
        <v>9.8348800000000001</v>
      </c>
      <c r="G83" s="4">
        <f>SUM(0.5*$W$18*$W$20*$W$19*F83^2)</f>
        <v>341.59353187221507</v>
      </c>
      <c r="H83" s="4">
        <f t="shared" si="7"/>
        <v>10.160501728395062</v>
      </c>
      <c r="I83" s="4">
        <f t="shared" si="8"/>
        <v>2235.3103802469136</v>
      </c>
      <c r="J83" s="9">
        <f t="shared" si="9"/>
        <v>0</v>
      </c>
      <c r="K83" s="4">
        <f t="shared" si="10"/>
        <v>0</v>
      </c>
      <c r="L83" s="4">
        <f>SUM($W$7*$W$19*TAN(DEGREES(K83)))+($W$21*$W$7*$W$19*TAN(DEGREES(K83)))</f>
        <v>0</v>
      </c>
      <c r="M83" s="4">
        <f>SUM(G83+I83+L83+W97+W98)</f>
        <v>2576.9039121191286</v>
      </c>
    </row>
    <row r="84" spans="1:13" x14ac:dyDescent="0.25">
      <c r="A84" s="7">
        <v>82</v>
      </c>
      <c r="B84" s="12">
        <v>3</v>
      </c>
      <c r="C84" s="4">
        <v>23</v>
      </c>
      <c r="D84" s="4">
        <v>82</v>
      </c>
      <c r="E84" s="4">
        <v>0</v>
      </c>
      <c r="F84" s="4">
        <f t="shared" si="12"/>
        <v>10.28192</v>
      </c>
      <c r="G84" s="4">
        <f>SUM(0.5*$W$18*$W$20*$W$19*F84^2)</f>
        <v>373.35326107521018</v>
      </c>
      <c r="H84" s="4">
        <f t="shared" si="7"/>
        <v>10.156530731707317</v>
      </c>
      <c r="I84" s="4">
        <f t="shared" si="8"/>
        <v>2234.4367609756096</v>
      </c>
      <c r="J84" s="9">
        <f t="shared" si="9"/>
        <v>0</v>
      </c>
      <c r="K84" s="4">
        <f t="shared" si="10"/>
        <v>0</v>
      </c>
      <c r="L84" s="4">
        <f>SUM($W$7*$W$19*TAN(DEGREES(K84)))+($W$21*$W$7*$W$19*TAN(DEGREES(K84)))</f>
        <v>0</v>
      </c>
      <c r="M84" s="4">
        <f>SUM(G84+I84+L84+W98+W99)</f>
        <v>2607.79002205082</v>
      </c>
    </row>
    <row r="85" spans="1:13" x14ac:dyDescent="0.25">
      <c r="A85" s="7">
        <v>83</v>
      </c>
      <c r="B85" s="12">
        <v>3</v>
      </c>
      <c r="C85" s="4">
        <v>23</v>
      </c>
      <c r="D85" s="4">
        <v>83</v>
      </c>
      <c r="E85" s="4">
        <v>0</v>
      </c>
      <c r="F85" s="4">
        <f t="shared" si="12"/>
        <v>10.28192</v>
      </c>
      <c r="G85" s="4">
        <f>SUM(0.5*$W$18*$W$20*$W$19*F85^2)</f>
        <v>373.35326107521018</v>
      </c>
      <c r="H85" s="4">
        <f t="shared" si="7"/>
        <v>9.7110014457831326</v>
      </c>
      <c r="I85" s="4">
        <f t="shared" si="8"/>
        <v>2136.4203180722893</v>
      </c>
      <c r="J85" s="9">
        <f t="shared" si="9"/>
        <v>0</v>
      </c>
      <c r="K85" s="4">
        <f t="shared" si="10"/>
        <v>0</v>
      </c>
      <c r="L85" s="4">
        <f>SUM($W$7*$W$19*TAN(DEGREES(K85)))+($W$21*$W$7*$W$19*TAN(DEGREES(K85)))</f>
        <v>0</v>
      </c>
      <c r="M85" s="4">
        <f>SUM(G85+I85+L85+W99+W100)</f>
        <v>2509.7735791474997</v>
      </c>
    </row>
    <row r="86" spans="1:13" x14ac:dyDescent="0.25">
      <c r="A86" s="7">
        <v>84</v>
      </c>
      <c r="B86" s="12">
        <v>3</v>
      </c>
      <c r="C86" s="4">
        <v>22</v>
      </c>
      <c r="D86" s="4">
        <v>84</v>
      </c>
      <c r="E86" s="4">
        <v>0</v>
      </c>
      <c r="F86" s="4">
        <f t="shared" si="12"/>
        <v>9.8348800000000001</v>
      </c>
      <c r="G86" s="4">
        <f>SUM(0.5*$W$18*$W$20*$W$19*F86^2)</f>
        <v>341.59353187221507</v>
      </c>
      <c r="H86" s="4">
        <f t="shared" si="7"/>
        <v>8.8237180952380943</v>
      </c>
      <c r="I86" s="4">
        <f t="shared" si="8"/>
        <v>1941.2179809523807</v>
      </c>
      <c r="J86" s="9">
        <f t="shared" si="9"/>
        <v>0</v>
      </c>
      <c r="K86" s="4">
        <f t="shared" si="10"/>
        <v>0</v>
      </c>
      <c r="L86" s="4">
        <f>SUM($W$7*$W$19*TAN(DEGREES(K86)))+($W$21*$W$7*$W$19*TAN(DEGREES(K86)))</f>
        <v>0</v>
      </c>
      <c r="M86" s="4">
        <f>SUM(G86+I86+L86+W100+W101)</f>
        <v>2282.8115128245959</v>
      </c>
    </row>
    <row r="87" spans="1:13" x14ac:dyDescent="0.25">
      <c r="A87" s="7">
        <v>85</v>
      </c>
      <c r="B87" s="12">
        <v>3</v>
      </c>
      <c r="C87" s="4">
        <v>20</v>
      </c>
      <c r="D87" s="4">
        <v>85</v>
      </c>
      <c r="E87" s="4">
        <v>0</v>
      </c>
      <c r="F87" s="4">
        <f t="shared" si="12"/>
        <v>8.9407999999999994</v>
      </c>
      <c r="G87" s="4">
        <f>SUM(0.5*$W$18*$W$20*$W$19*F87^2)</f>
        <v>282.30870402662396</v>
      </c>
      <c r="H87" s="4">
        <f t="shared" si="7"/>
        <v>8.835614117647058</v>
      </c>
      <c r="I87" s="4">
        <f t="shared" si="8"/>
        <v>1943.8351058823528</v>
      </c>
      <c r="J87" s="9">
        <f t="shared" si="9"/>
        <v>0</v>
      </c>
      <c r="K87" s="4">
        <f t="shared" si="10"/>
        <v>0</v>
      </c>
      <c r="L87" s="4">
        <f>SUM($W$7*$W$19*TAN(DEGREES(K87)))+($W$21*$W$7*$W$19*TAN(DEGREES(K87)))</f>
        <v>0</v>
      </c>
      <c r="M87" s="4">
        <f>SUM(G87+I87+L87+W101+W102)</f>
        <v>2226.1438099089769</v>
      </c>
    </row>
    <row r="88" spans="1:13" x14ac:dyDescent="0.25">
      <c r="A88" s="7">
        <v>86</v>
      </c>
      <c r="B88" s="12">
        <v>3</v>
      </c>
      <c r="C88" s="4">
        <v>20</v>
      </c>
      <c r="D88" s="4">
        <v>86</v>
      </c>
      <c r="E88" s="4">
        <v>0</v>
      </c>
      <c r="F88" s="4">
        <f t="shared" si="12"/>
        <v>8.9407999999999994</v>
      </c>
      <c r="G88" s="4">
        <f>SUM(0.5*$W$18*$W$20*$W$19*F88^2)</f>
        <v>282.30870402662396</v>
      </c>
      <c r="H88" s="4">
        <f t="shared" si="7"/>
        <v>7.942757209302326</v>
      </c>
      <c r="I88" s="4">
        <f t="shared" si="8"/>
        <v>1747.4065860465116</v>
      </c>
      <c r="J88" s="9">
        <f t="shared" si="9"/>
        <v>0</v>
      </c>
      <c r="K88" s="4">
        <f t="shared" si="10"/>
        <v>0</v>
      </c>
      <c r="L88" s="4">
        <f>SUM($W$7*$W$19*TAN(DEGREES(K88)))+($W$21*$W$7*$W$19*TAN(DEGREES(K88)))</f>
        <v>0</v>
      </c>
      <c r="M88" s="4">
        <f>SUM(G88+I88+L88+W102+W103)</f>
        <v>2029.7152900731355</v>
      </c>
    </row>
    <row r="89" spans="1:13" x14ac:dyDescent="0.25">
      <c r="A89" s="7">
        <v>87</v>
      </c>
      <c r="B89" s="12">
        <v>3</v>
      </c>
      <c r="C89" s="4">
        <v>18</v>
      </c>
      <c r="D89" s="4">
        <v>87</v>
      </c>
      <c r="E89" s="4">
        <v>0</v>
      </c>
      <c r="F89" s="4">
        <f t="shared" si="12"/>
        <v>8.0467200000000005</v>
      </c>
      <c r="G89" s="4">
        <f>SUM(0.5*$W$18*$W$20*$W$19*F89^2)</f>
        <v>228.67005026156545</v>
      </c>
      <c r="H89" s="4">
        <f t="shared" si="7"/>
        <v>8.4012689655172412</v>
      </c>
      <c r="I89" s="4">
        <f t="shared" si="8"/>
        <v>1848.279172413793</v>
      </c>
      <c r="J89" s="9">
        <f t="shared" si="9"/>
        <v>0</v>
      </c>
      <c r="K89" s="4">
        <f t="shared" si="10"/>
        <v>0</v>
      </c>
      <c r="L89" s="4">
        <f>SUM($W$7*$W$19*TAN(DEGREES(K89)))+($W$21*$W$7*$W$19*TAN(DEGREES(K89)))</f>
        <v>0</v>
      </c>
      <c r="M89" s="4">
        <f>SUM(G89+I89+L89+W103+W104)</f>
        <v>2076.9492226753587</v>
      </c>
    </row>
    <row r="90" spans="1:13" x14ac:dyDescent="0.25">
      <c r="A90" s="7">
        <v>88</v>
      </c>
      <c r="B90" s="12">
        <v>3</v>
      </c>
      <c r="C90" s="4">
        <v>19</v>
      </c>
      <c r="D90" s="4">
        <v>88</v>
      </c>
      <c r="E90" s="4">
        <v>0</v>
      </c>
      <c r="F90" s="4">
        <f t="shared" si="12"/>
        <v>8.49376</v>
      </c>
      <c r="G90" s="4">
        <f>SUM(0.5*$W$18*$W$20*$W$19*F90^2)</f>
        <v>254.78360538402819</v>
      </c>
      <c r="H90" s="4">
        <f t="shared" si="7"/>
        <v>8.8442799999999995</v>
      </c>
      <c r="I90" s="4">
        <f t="shared" si="8"/>
        <v>1945.7415999999998</v>
      </c>
      <c r="J90" s="9">
        <f t="shared" si="9"/>
        <v>0</v>
      </c>
      <c r="K90" s="4">
        <f t="shared" si="10"/>
        <v>0</v>
      </c>
      <c r="L90" s="4">
        <f>SUM($W$7*$W$19*TAN(DEGREES(K90)))+($W$21*$W$7*$W$19*TAN(DEGREES(K90)))</f>
        <v>0</v>
      </c>
      <c r="M90" s="4">
        <f>SUM(G90+I90+L90+W104+W105)</f>
        <v>2200.5252053840281</v>
      </c>
    </row>
    <row r="91" spans="1:13" x14ac:dyDescent="0.25">
      <c r="A91" s="7">
        <v>89</v>
      </c>
      <c r="B91" s="12">
        <v>3</v>
      </c>
      <c r="C91" s="4">
        <v>20</v>
      </c>
      <c r="D91" s="4">
        <v>89</v>
      </c>
      <c r="E91" s="4">
        <v>0</v>
      </c>
      <c r="F91" s="4">
        <f t="shared" si="12"/>
        <v>8.9407999999999994</v>
      </c>
      <c r="G91" s="4">
        <f>SUM(0.5*$W$18*$W$20*$W$19*F91^2)</f>
        <v>282.30870402662396</v>
      </c>
      <c r="H91" s="4">
        <f t="shared" si="7"/>
        <v>8.840341573033708</v>
      </c>
      <c r="I91" s="4">
        <f t="shared" si="8"/>
        <v>1944.8751460674157</v>
      </c>
      <c r="J91" s="9">
        <f t="shared" si="9"/>
        <v>0</v>
      </c>
      <c r="K91" s="4">
        <f t="shared" si="10"/>
        <v>0</v>
      </c>
      <c r="L91" s="4">
        <f>SUM($W$7*$W$19*TAN(DEGREES(K91)))+($W$21*$W$7*$W$19*TAN(DEGREES(K91)))</f>
        <v>0</v>
      </c>
      <c r="M91" s="4">
        <f>SUM(G91+I91+L91+W105+W106)</f>
        <v>2227.1838500940398</v>
      </c>
    </row>
    <row r="92" spans="1:13" x14ac:dyDescent="0.25">
      <c r="A92" s="7">
        <v>90</v>
      </c>
      <c r="B92" s="12">
        <v>3</v>
      </c>
      <c r="C92" s="4">
        <v>20</v>
      </c>
      <c r="D92" s="4">
        <v>90</v>
      </c>
      <c r="E92" s="4">
        <v>0</v>
      </c>
      <c r="F92" s="4">
        <f t="shared" si="12"/>
        <v>8.9407999999999994</v>
      </c>
      <c r="G92" s="4">
        <f>SUM(0.5*$W$18*$W$20*$W$19*F92^2)</f>
        <v>282.30870402662396</v>
      </c>
      <c r="H92" s="4">
        <f t="shared" si="7"/>
        <v>8.8414577777777765</v>
      </c>
      <c r="I92" s="4">
        <f t="shared" si="8"/>
        <v>1945.1207111111107</v>
      </c>
      <c r="J92" s="9">
        <f t="shared" si="9"/>
        <v>0</v>
      </c>
      <c r="K92" s="4">
        <f t="shared" si="10"/>
        <v>0</v>
      </c>
      <c r="L92" s="4">
        <f>SUM($W$7*$W$19*TAN(DEGREES(K92)))+($W$21*$W$7*$W$19*TAN(DEGREES(K92)))</f>
        <v>0</v>
      </c>
      <c r="M92" s="4">
        <f>SUM(G92+I92+L92+W106+W107)</f>
        <v>2227.4294151377348</v>
      </c>
    </row>
    <row r="93" spans="1:13" x14ac:dyDescent="0.25">
      <c r="A93" s="7">
        <v>91</v>
      </c>
      <c r="B93" s="12">
        <v>3</v>
      </c>
      <c r="C93" s="4">
        <v>20</v>
      </c>
      <c r="D93" s="4">
        <v>91</v>
      </c>
      <c r="E93" s="4">
        <v>0</v>
      </c>
      <c r="F93" s="4">
        <f t="shared" si="12"/>
        <v>8.9407999999999994</v>
      </c>
      <c r="G93" s="4">
        <f>SUM(0.5*$W$18*$W$20*$W$19*F93^2)</f>
        <v>282.30870402662396</v>
      </c>
      <c r="H93" s="4">
        <f t="shared" si="7"/>
        <v>8.8425494505494502</v>
      </c>
      <c r="I93" s="4">
        <f t="shared" si="8"/>
        <v>1945.360879120879</v>
      </c>
      <c r="J93" s="9">
        <f t="shared" si="9"/>
        <v>0</v>
      </c>
      <c r="K93" s="4">
        <f t="shared" si="10"/>
        <v>0</v>
      </c>
      <c r="L93" s="4">
        <f>SUM($W$7*$W$19*TAN(DEGREES(K93)))+($W$21*$W$7*$W$19*TAN(DEGREES(K93)))</f>
        <v>0</v>
      </c>
      <c r="M93" s="4">
        <f>SUM(G93+I93+L93+W107+W108)</f>
        <v>2227.6695831475031</v>
      </c>
    </row>
    <row r="94" spans="1:13" x14ac:dyDescent="0.25">
      <c r="A94" s="7">
        <v>92</v>
      </c>
      <c r="B94" s="12">
        <v>3</v>
      </c>
      <c r="C94" s="4">
        <v>20</v>
      </c>
      <c r="D94" s="4">
        <v>92</v>
      </c>
      <c r="E94" s="4">
        <v>0</v>
      </c>
      <c r="F94" s="4">
        <f t="shared" si="12"/>
        <v>8.9407999999999994</v>
      </c>
      <c r="G94" s="4">
        <f>SUM(0.5*$W$18*$W$20*$W$19*F94^2)</f>
        <v>282.30870402662396</v>
      </c>
      <c r="H94" s="4">
        <f t="shared" si="7"/>
        <v>9.7376973913043479</v>
      </c>
      <c r="I94" s="4">
        <f t="shared" si="8"/>
        <v>2142.2934260869565</v>
      </c>
      <c r="J94" s="9">
        <f t="shared" si="9"/>
        <v>0</v>
      </c>
      <c r="K94" s="4">
        <f t="shared" si="10"/>
        <v>0</v>
      </c>
      <c r="L94" s="4">
        <f>SUM($W$7*$W$19*TAN(DEGREES(K94)))+($W$21*$W$7*$W$19*TAN(DEGREES(K94)))</f>
        <v>0</v>
      </c>
      <c r="M94" s="4">
        <f>SUM(G94+I94+L94+W108+W109)</f>
        <v>2424.6021301135806</v>
      </c>
    </row>
    <row r="95" spans="1:13" x14ac:dyDescent="0.25">
      <c r="A95" s="7">
        <v>93</v>
      </c>
      <c r="B95" s="12">
        <v>3</v>
      </c>
      <c r="C95" s="4">
        <v>22</v>
      </c>
      <c r="D95" s="4">
        <v>93</v>
      </c>
      <c r="E95" s="4">
        <v>0</v>
      </c>
      <c r="F95" s="4">
        <f t="shared" si="12"/>
        <v>9.8348800000000001</v>
      </c>
      <c r="G95" s="4">
        <f>SUM(0.5*$W$18*$W$20*$W$19*F95^2)</f>
        <v>341.59353187221507</v>
      </c>
      <c r="H95" s="4">
        <f t="shared" si="7"/>
        <v>10.623208602150539</v>
      </c>
      <c r="I95" s="4">
        <f t="shared" si="8"/>
        <v>2337.1058924731187</v>
      </c>
      <c r="J95" s="9">
        <f t="shared" si="9"/>
        <v>0</v>
      </c>
      <c r="K95" s="4">
        <f t="shared" si="10"/>
        <v>0</v>
      </c>
      <c r="L95" s="4">
        <f>SUM($W$7*$W$19*TAN(DEGREES(K95)))+($W$21*$W$7*$W$19*TAN(DEGREES(K95)))</f>
        <v>0</v>
      </c>
      <c r="M95" s="4">
        <f>SUM(G95+I95+L95+W109+W110)</f>
        <v>2678.6994243453337</v>
      </c>
    </row>
    <row r="96" spans="1:13" x14ac:dyDescent="0.25">
      <c r="A96" s="7">
        <v>94</v>
      </c>
      <c r="B96" s="12">
        <v>3</v>
      </c>
      <c r="C96" s="4">
        <v>24</v>
      </c>
      <c r="D96" s="4">
        <v>94</v>
      </c>
      <c r="E96" s="4">
        <v>0</v>
      </c>
      <c r="F96" s="4">
        <f t="shared" si="12"/>
        <v>10.728960000000001</v>
      </c>
      <c r="G96" s="4">
        <f>SUM(0.5*$W$18*$W$20*$W$19*F96^2)</f>
        <v>406.52453379833867</v>
      </c>
      <c r="H96" s="4">
        <f t="shared" si="7"/>
        <v>10.614822127659576</v>
      </c>
      <c r="I96" s="4">
        <f t="shared" si="8"/>
        <v>2335.2608680851067</v>
      </c>
      <c r="J96" s="9">
        <f t="shared" si="9"/>
        <v>0</v>
      </c>
      <c r="K96" s="4">
        <f t="shared" si="10"/>
        <v>0</v>
      </c>
      <c r="L96" s="4">
        <f>SUM($W$7*$W$19*TAN(DEGREES(K96)))+($W$21*$W$7*$W$19*TAN(DEGREES(K96)))</f>
        <v>0</v>
      </c>
      <c r="M96" s="4">
        <f>SUM(G96+I96+L96+W110+W111)</f>
        <v>2741.7854018834455</v>
      </c>
    </row>
    <row r="97" spans="1:13" x14ac:dyDescent="0.25">
      <c r="A97" s="7">
        <v>95</v>
      </c>
      <c r="B97" s="12">
        <v>3</v>
      </c>
      <c r="C97" s="4">
        <v>24</v>
      </c>
      <c r="D97" s="4">
        <v>95</v>
      </c>
      <c r="E97" s="4">
        <v>0</v>
      </c>
      <c r="F97" s="4">
        <f t="shared" si="12"/>
        <v>10.728960000000001</v>
      </c>
      <c r="G97" s="4">
        <f>SUM(0.5*$W$18*$W$20*$W$19*F97^2)</f>
        <v>406.52453379833867</v>
      </c>
      <c r="H97" s="4">
        <f t="shared" si="7"/>
        <v>10.168983578947367</v>
      </c>
      <c r="I97" s="4">
        <f t="shared" si="8"/>
        <v>2237.1763873684208</v>
      </c>
      <c r="J97" s="9">
        <f t="shared" si="9"/>
        <v>0</v>
      </c>
      <c r="K97" s="4">
        <f t="shared" si="10"/>
        <v>0</v>
      </c>
      <c r="L97" s="4">
        <f>SUM($W$7*$W$19*TAN(DEGREES(K97)))+($W$21*$W$7*$W$19*TAN(DEGREES(K97)))</f>
        <v>0</v>
      </c>
      <c r="M97" s="4">
        <f>SUM(G97+I97+L97+W111+W112)</f>
        <v>2643.7009211667596</v>
      </c>
    </row>
    <row r="98" spans="1:13" x14ac:dyDescent="0.25">
      <c r="A98" s="7">
        <v>96</v>
      </c>
      <c r="B98" s="12">
        <v>3</v>
      </c>
      <c r="C98" s="4">
        <v>23</v>
      </c>
      <c r="D98" s="4">
        <v>96</v>
      </c>
      <c r="E98" s="4">
        <v>0</v>
      </c>
      <c r="F98" s="4">
        <f t="shared" si="12"/>
        <v>10.28192</v>
      </c>
      <c r="G98" s="4">
        <f>SUM(0.5*$W$18*$W$20*$W$19*F98^2)</f>
        <v>373.35326107521018</v>
      </c>
      <c r="H98" s="4">
        <f t="shared" si="7"/>
        <v>8.8336966666666665</v>
      </c>
      <c r="I98" s="4">
        <f t="shared" si="8"/>
        <v>1943.4132666666667</v>
      </c>
      <c r="J98" s="9">
        <f t="shared" si="9"/>
        <v>0</v>
      </c>
      <c r="K98" s="4">
        <f t="shared" si="10"/>
        <v>0</v>
      </c>
      <c r="L98" s="4">
        <f>SUM($W$7*$W$19*TAN(DEGREES(K98)))+($W$21*$W$7*$W$19*TAN(DEGREES(K98)))</f>
        <v>0</v>
      </c>
      <c r="M98" s="4">
        <f>SUM(G98+I98+L98+W112+W113)</f>
        <v>2316.7665277418769</v>
      </c>
    </row>
    <row r="99" spans="1:13" x14ac:dyDescent="0.25">
      <c r="A99" s="7">
        <v>97</v>
      </c>
      <c r="B99" s="12">
        <v>3</v>
      </c>
      <c r="C99" s="4">
        <v>20</v>
      </c>
      <c r="D99" s="4">
        <v>97</v>
      </c>
      <c r="E99" s="4">
        <v>0</v>
      </c>
      <c r="F99" s="4">
        <f t="shared" si="12"/>
        <v>8.9407999999999994</v>
      </c>
      <c r="G99" s="4">
        <f>SUM(0.5*$W$18*$W$20*$W$19*F99^2)</f>
        <v>282.30870402662396</v>
      </c>
      <c r="H99" s="4">
        <f t="shared" si="7"/>
        <v>8.8486268041237111</v>
      </c>
      <c r="I99" s="4">
        <f t="shared" si="8"/>
        <v>1946.6978969072165</v>
      </c>
      <c r="J99" s="9">
        <f t="shared" si="9"/>
        <v>0</v>
      </c>
      <c r="K99" s="4">
        <f t="shared" si="10"/>
        <v>0</v>
      </c>
      <c r="L99" s="4">
        <f>SUM($W$7*$W$19*TAN(DEGREES(K99)))+($W$21*$W$7*$W$19*TAN(DEGREES(K99)))</f>
        <v>0</v>
      </c>
      <c r="M99" s="4">
        <f>SUM(G99+I99+L99+W113+W114)</f>
        <v>2229.0066009338407</v>
      </c>
    </row>
    <row r="100" spans="1:13" x14ac:dyDescent="0.25">
      <c r="A100" s="7">
        <v>98</v>
      </c>
      <c r="B100" s="12">
        <v>3</v>
      </c>
      <c r="C100" s="4">
        <v>20</v>
      </c>
      <c r="D100" s="4">
        <v>98</v>
      </c>
      <c r="E100" s="4">
        <v>0</v>
      </c>
      <c r="F100" s="4">
        <f t="shared" si="12"/>
        <v>8.9407999999999994</v>
      </c>
      <c r="G100" s="4">
        <f>SUM(0.5*$W$18*$W$20*$W$19*F100^2)</f>
        <v>282.30870402662396</v>
      </c>
      <c r="H100" s="4">
        <f t="shared" si="7"/>
        <v>8.849567346938775</v>
      </c>
      <c r="I100" s="4">
        <f t="shared" si="8"/>
        <v>1946.9048163265304</v>
      </c>
      <c r="J100" s="9">
        <f t="shared" si="9"/>
        <v>0</v>
      </c>
      <c r="K100" s="4">
        <f t="shared" si="10"/>
        <v>0</v>
      </c>
      <c r="L100" s="4">
        <f>SUM($W$7*$W$19*TAN(DEGREES(K100)))+($W$21*$W$7*$W$19*TAN(DEGREES(K100)))</f>
        <v>0</v>
      </c>
      <c r="M100" s="4">
        <f>SUM(G100+I100+L100+W114+W115)</f>
        <v>2229.2135203531543</v>
      </c>
    </row>
    <row r="101" spans="1:13" x14ac:dyDescent="0.25">
      <c r="A101" s="7">
        <v>99</v>
      </c>
      <c r="B101" s="12">
        <v>3</v>
      </c>
      <c r="C101" s="4">
        <v>20</v>
      </c>
      <c r="D101" s="4">
        <v>99</v>
      </c>
      <c r="E101" s="4">
        <v>0</v>
      </c>
      <c r="F101" s="4">
        <f t="shared" si="12"/>
        <v>8.9407999999999994</v>
      </c>
      <c r="G101" s="4">
        <f>SUM(0.5*$W$18*$W$20*$W$19*F101^2)</f>
        <v>282.30870402662396</v>
      </c>
      <c r="H101" s="4">
        <f t="shared" si="7"/>
        <v>8.8504888888888882</v>
      </c>
      <c r="I101" s="4">
        <f t="shared" si="8"/>
        <v>1947.1075555555553</v>
      </c>
      <c r="J101" s="9">
        <f t="shared" si="9"/>
        <v>0</v>
      </c>
      <c r="K101" s="4">
        <f t="shared" si="10"/>
        <v>0</v>
      </c>
      <c r="L101" s="4">
        <f>SUM($W$7*$W$19*TAN(DEGREES(K101)))+($W$21*$W$7*$W$19*TAN(DEGREES(K101)))</f>
        <v>0</v>
      </c>
      <c r="M101" s="4">
        <f>SUM(G101+I101+L101+W115+W116)</f>
        <v>2229.4162595821795</v>
      </c>
    </row>
    <row r="102" spans="1:13" x14ac:dyDescent="0.25">
      <c r="A102" s="7">
        <v>100</v>
      </c>
      <c r="B102" s="12">
        <v>3</v>
      </c>
      <c r="C102" s="4">
        <v>20</v>
      </c>
      <c r="D102" s="4">
        <v>100</v>
      </c>
      <c r="E102" s="4">
        <v>0</v>
      </c>
      <c r="F102" s="4">
        <f t="shared" si="12"/>
        <v>8.9407999999999994</v>
      </c>
      <c r="G102" s="4">
        <f>SUM(0.5*$W$18*$W$20*$W$19*F102^2)</f>
        <v>282.30870402662396</v>
      </c>
      <c r="H102" s="4">
        <f t="shared" si="7"/>
        <v>-8.9407999999999987E-2</v>
      </c>
      <c r="I102" s="4">
        <f t="shared" si="8"/>
        <v>-19.669759999999997</v>
      </c>
      <c r="J102" s="9">
        <f t="shared" si="9"/>
        <v>0</v>
      </c>
      <c r="K102" s="4">
        <f t="shared" si="10"/>
        <v>0</v>
      </c>
      <c r="L102" s="4">
        <f>SUM($W$7*$W$19*TAN(DEGREES(K102)))+($W$21*$W$7*$W$19*TAN(DEGREES(K102)))</f>
        <v>0</v>
      </c>
      <c r="M102" s="4">
        <f>SUM(G102+I102+L102+W116+W117)</f>
        <v>262.63894402662396</v>
      </c>
    </row>
    <row r="103" spans="1:13" x14ac:dyDescent="0.25">
      <c r="J103" s="2"/>
    </row>
    <row r="104" spans="1:13" x14ac:dyDescent="0.25">
      <c r="J104" s="2"/>
    </row>
    <row r="105" spans="1:13" x14ac:dyDescent="0.25">
      <c r="J105" s="2"/>
    </row>
    <row r="106" spans="1:13" x14ac:dyDescent="0.25">
      <c r="J106" s="2"/>
    </row>
    <row r="107" spans="1:13" x14ac:dyDescent="0.25">
      <c r="J107" s="2"/>
    </row>
    <row r="108" spans="1:13" x14ac:dyDescent="0.25">
      <c r="J108" s="2"/>
    </row>
    <row r="109" spans="1:13" x14ac:dyDescent="0.25">
      <c r="B109" s="1"/>
      <c r="J109" s="2"/>
    </row>
    <row r="110" spans="1:13" x14ac:dyDescent="0.25">
      <c r="B110" s="1"/>
      <c r="J110" s="2"/>
    </row>
    <row r="111" spans="1:13" x14ac:dyDescent="0.25">
      <c r="J111" s="2"/>
    </row>
    <row r="112" spans="1:13" x14ac:dyDescent="0.25">
      <c r="J112" s="2"/>
    </row>
    <row r="113" spans="2:10" x14ac:dyDescent="0.25">
      <c r="J113" s="2"/>
    </row>
    <row r="114" spans="2:10" x14ac:dyDescent="0.25">
      <c r="B114" s="1"/>
      <c r="J114" s="2"/>
    </row>
    <row r="115" spans="2:10" x14ac:dyDescent="0.25">
      <c r="J115" s="2"/>
    </row>
    <row r="116" spans="2:10" x14ac:dyDescent="0.25">
      <c r="J116" s="2"/>
    </row>
    <row r="117" spans="2:10" x14ac:dyDescent="0.25">
      <c r="B117" s="1"/>
      <c r="J117" s="2"/>
    </row>
    <row r="118" spans="2:10" x14ac:dyDescent="0.25">
      <c r="J118" s="2"/>
    </row>
    <row r="119" spans="2:10" x14ac:dyDescent="0.25">
      <c r="J119" s="2"/>
    </row>
    <row r="120" spans="2:10" x14ac:dyDescent="0.25">
      <c r="J120" s="2"/>
    </row>
    <row r="121" spans="2:10" x14ac:dyDescent="0.25">
      <c r="B121" s="1"/>
      <c r="J121" s="2"/>
    </row>
    <row r="122" spans="2:10" x14ac:dyDescent="0.25">
      <c r="B122" s="1"/>
      <c r="J122" s="2"/>
    </row>
    <row r="123" spans="2:10" x14ac:dyDescent="0.25">
      <c r="J123" s="2"/>
    </row>
    <row r="124" spans="2:10" x14ac:dyDescent="0.25">
      <c r="J124" s="2"/>
    </row>
    <row r="125" spans="2:10" x14ac:dyDescent="0.25">
      <c r="J125" s="2"/>
    </row>
    <row r="126" spans="2:10" x14ac:dyDescent="0.25">
      <c r="J126" s="2"/>
    </row>
    <row r="127" spans="2:10" x14ac:dyDescent="0.25">
      <c r="B127" s="1"/>
      <c r="J127" s="2"/>
    </row>
    <row r="128" spans="2:10" x14ac:dyDescent="0.25">
      <c r="J128" s="2"/>
    </row>
    <row r="129" spans="2:10" x14ac:dyDescent="0.25">
      <c r="J129" s="2"/>
    </row>
    <row r="130" spans="2:10" x14ac:dyDescent="0.25">
      <c r="B130" s="1"/>
      <c r="J130" s="2"/>
    </row>
    <row r="131" spans="2:10" x14ac:dyDescent="0.25">
      <c r="J131" s="2"/>
    </row>
    <row r="132" spans="2:10" x14ac:dyDescent="0.25">
      <c r="J132" s="2"/>
    </row>
    <row r="133" spans="2:10" x14ac:dyDescent="0.25">
      <c r="J133" s="2"/>
    </row>
    <row r="134" spans="2:10" x14ac:dyDescent="0.25">
      <c r="B134" s="1"/>
      <c r="J134" s="2"/>
    </row>
    <row r="135" spans="2:10" x14ac:dyDescent="0.25">
      <c r="J135" s="2"/>
    </row>
    <row r="136" spans="2:10" x14ac:dyDescent="0.25">
      <c r="J136" s="2"/>
    </row>
    <row r="137" spans="2:10" x14ac:dyDescent="0.25">
      <c r="B137" s="1"/>
      <c r="J137" s="2"/>
    </row>
    <row r="138" spans="2:10" x14ac:dyDescent="0.25">
      <c r="B138" s="1"/>
      <c r="J138" s="2"/>
    </row>
    <row r="139" spans="2:10" x14ac:dyDescent="0.25">
      <c r="J139" s="2"/>
    </row>
    <row r="140" spans="2:10" x14ac:dyDescent="0.25">
      <c r="B140" s="1"/>
      <c r="J140" s="2"/>
    </row>
    <row r="141" spans="2:10" x14ac:dyDescent="0.25">
      <c r="J141" s="2"/>
    </row>
    <row r="142" spans="2:10" x14ac:dyDescent="0.25">
      <c r="J142" s="2"/>
    </row>
    <row r="143" spans="2:10" x14ac:dyDescent="0.25">
      <c r="B143" s="1"/>
      <c r="J143" s="2"/>
    </row>
    <row r="144" spans="2:10" x14ac:dyDescent="0.25">
      <c r="J144" s="2"/>
    </row>
    <row r="145" spans="2:10" x14ac:dyDescent="0.25">
      <c r="J145" s="2"/>
    </row>
    <row r="146" spans="2:10" x14ac:dyDescent="0.25">
      <c r="B146" s="1"/>
      <c r="J146" s="2"/>
    </row>
    <row r="147" spans="2:10" x14ac:dyDescent="0.25">
      <c r="J147" s="2"/>
    </row>
    <row r="148" spans="2:10" x14ac:dyDescent="0.25">
      <c r="B148" s="1"/>
      <c r="J148" s="2"/>
    </row>
    <row r="149" spans="2:10" x14ac:dyDescent="0.25">
      <c r="J149" s="2"/>
    </row>
    <row r="150" spans="2:10" x14ac:dyDescent="0.25">
      <c r="B150" s="1"/>
      <c r="J150" s="2"/>
    </row>
    <row r="151" spans="2:10" x14ac:dyDescent="0.25">
      <c r="J151" s="2"/>
    </row>
    <row r="152" spans="2:10" x14ac:dyDescent="0.25">
      <c r="B152" s="1"/>
      <c r="J152" s="2"/>
    </row>
    <row r="153" spans="2:10" x14ac:dyDescent="0.25">
      <c r="B153" s="1"/>
      <c r="J153" s="2"/>
    </row>
    <row r="154" spans="2:10" x14ac:dyDescent="0.25">
      <c r="B154" s="1"/>
      <c r="J154" s="2"/>
    </row>
    <row r="155" spans="2:10" x14ac:dyDescent="0.25">
      <c r="J155" s="2"/>
    </row>
    <row r="156" spans="2:10" x14ac:dyDescent="0.25">
      <c r="J156" s="2"/>
    </row>
    <row r="157" spans="2:10" x14ac:dyDescent="0.25">
      <c r="B157" s="1"/>
      <c r="J157" s="2"/>
    </row>
    <row r="158" spans="2:10" x14ac:dyDescent="0.25">
      <c r="B158" s="1"/>
      <c r="J158" s="2"/>
    </row>
    <row r="159" spans="2:10" x14ac:dyDescent="0.25">
      <c r="B159" s="1"/>
      <c r="J159" s="2"/>
    </row>
    <row r="160" spans="2:10" x14ac:dyDescent="0.25">
      <c r="B160" s="1"/>
      <c r="J160" s="2"/>
    </row>
    <row r="161" spans="2:10" x14ac:dyDescent="0.25">
      <c r="B161" s="1"/>
      <c r="J161" s="2"/>
    </row>
    <row r="162" spans="2:10" x14ac:dyDescent="0.25">
      <c r="B162" s="1"/>
      <c r="J162" s="2"/>
    </row>
    <row r="163" spans="2:10" x14ac:dyDescent="0.25">
      <c r="J163" s="2"/>
    </row>
    <row r="164" spans="2:10" x14ac:dyDescent="0.25">
      <c r="J164" s="2"/>
    </row>
    <row r="165" spans="2:10" x14ac:dyDescent="0.25">
      <c r="B165" s="1"/>
      <c r="J165" s="2"/>
    </row>
    <row r="166" spans="2:10" x14ac:dyDescent="0.25">
      <c r="J166" s="2"/>
    </row>
    <row r="167" spans="2:10" x14ac:dyDescent="0.25">
      <c r="J167" s="2"/>
    </row>
    <row r="168" spans="2:10" x14ac:dyDescent="0.25">
      <c r="B168" s="1"/>
      <c r="J168" s="2"/>
    </row>
    <row r="169" spans="2:10" x14ac:dyDescent="0.25">
      <c r="B169" s="1"/>
      <c r="J169" s="2"/>
    </row>
    <row r="170" spans="2:10" x14ac:dyDescent="0.25">
      <c r="J170" s="2"/>
    </row>
    <row r="171" spans="2:10" x14ac:dyDescent="0.25">
      <c r="J171" s="2"/>
    </row>
    <row r="172" spans="2:10" x14ac:dyDescent="0.25">
      <c r="B172" s="1"/>
      <c r="J172" s="2"/>
    </row>
    <row r="173" spans="2:10" x14ac:dyDescent="0.25">
      <c r="B173" s="1"/>
      <c r="J173" s="2"/>
    </row>
    <row r="174" spans="2:10" x14ac:dyDescent="0.25">
      <c r="J174" s="2"/>
    </row>
    <row r="175" spans="2:10" x14ac:dyDescent="0.25">
      <c r="B175" s="1"/>
      <c r="J175" s="2"/>
    </row>
    <row r="176" spans="2:10" x14ac:dyDescent="0.25">
      <c r="B176" s="1"/>
      <c r="J176" s="2"/>
    </row>
    <row r="177" spans="2:10" x14ac:dyDescent="0.25">
      <c r="J177" s="2"/>
    </row>
    <row r="178" spans="2:10" x14ac:dyDescent="0.25">
      <c r="B178" s="1"/>
      <c r="J178" s="2"/>
    </row>
    <row r="179" spans="2:10" x14ac:dyDescent="0.25">
      <c r="B179" s="1"/>
      <c r="J179" s="2"/>
    </row>
    <row r="180" spans="2:10" x14ac:dyDescent="0.25">
      <c r="B180" s="1"/>
      <c r="J180" s="2"/>
    </row>
    <row r="181" spans="2:10" x14ac:dyDescent="0.25">
      <c r="B181" s="1"/>
      <c r="J181" s="2"/>
    </row>
    <row r="182" spans="2:10" x14ac:dyDescent="0.25">
      <c r="J182" s="2"/>
    </row>
    <row r="183" spans="2:10" x14ac:dyDescent="0.25">
      <c r="J183" s="2"/>
    </row>
    <row r="184" spans="2:10" x14ac:dyDescent="0.25">
      <c r="B184" s="1"/>
      <c r="J184" s="2"/>
    </row>
    <row r="185" spans="2:10" x14ac:dyDescent="0.25">
      <c r="J185" s="2"/>
    </row>
    <row r="186" spans="2:10" x14ac:dyDescent="0.25">
      <c r="J186" s="2"/>
    </row>
    <row r="187" spans="2:10" x14ac:dyDescent="0.25">
      <c r="J187" s="2"/>
    </row>
    <row r="188" spans="2:10" x14ac:dyDescent="0.25">
      <c r="B188" s="1"/>
      <c r="J188" s="2"/>
    </row>
    <row r="189" spans="2:10" x14ac:dyDescent="0.25">
      <c r="B189" s="1"/>
      <c r="J189" s="2"/>
    </row>
    <row r="190" spans="2:10" x14ac:dyDescent="0.25">
      <c r="B190" s="1"/>
      <c r="J190" s="2"/>
    </row>
    <row r="191" spans="2:10" x14ac:dyDescent="0.25">
      <c r="B191" s="1"/>
      <c r="J191" s="2"/>
    </row>
    <row r="192" spans="2:10" x14ac:dyDescent="0.25">
      <c r="B192" s="1"/>
      <c r="J192" s="2"/>
    </row>
    <row r="193" spans="2:10" x14ac:dyDescent="0.25">
      <c r="B193" s="1"/>
      <c r="J193" s="2"/>
    </row>
    <row r="194" spans="2:10" x14ac:dyDescent="0.25">
      <c r="J194" s="2"/>
    </row>
    <row r="195" spans="2:10" x14ac:dyDescent="0.25">
      <c r="J195" s="2"/>
    </row>
    <row r="196" spans="2:10" x14ac:dyDescent="0.25">
      <c r="J196" s="2"/>
    </row>
    <row r="197" spans="2:10" x14ac:dyDescent="0.25">
      <c r="B197" s="1"/>
      <c r="J197" s="2"/>
    </row>
    <row r="198" spans="2:10" x14ac:dyDescent="0.25">
      <c r="J198" s="2"/>
    </row>
    <row r="199" spans="2:10" x14ac:dyDescent="0.25">
      <c r="J199" s="2"/>
    </row>
    <row r="200" spans="2:10" x14ac:dyDescent="0.25">
      <c r="B200" s="1"/>
      <c r="J200" s="2"/>
    </row>
    <row r="201" spans="2:10" x14ac:dyDescent="0.25">
      <c r="J201" s="2"/>
    </row>
    <row r="202" spans="2:10" x14ac:dyDescent="0.25">
      <c r="J202" s="2"/>
    </row>
    <row r="203" spans="2:10" x14ac:dyDescent="0.25">
      <c r="J203" s="2"/>
    </row>
    <row r="204" spans="2:10" x14ac:dyDescent="0.25">
      <c r="J204" s="2"/>
    </row>
    <row r="205" spans="2:10" x14ac:dyDescent="0.25">
      <c r="J205" s="2"/>
    </row>
    <row r="206" spans="2:10" x14ac:dyDescent="0.25">
      <c r="B206" s="1"/>
      <c r="J206" s="2"/>
    </row>
    <row r="207" spans="2:10" x14ac:dyDescent="0.25">
      <c r="J207" s="2"/>
    </row>
    <row r="208" spans="2:10" x14ac:dyDescent="0.25">
      <c r="B208" s="1"/>
      <c r="J208" s="2"/>
    </row>
    <row r="209" spans="2:10" x14ac:dyDescent="0.25">
      <c r="B209" s="1"/>
      <c r="J209" s="2"/>
    </row>
    <row r="210" spans="2:10" x14ac:dyDescent="0.25">
      <c r="J210" s="2"/>
    </row>
    <row r="211" spans="2:10" x14ac:dyDescent="0.25">
      <c r="B211" s="1"/>
      <c r="J211" s="2"/>
    </row>
    <row r="212" spans="2:10" x14ac:dyDescent="0.25">
      <c r="J212" s="2"/>
    </row>
    <row r="213" spans="2:10" x14ac:dyDescent="0.25">
      <c r="B213" s="1"/>
      <c r="J213" s="2"/>
    </row>
    <row r="214" spans="2:10" x14ac:dyDescent="0.25">
      <c r="B214" s="1"/>
      <c r="J214" s="2"/>
    </row>
    <row r="215" spans="2:10" x14ac:dyDescent="0.25">
      <c r="B215" s="1"/>
      <c r="J215" s="2"/>
    </row>
    <row r="216" spans="2:10" x14ac:dyDescent="0.25">
      <c r="J216" s="2"/>
    </row>
    <row r="217" spans="2:10" x14ac:dyDescent="0.25">
      <c r="B217" s="1"/>
      <c r="J217" s="2"/>
    </row>
    <row r="218" spans="2:10" x14ac:dyDescent="0.25">
      <c r="B218" s="1"/>
      <c r="J218" s="2"/>
    </row>
    <row r="219" spans="2:10" x14ac:dyDescent="0.25">
      <c r="B219" s="1"/>
      <c r="J219" s="2"/>
    </row>
    <row r="220" spans="2:10" x14ac:dyDescent="0.25">
      <c r="J220" s="2"/>
    </row>
    <row r="221" spans="2:10" x14ac:dyDescent="0.25">
      <c r="J221" s="2"/>
    </row>
    <row r="222" spans="2:10" x14ac:dyDescent="0.25">
      <c r="B222" s="1"/>
      <c r="J222" s="2"/>
    </row>
    <row r="223" spans="2:10" x14ac:dyDescent="0.25">
      <c r="B223" s="1"/>
      <c r="J223" s="2"/>
    </row>
    <row r="224" spans="2:10" x14ac:dyDescent="0.25">
      <c r="B224" s="1"/>
      <c r="J224" s="2"/>
    </row>
    <row r="225" spans="2:10" x14ac:dyDescent="0.25">
      <c r="J225" s="2"/>
    </row>
    <row r="226" spans="2:10" x14ac:dyDescent="0.25">
      <c r="J226" s="2"/>
    </row>
    <row r="227" spans="2:10" x14ac:dyDescent="0.25">
      <c r="J227" s="2"/>
    </row>
    <row r="228" spans="2:10" x14ac:dyDescent="0.25">
      <c r="B228" s="1"/>
      <c r="J228" s="2"/>
    </row>
    <row r="229" spans="2:10" x14ac:dyDescent="0.25">
      <c r="B229" s="1"/>
      <c r="J229" s="2"/>
    </row>
    <row r="230" spans="2:10" x14ac:dyDescent="0.25">
      <c r="B230" s="1"/>
      <c r="J230" s="2"/>
    </row>
    <row r="231" spans="2:10" x14ac:dyDescent="0.25">
      <c r="B231" s="1"/>
      <c r="J231" s="2"/>
    </row>
    <row r="232" spans="2:10" x14ac:dyDescent="0.25">
      <c r="J232" s="2"/>
    </row>
    <row r="233" spans="2:10" x14ac:dyDescent="0.25">
      <c r="J233" s="2"/>
    </row>
    <row r="234" spans="2:10" x14ac:dyDescent="0.25">
      <c r="B234" s="1"/>
      <c r="J234" s="2"/>
    </row>
    <row r="235" spans="2:10" x14ac:dyDescent="0.25">
      <c r="B235" s="1"/>
      <c r="J235" s="2"/>
    </row>
    <row r="236" spans="2:10" x14ac:dyDescent="0.25">
      <c r="B236" s="1"/>
      <c r="J236" s="2"/>
    </row>
    <row r="237" spans="2:10" x14ac:dyDescent="0.25">
      <c r="B237" s="1"/>
      <c r="J237" s="2"/>
    </row>
    <row r="238" spans="2:10" x14ac:dyDescent="0.25">
      <c r="J238" s="2"/>
    </row>
    <row r="239" spans="2:10" x14ac:dyDescent="0.25">
      <c r="J239" s="2"/>
    </row>
    <row r="240" spans="2:10" x14ac:dyDescent="0.25">
      <c r="B240" s="1"/>
      <c r="J240" s="2"/>
    </row>
    <row r="241" spans="2:10" x14ac:dyDescent="0.25">
      <c r="B241" s="1"/>
      <c r="J241" s="2"/>
    </row>
    <row r="242" spans="2:10" x14ac:dyDescent="0.25">
      <c r="J242" s="2"/>
    </row>
    <row r="243" spans="2:10" x14ac:dyDescent="0.25">
      <c r="J243" s="2"/>
    </row>
    <row r="244" spans="2:10" x14ac:dyDescent="0.25">
      <c r="J244" s="2"/>
    </row>
    <row r="245" spans="2:10" x14ac:dyDescent="0.25">
      <c r="J245" s="2"/>
    </row>
    <row r="246" spans="2:10" x14ac:dyDescent="0.25">
      <c r="B246" s="1"/>
      <c r="J246" s="2"/>
    </row>
    <row r="247" spans="2:10" x14ac:dyDescent="0.25">
      <c r="B247" s="1"/>
      <c r="J247" s="2"/>
    </row>
    <row r="248" spans="2:10" x14ac:dyDescent="0.25">
      <c r="J248" s="2"/>
    </row>
    <row r="249" spans="2:10" x14ac:dyDescent="0.25">
      <c r="J249" s="2"/>
    </row>
    <row r="250" spans="2:10" x14ac:dyDescent="0.25">
      <c r="B250" s="1"/>
      <c r="J250" s="2"/>
    </row>
    <row r="251" spans="2:10" x14ac:dyDescent="0.25">
      <c r="J251" s="2"/>
    </row>
    <row r="252" spans="2:10" x14ac:dyDescent="0.25">
      <c r="B252" s="1"/>
      <c r="J252" s="2"/>
    </row>
    <row r="253" spans="2:10" x14ac:dyDescent="0.25">
      <c r="B253" s="1"/>
      <c r="J253" s="2"/>
    </row>
    <row r="254" spans="2:10" x14ac:dyDescent="0.25">
      <c r="J254" s="2"/>
    </row>
    <row r="255" spans="2:10" x14ac:dyDescent="0.25">
      <c r="B255" s="1"/>
      <c r="J255" s="2"/>
    </row>
    <row r="256" spans="2:10" x14ac:dyDescent="0.25">
      <c r="B256" s="1"/>
      <c r="J256" s="2"/>
    </row>
    <row r="257" spans="2:10" x14ac:dyDescent="0.25">
      <c r="J257" s="2"/>
    </row>
    <row r="258" spans="2:10" x14ac:dyDescent="0.25">
      <c r="J258" s="2"/>
    </row>
    <row r="259" spans="2:10" x14ac:dyDescent="0.25">
      <c r="J259" s="2"/>
    </row>
    <row r="260" spans="2:10" x14ac:dyDescent="0.25">
      <c r="B260" s="1"/>
      <c r="J260" s="2"/>
    </row>
    <row r="261" spans="2:10" x14ac:dyDescent="0.25">
      <c r="B261" s="1"/>
      <c r="J261" s="2"/>
    </row>
    <row r="262" spans="2:10" x14ac:dyDescent="0.25">
      <c r="B262" s="1"/>
      <c r="J262" s="2"/>
    </row>
    <row r="263" spans="2:10" x14ac:dyDescent="0.25">
      <c r="B263" s="1"/>
      <c r="J263" s="2"/>
    </row>
    <row r="264" spans="2:10" x14ac:dyDescent="0.25">
      <c r="J264" s="2"/>
    </row>
    <row r="265" spans="2:10" x14ac:dyDescent="0.25">
      <c r="B265" s="1"/>
      <c r="J265" s="2"/>
    </row>
    <row r="266" spans="2:10" x14ac:dyDescent="0.25">
      <c r="J266" s="2"/>
    </row>
    <row r="267" spans="2:10" x14ac:dyDescent="0.25">
      <c r="J267" s="2"/>
    </row>
    <row r="268" spans="2:10" x14ac:dyDescent="0.25">
      <c r="J268" s="2"/>
    </row>
    <row r="269" spans="2:10" x14ac:dyDescent="0.25">
      <c r="J269" s="2"/>
    </row>
    <row r="270" spans="2:10" x14ac:dyDescent="0.25">
      <c r="B270" s="1"/>
      <c r="J270" s="2"/>
    </row>
    <row r="271" spans="2:10" x14ac:dyDescent="0.25">
      <c r="B271" s="1"/>
      <c r="J271" s="2"/>
    </row>
    <row r="272" spans="2:10" x14ac:dyDescent="0.25">
      <c r="B272" s="1"/>
      <c r="J272" s="2"/>
    </row>
    <row r="273" spans="2:10" x14ac:dyDescent="0.25">
      <c r="J273" s="2"/>
    </row>
    <row r="274" spans="2:10" x14ac:dyDescent="0.25">
      <c r="B274" s="1"/>
      <c r="J274" s="2"/>
    </row>
    <row r="275" spans="2:10" x14ac:dyDescent="0.25">
      <c r="B275" s="1"/>
      <c r="J275" s="2"/>
    </row>
    <row r="276" spans="2:10" x14ac:dyDescent="0.25">
      <c r="J276" s="2"/>
    </row>
    <row r="277" spans="2:10" x14ac:dyDescent="0.25">
      <c r="B277" s="1"/>
      <c r="J277" s="2"/>
    </row>
    <row r="278" spans="2:10" x14ac:dyDescent="0.25">
      <c r="B278" s="1"/>
      <c r="J278" s="2"/>
    </row>
    <row r="279" spans="2:10" x14ac:dyDescent="0.25">
      <c r="J279" s="2"/>
    </row>
    <row r="280" spans="2:10" x14ac:dyDescent="0.25">
      <c r="B280" s="1"/>
      <c r="J280" s="2"/>
    </row>
    <row r="281" spans="2:10" x14ac:dyDescent="0.25">
      <c r="B281" s="1"/>
      <c r="J281" s="2"/>
    </row>
    <row r="282" spans="2:10" x14ac:dyDescent="0.25">
      <c r="B282" s="1"/>
      <c r="J282" s="2"/>
    </row>
    <row r="283" spans="2:10" x14ac:dyDescent="0.25">
      <c r="B283" s="1"/>
      <c r="J283" s="2"/>
    </row>
    <row r="284" spans="2:10" x14ac:dyDescent="0.25">
      <c r="B284" s="1"/>
      <c r="J284" s="2"/>
    </row>
    <row r="285" spans="2:10" x14ac:dyDescent="0.25">
      <c r="B285" s="1"/>
      <c r="J285" s="2"/>
    </row>
    <row r="286" spans="2:10" x14ac:dyDescent="0.25">
      <c r="J286" s="2"/>
    </row>
    <row r="287" spans="2:10" x14ac:dyDescent="0.25">
      <c r="B287" s="1"/>
      <c r="J287" s="2"/>
    </row>
    <row r="288" spans="2:10" x14ac:dyDescent="0.25">
      <c r="B288" s="1"/>
      <c r="J288" s="2"/>
    </row>
    <row r="289" spans="2:10" x14ac:dyDescent="0.25">
      <c r="B289" s="1"/>
      <c r="J289" s="2"/>
    </row>
    <row r="290" spans="2:10" x14ac:dyDescent="0.25">
      <c r="J290" s="2"/>
    </row>
    <row r="291" spans="2:10" x14ac:dyDescent="0.25">
      <c r="J291" s="2"/>
    </row>
    <row r="292" spans="2:10" x14ac:dyDescent="0.25">
      <c r="B292" s="1"/>
      <c r="J292" s="2"/>
    </row>
    <row r="293" spans="2:10" x14ac:dyDescent="0.25">
      <c r="J293" s="2"/>
    </row>
    <row r="294" spans="2:10" x14ac:dyDescent="0.25">
      <c r="B294" s="1"/>
      <c r="J294" s="2"/>
    </row>
    <row r="295" spans="2:10" x14ac:dyDescent="0.25">
      <c r="B295" s="1"/>
      <c r="J295" s="2"/>
    </row>
    <row r="296" spans="2:10" x14ac:dyDescent="0.25">
      <c r="J296" s="2"/>
    </row>
    <row r="297" spans="2:10" x14ac:dyDescent="0.25">
      <c r="B297" s="1"/>
      <c r="J297" s="2"/>
    </row>
    <row r="298" spans="2:10" x14ac:dyDescent="0.25">
      <c r="B298" s="1"/>
      <c r="J298" s="2"/>
    </row>
    <row r="299" spans="2:10" x14ac:dyDescent="0.25">
      <c r="B299" s="1"/>
      <c r="J299" s="2"/>
    </row>
    <row r="300" spans="2:10" x14ac:dyDescent="0.25">
      <c r="B300" s="1"/>
      <c r="J300" s="2"/>
    </row>
    <row r="301" spans="2:10" x14ac:dyDescent="0.25">
      <c r="B301" s="1"/>
      <c r="J301" s="2"/>
    </row>
    <row r="302" spans="2:10" x14ac:dyDescent="0.25">
      <c r="J302" s="2"/>
    </row>
    <row r="303" spans="2:10" x14ac:dyDescent="0.25">
      <c r="B303" s="1"/>
      <c r="J303" s="2"/>
    </row>
    <row r="304" spans="2:10" x14ac:dyDescent="0.25">
      <c r="J304" s="2"/>
    </row>
    <row r="305" spans="2:10" x14ac:dyDescent="0.25">
      <c r="B305" s="1"/>
      <c r="J305" s="2"/>
    </row>
    <row r="306" spans="2:10" x14ac:dyDescent="0.25">
      <c r="J306" s="2"/>
    </row>
    <row r="307" spans="2:10" x14ac:dyDescent="0.25">
      <c r="B307" s="1"/>
      <c r="J307" s="2"/>
    </row>
    <row r="308" spans="2:10" x14ac:dyDescent="0.25">
      <c r="J308" s="2"/>
    </row>
    <row r="309" spans="2:10" x14ac:dyDescent="0.25">
      <c r="J309" s="2"/>
    </row>
    <row r="310" spans="2:10" x14ac:dyDescent="0.25">
      <c r="B310" s="1"/>
      <c r="J310" s="2"/>
    </row>
    <row r="311" spans="2:10" x14ac:dyDescent="0.25">
      <c r="B311" s="1"/>
      <c r="J311" s="2"/>
    </row>
    <row r="312" spans="2:10" x14ac:dyDescent="0.25">
      <c r="B312" s="1"/>
      <c r="J312" s="2"/>
    </row>
    <row r="313" spans="2:10" x14ac:dyDescent="0.25">
      <c r="B313" s="1"/>
      <c r="J313" s="2"/>
    </row>
    <row r="314" spans="2:10" x14ac:dyDescent="0.25">
      <c r="B314" s="1"/>
      <c r="J314" s="2"/>
    </row>
    <row r="315" spans="2:10" x14ac:dyDescent="0.25">
      <c r="B315" s="1"/>
      <c r="J315" s="2"/>
    </row>
    <row r="316" spans="2:10" x14ac:dyDescent="0.25">
      <c r="B316" s="1"/>
      <c r="J316" s="2"/>
    </row>
    <row r="317" spans="2:10" x14ac:dyDescent="0.25">
      <c r="B317" s="1"/>
      <c r="J317" s="2"/>
    </row>
    <row r="318" spans="2:10" x14ac:dyDescent="0.25">
      <c r="J318" s="2"/>
    </row>
    <row r="319" spans="2:10" x14ac:dyDescent="0.25">
      <c r="B319" s="1"/>
      <c r="J319" s="2"/>
    </row>
    <row r="320" spans="2:10" x14ac:dyDescent="0.25">
      <c r="B320" s="1"/>
      <c r="J320" s="2"/>
    </row>
    <row r="321" spans="2:10" x14ac:dyDescent="0.25">
      <c r="J321" s="2"/>
    </row>
    <row r="322" spans="2:10" x14ac:dyDescent="0.25">
      <c r="B322" s="1"/>
      <c r="J322" s="2"/>
    </row>
    <row r="323" spans="2:10" x14ac:dyDescent="0.25">
      <c r="J323" s="2"/>
    </row>
    <row r="324" spans="2:10" x14ac:dyDescent="0.25">
      <c r="B324" s="1"/>
      <c r="J324" s="2"/>
    </row>
    <row r="325" spans="2:10" x14ac:dyDescent="0.25">
      <c r="J325" s="2"/>
    </row>
    <row r="326" spans="2:10" x14ac:dyDescent="0.25">
      <c r="B326" s="1"/>
      <c r="J326" s="2"/>
    </row>
    <row r="327" spans="2:10" x14ac:dyDescent="0.25">
      <c r="J327" s="2"/>
    </row>
    <row r="328" spans="2:10" x14ac:dyDescent="0.25">
      <c r="B328" s="1"/>
      <c r="J328" s="2"/>
    </row>
    <row r="329" spans="2:10" x14ac:dyDescent="0.25">
      <c r="B329" s="1"/>
      <c r="C329" s="1"/>
      <c r="J329" s="2"/>
    </row>
    <row r="330" spans="2:10" x14ac:dyDescent="0.25">
      <c r="J330" s="2"/>
    </row>
    <row r="331" spans="2:10" x14ac:dyDescent="0.25">
      <c r="J331" s="2"/>
    </row>
    <row r="332" spans="2:10" x14ac:dyDescent="0.25">
      <c r="J332" s="2"/>
    </row>
    <row r="333" spans="2:10" x14ac:dyDescent="0.25">
      <c r="J333" s="2"/>
    </row>
    <row r="334" spans="2:10" x14ac:dyDescent="0.25">
      <c r="B334" s="1"/>
      <c r="J334" s="2"/>
    </row>
    <row r="335" spans="2:10" x14ac:dyDescent="0.25">
      <c r="B335" s="1"/>
      <c r="J335" s="2"/>
    </row>
    <row r="336" spans="2:10" x14ac:dyDescent="0.25">
      <c r="B336" s="1"/>
      <c r="J336" s="2"/>
    </row>
    <row r="337" spans="2:10" x14ac:dyDescent="0.25">
      <c r="B337" s="1"/>
      <c r="J337" s="2"/>
    </row>
    <row r="338" spans="2:10" x14ac:dyDescent="0.25">
      <c r="B338" s="1"/>
      <c r="J338" s="2"/>
    </row>
    <row r="339" spans="2:10" x14ac:dyDescent="0.25">
      <c r="B339" s="1"/>
      <c r="J339" s="2"/>
    </row>
    <row r="340" spans="2:10" x14ac:dyDescent="0.25">
      <c r="B340" s="1"/>
      <c r="J340" s="2"/>
    </row>
    <row r="341" spans="2:10" x14ac:dyDescent="0.25">
      <c r="B341" s="1"/>
      <c r="J341" s="2"/>
    </row>
    <row r="342" spans="2:10" x14ac:dyDescent="0.25">
      <c r="J342" s="2"/>
    </row>
    <row r="343" spans="2:10" x14ac:dyDescent="0.25">
      <c r="J343" s="2"/>
    </row>
    <row r="344" spans="2:10" x14ac:dyDescent="0.25">
      <c r="B344" s="1"/>
      <c r="J344" s="2"/>
    </row>
    <row r="345" spans="2:10" x14ac:dyDescent="0.25">
      <c r="B345" s="1"/>
      <c r="J345" s="2"/>
    </row>
    <row r="346" spans="2:10" x14ac:dyDescent="0.25">
      <c r="J346" s="2"/>
    </row>
    <row r="347" spans="2:10" x14ac:dyDescent="0.25">
      <c r="B347" s="1"/>
      <c r="J347" s="2"/>
    </row>
    <row r="348" spans="2:10" x14ac:dyDescent="0.25">
      <c r="J348" s="2"/>
    </row>
    <row r="349" spans="2:10" x14ac:dyDescent="0.25">
      <c r="B349" s="1"/>
      <c r="J349" s="2"/>
    </row>
    <row r="350" spans="2:10" x14ac:dyDescent="0.25">
      <c r="B350" s="1"/>
      <c r="J350" s="2"/>
    </row>
    <row r="351" spans="2:10" x14ac:dyDescent="0.25">
      <c r="J351" s="2"/>
    </row>
    <row r="352" spans="2:10" x14ac:dyDescent="0.25">
      <c r="J352" s="2"/>
    </row>
    <row r="353" spans="2:10" x14ac:dyDescent="0.25">
      <c r="B353" s="1"/>
      <c r="J353" s="2"/>
    </row>
    <row r="354" spans="2:10" x14ac:dyDescent="0.25">
      <c r="B354" s="1"/>
      <c r="J354" s="2"/>
    </row>
    <row r="355" spans="2:10" x14ac:dyDescent="0.25">
      <c r="B355" s="1"/>
      <c r="J355" s="2"/>
    </row>
    <row r="356" spans="2:10" x14ac:dyDescent="0.25">
      <c r="B356" s="1"/>
      <c r="J356" s="2"/>
    </row>
    <row r="357" spans="2:10" x14ac:dyDescent="0.25">
      <c r="B357" s="1"/>
      <c r="J357" s="2"/>
    </row>
    <row r="358" spans="2:10" x14ac:dyDescent="0.25">
      <c r="J358" s="2"/>
    </row>
    <row r="359" spans="2:10" x14ac:dyDescent="0.25">
      <c r="J359" s="2"/>
    </row>
    <row r="360" spans="2:10" x14ac:dyDescent="0.25">
      <c r="J360" s="2"/>
    </row>
    <row r="361" spans="2:10" x14ac:dyDescent="0.25">
      <c r="J361" s="2"/>
    </row>
    <row r="362" spans="2:10" x14ac:dyDescent="0.25">
      <c r="J362" s="2"/>
    </row>
    <row r="363" spans="2:10" x14ac:dyDescent="0.25">
      <c r="B363" s="1"/>
      <c r="J363" s="2"/>
    </row>
    <row r="364" spans="2:10" x14ac:dyDescent="0.25">
      <c r="J364" s="2"/>
    </row>
    <row r="365" spans="2:10" x14ac:dyDescent="0.25">
      <c r="B365" s="1"/>
      <c r="J365" s="2"/>
    </row>
    <row r="366" spans="2:10" x14ac:dyDescent="0.25">
      <c r="B366" s="1"/>
      <c r="J366" s="2"/>
    </row>
    <row r="367" spans="2:10" x14ac:dyDescent="0.25">
      <c r="B367" s="1"/>
      <c r="J367" s="2"/>
    </row>
    <row r="368" spans="2:10" x14ac:dyDescent="0.25">
      <c r="B368" s="1"/>
      <c r="J368" s="2"/>
    </row>
    <row r="369" spans="2:10" x14ac:dyDescent="0.25">
      <c r="J369" s="2"/>
    </row>
    <row r="370" spans="2:10" x14ac:dyDescent="0.25">
      <c r="B370" s="1"/>
      <c r="J370" s="2"/>
    </row>
    <row r="371" spans="2:10" x14ac:dyDescent="0.25">
      <c r="J371" s="2"/>
    </row>
    <row r="372" spans="2:10" x14ac:dyDescent="0.25">
      <c r="J372" s="2"/>
    </row>
    <row r="373" spans="2:10" x14ac:dyDescent="0.25">
      <c r="B373" s="1"/>
      <c r="J373" s="2"/>
    </row>
    <row r="374" spans="2:10" x14ac:dyDescent="0.25">
      <c r="B374" s="1"/>
      <c r="J374" s="2"/>
    </row>
    <row r="375" spans="2:10" x14ac:dyDescent="0.25">
      <c r="J375" s="2"/>
    </row>
    <row r="376" spans="2:10" x14ac:dyDescent="0.25">
      <c r="B376" s="1"/>
      <c r="J376" s="2"/>
    </row>
    <row r="377" spans="2:10" x14ac:dyDescent="0.25">
      <c r="B377" s="1"/>
      <c r="J377" s="2"/>
    </row>
    <row r="378" spans="2:10" x14ac:dyDescent="0.25">
      <c r="J378" s="2"/>
    </row>
    <row r="379" spans="2:10" x14ac:dyDescent="0.25">
      <c r="B379" s="1"/>
      <c r="J379" s="2"/>
    </row>
    <row r="380" spans="2:10" x14ac:dyDescent="0.25">
      <c r="B380" s="1"/>
      <c r="J380" s="2"/>
    </row>
    <row r="381" spans="2:10" x14ac:dyDescent="0.25">
      <c r="J381" s="2"/>
    </row>
    <row r="382" spans="2:10" x14ac:dyDescent="0.25">
      <c r="B382" s="1"/>
      <c r="J382" s="2"/>
    </row>
    <row r="383" spans="2:10" x14ac:dyDescent="0.25">
      <c r="J383" s="2"/>
    </row>
    <row r="384" spans="2:10" x14ac:dyDescent="0.25">
      <c r="J384" s="2"/>
    </row>
    <row r="385" spans="2:10" x14ac:dyDescent="0.25">
      <c r="J385" s="2"/>
    </row>
    <row r="386" spans="2:10" x14ac:dyDescent="0.25">
      <c r="J386" s="2"/>
    </row>
    <row r="387" spans="2:10" x14ac:dyDescent="0.25">
      <c r="B387" s="1"/>
      <c r="J387" s="2"/>
    </row>
    <row r="388" spans="2:10" x14ac:dyDescent="0.25">
      <c r="B388" s="1"/>
      <c r="J388" s="2"/>
    </row>
    <row r="389" spans="2:10" x14ac:dyDescent="0.25">
      <c r="B389" s="1"/>
      <c r="J389" s="2"/>
    </row>
    <row r="390" spans="2:10" x14ac:dyDescent="0.25">
      <c r="B390" s="1"/>
      <c r="J390" s="2"/>
    </row>
    <row r="391" spans="2:10" x14ac:dyDescent="0.25">
      <c r="J391" s="2"/>
    </row>
    <row r="392" spans="2:10" x14ac:dyDescent="0.25">
      <c r="J392" s="2"/>
    </row>
    <row r="393" spans="2:10" x14ac:dyDescent="0.25">
      <c r="B393" s="1"/>
      <c r="J393" s="2"/>
    </row>
    <row r="394" spans="2:10" x14ac:dyDescent="0.25">
      <c r="J394" s="2"/>
    </row>
    <row r="395" spans="2:10" x14ac:dyDescent="0.25">
      <c r="J395" s="2"/>
    </row>
    <row r="396" spans="2:10" x14ac:dyDescent="0.25">
      <c r="J396" s="2"/>
    </row>
    <row r="397" spans="2:10" x14ac:dyDescent="0.25">
      <c r="J397" s="2"/>
    </row>
    <row r="398" spans="2:10" x14ac:dyDescent="0.25">
      <c r="B398" s="1"/>
      <c r="J398" s="2"/>
    </row>
    <row r="399" spans="2:10" x14ac:dyDescent="0.25">
      <c r="J399" s="2"/>
    </row>
    <row r="400" spans="2:10" x14ac:dyDescent="0.25">
      <c r="B400" s="1"/>
      <c r="J400" s="2"/>
    </row>
    <row r="401" spans="2:10" x14ac:dyDescent="0.25">
      <c r="B401" s="1"/>
      <c r="J401" s="2"/>
    </row>
    <row r="402" spans="2:10" x14ac:dyDescent="0.25">
      <c r="B402" s="1"/>
      <c r="J402" s="2"/>
    </row>
    <row r="403" spans="2:10" x14ac:dyDescent="0.25">
      <c r="B403" s="1"/>
      <c r="J403" s="2"/>
    </row>
    <row r="404" spans="2:10" x14ac:dyDescent="0.25">
      <c r="B404" s="1"/>
      <c r="J404" s="2"/>
    </row>
    <row r="405" spans="2:10" x14ac:dyDescent="0.25">
      <c r="B405" s="1"/>
      <c r="J405" s="2"/>
    </row>
    <row r="406" spans="2:10" x14ac:dyDescent="0.25">
      <c r="B406" s="1"/>
      <c r="J406" s="2"/>
    </row>
    <row r="407" spans="2:10" x14ac:dyDescent="0.25">
      <c r="B407" s="1"/>
      <c r="J407" s="2"/>
    </row>
    <row r="408" spans="2:10" x14ac:dyDescent="0.25">
      <c r="J408" s="2"/>
    </row>
    <row r="409" spans="2:10" x14ac:dyDescent="0.25">
      <c r="J409" s="2"/>
    </row>
    <row r="410" spans="2:10" x14ac:dyDescent="0.25">
      <c r="J410" s="2"/>
    </row>
    <row r="411" spans="2:10" x14ac:dyDescent="0.25">
      <c r="B411" s="1"/>
      <c r="J411" s="2"/>
    </row>
    <row r="412" spans="2:10" x14ac:dyDescent="0.25">
      <c r="B412" s="1"/>
      <c r="J412" s="2"/>
    </row>
    <row r="413" spans="2:10" x14ac:dyDescent="0.25">
      <c r="B413" s="1"/>
      <c r="J413" s="2"/>
    </row>
    <row r="414" spans="2:10" x14ac:dyDescent="0.25">
      <c r="B414" s="1"/>
      <c r="J414" s="2"/>
    </row>
    <row r="415" spans="2:10" x14ac:dyDescent="0.25">
      <c r="J415" s="2"/>
    </row>
    <row r="416" spans="2:10" x14ac:dyDescent="0.25">
      <c r="J416" s="2"/>
    </row>
    <row r="417" spans="2:10" x14ac:dyDescent="0.25">
      <c r="B417" s="1"/>
      <c r="J417" s="2"/>
    </row>
    <row r="418" spans="2:10" x14ac:dyDescent="0.25">
      <c r="B418" s="1"/>
      <c r="J418" s="2"/>
    </row>
    <row r="419" spans="2:10" x14ac:dyDescent="0.25">
      <c r="B419" s="1"/>
      <c r="J419" s="2"/>
    </row>
    <row r="420" spans="2:10" x14ac:dyDescent="0.25">
      <c r="B420" s="1"/>
      <c r="J420" s="2"/>
    </row>
    <row r="421" spans="2:10" x14ac:dyDescent="0.25">
      <c r="B421" s="1"/>
      <c r="J421" s="2"/>
    </row>
    <row r="422" spans="2:10" x14ac:dyDescent="0.25">
      <c r="J422" s="2"/>
    </row>
    <row r="423" spans="2:10" x14ac:dyDescent="0.25">
      <c r="B423" s="1"/>
      <c r="J423" s="2"/>
    </row>
    <row r="424" spans="2:10" x14ac:dyDescent="0.25">
      <c r="J424" s="2"/>
    </row>
    <row r="425" spans="2:10" x14ac:dyDescent="0.25">
      <c r="B425" s="1"/>
      <c r="J425" s="2"/>
    </row>
    <row r="426" spans="2:10" x14ac:dyDescent="0.25">
      <c r="B426" s="1"/>
      <c r="J426" s="2"/>
    </row>
    <row r="427" spans="2:10" x14ac:dyDescent="0.25">
      <c r="J427" s="2"/>
    </row>
    <row r="428" spans="2:10" x14ac:dyDescent="0.25">
      <c r="B428" s="1"/>
      <c r="J428" s="2"/>
    </row>
    <row r="429" spans="2:10" x14ac:dyDescent="0.25">
      <c r="J429" s="2"/>
    </row>
    <row r="430" spans="2:10" x14ac:dyDescent="0.25">
      <c r="B430" s="1"/>
      <c r="J430" s="2"/>
    </row>
    <row r="431" spans="2:10" x14ac:dyDescent="0.25">
      <c r="J431" s="2"/>
    </row>
    <row r="432" spans="2:10" x14ac:dyDescent="0.25">
      <c r="J432" s="2"/>
    </row>
    <row r="433" spans="2:10" x14ac:dyDescent="0.25">
      <c r="B433" s="1"/>
      <c r="J433" s="2"/>
    </row>
    <row r="434" spans="2:10" x14ac:dyDescent="0.25">
      <c r="J434" s="2"/>
    </row>
    <row r="435" spans="2:10" x14ac:dyDescent="0.25">
      <c r="B435" s="1"/>
      <c r="J435" s="2"/>
    </row>
    <row r="436" spans="2:10" x14ac:dyDescent="0.25">
      <c r="J436" s="2"/>
    </row>
    <row r="437" spans="2:10" x14ac:dyDescent="0.25">
      <c r="J437" s="2"/>
    </row>
    <row r="438" spans="2:10" x14ac:dyDescent="0.25">
      <c r="J438" s="2"/>
    </row>
    <row r="439" spans="2:10" x14ac:dyDescent="0.25">
      <c r="B439" s="1"/>
      <c r="J439" s="2"/>
    </row>
    <row r="440" spans="2:10" x14ac:dyDescent="0.25">
      <c r="B440" s="1"/>
      <c r="J440" s="2"/>
    </row>
    <row r="441" spans="2:10" x14ac:dyDescent="0.25">
      <c r="J441" s="2"/>
    </row>
    <row r="442" spans="2:10" x14ac:dyDescent="0.25">
      <c r="J442" s="2"/>
    </row>
    <row r="443" spans="2:10" x14ac:dyDescent="0.25">
      <c r="B443" s="1"/>
      <c r="J443" s="2"/>
    </row>
    <row r="444" spans="2:10" x14ac:dyDescent="0.25">
      <c r="B444" s="1"/>
      <c r="J444" s="2"/>
    </row>
    <row r="445" spans="2:10" x14ac:dyDescent="0.25">
      <c r="B445" s="1"/>
      <c r="J445" s="2"/>
    </row>
    <row r="446" spans="2:10" x14ac:dyDescent="0.25">
      <c r="B446" s="1"/>
      <c r="J446" s="2"/>
    </row>
    <row r="447" spans="2:10" x14ac:dyDescent="0.25">
      <c r="B447" s="1"/>
      <c r="J447" s="2"/>
    </row>
    <row r="448" spans="2:10" x14ac:dyDescent="0.25">
      <c r="B448" s="1"/>
      <c r="J448" s="2"/>
    </row>
    <row r="449" spans="2:10" x14ac:dyDescent="0.25">
      <c r="B449" s="1"/>
      <c r="J449" s="2"/>
    </row>
    <row r="450" spans="2:10" x14ac:dyDescent="0.25">
      <c r="J450" s="2"/>
    </row>
    <row r="451" spans="2:10" x14ac:dyDescent="0.25">
      <c r="B451" s="1"/>
      <c r="J451" s="2"/>
    </row>
    <row r="452" spans="2:10" x14ac:dyDescent="0.25">
      <c r="B452" s="1"/>
      <c r="J452" s="2"/>
    </row>
    <row r="453" spans="2:10" x14ac:dyDescent="0.25">
      <c r="B453" s="1"/>
      <c r="J453" s="2"/>
    </row>
    <row r="454" spans="2:10" x14ac:dyDescent="0.25">
      <c r="J454" s="2"/>
    </row>
    <row r="455" spans="2:10" x14ac:dyDescent="0.25">
      <c r="J455" s="2"/>
    </row>
    <row r="456" spans="2:10" x14ac:dyDescent="0.25">
      <c r="B456" s="1"/>
      <c r="J456" s="2"/>
    </row>
    <row r="457" spans="2:10" x14ac:dyDescent="0.25">
      <c r="J457" s="2"/>
    </row>
    <row r="458" spans="2:10" x14ac:dyDescent="0.25">
      <c r="J458" s="2"/>
    </row>
    <row r="459" spans="2:10" x14ac:dyDescent="0.25">
      <c r="B459" s="1"/>
      <c r="J459" s="2"/>
    </row>
    <row r="460" spans="2:10" x14ac:dyDescent="0.25">
      <c r="B460" s="1"/>
      <c r="J460" s="2"/>
    </row>
    <row r="461" spans="2:10" x14ac:dyDescent="0.25">
      <c r="J461" s="2"/>
    </row>
    <row r="462" spans="2:10" x14ac:dyDescent="0.25">
      <c r="B462" s="1"/>
      <c r="J462" s="2"/>
    </row>
    <row r="463" spans="2:10" x14ac:dyDescent="0.25">
      <c r="B463" s="1"/>
      <c r="J463" s="2"/>
    </row>
    <row r="464" spans="2:10" x14ac:dyDescent="0.25">
      <c r="J464" s="2"/>
    </row>
    <row r="465" spans="2:10" x14ac:dyDescent="0.25">
      <c r="B465" s="1"/>
      <c r="J465" s="2"/>
    </row>
    <row r="466" spans="2:10" x14ac:dyDescent="0.25">
      <c r="J466" s="2"/>
    </row>
    <row r="467" spans="2:10" x14ac:dyDescent="0.25">
      <c r="B467" s="1"/>
      <c r="J467" s="2"/>
    </row>
    <row r="468" spans="2:10" x14ac:dyDescent="0.25">
      <c r="J468" s="2"/>
    </row>
    <row r="469" spans="2:10" x14ac:dyDescent="0.25">
      <c r="B469" s="1"/>
      <c r="J469" s="2"/>
    </row>
    <row r="470" spans="2:10" x14ac:dyDescent="0.25">
      <c r="B470" s="1"/>
      <c r="J470" s="2"/>
    </row>
    <row r="471" spans="2:10" x14ac:dyDescent="0.25">
      <c r="B471" s="1"/>
      <c r="J471" s="2"/>
    </row>
    <row r="472" spans="2:10" x14ac:dyDescent="0.25">
      <c r="J472" s="2"/>
    </row>
    <row r="473" spans="2:10" x14ac:dyDescent="0.25">
      <c r="B473" s="1"/>
      <c r="J473" s="2"/>
    </row>
    <row r="474" spans="2:10" x14ac:dyDescent="0.25">
      <c r="J474" s="2"/>
    </row>
    <row r="475" spans="2:10" x14ac:dyDescent="0.25">
      <c r="J475" s="2"/>
    </row>
    <row r="476" spans="2:10" x14ac:dyDescent="0.25">
      <c r="B476" s="1"/>
      <c r="J476" s="2"/>
    </row>
    <row r="477" spans="2:10" x14ac:dyDescent="0.25">
      <c r="B477" s="1"/>
      <c r="J477" s="2"/>
    </row>
    <row r="478" spans="2:10" x14ac:dyDescent="0.25">
      <c r="B478" s="1"/>
      <c r="J478" s="2"/>
    </row>
    <row r="479" spans="2:10" x14ac:dyDescent="0.25">
      <c r="J479" s="2"/>
    </row>
    <row r="480" spans="2:10" x14ac:dyDescent="0.25">
      <c r="B480" s="1"/>
      <c r="J480" s="2"/>
    </row>
    <row r="481" spans="2:10" x14ac:dyDescent="0.25">
      <c r="B481" s="1"/>
      <c r="J481" s="2"/>
    </row>
    <row r="482" spans="2:10" x14ac:dyDescent="0.25">
      <c r="B482" s="1"/>
      <c r="J482" s="2"/>
    </row>
    <row r="483" spans="2:10" x14ac:dyDescent="0.25">
      <c r="J483" s="2"/>
    </row>
    <row r="484" spans="2:10" x14ac:dyDescent="0.25">
      <c r="J484" s="2"/>
    </row>
    <row r="485" spans="2:10" x14ac:dyDescent="0.25">
      <c r="J485" s="2"/>
    </row>
    <row r="486" spans="2:10" x14ac:dyDescent="0.25">
      <c r="B486" s="1"/>
      <c r="J486" s="2"/>
    </row>
    <row r="487" spans="2:10" x14ac:dyDescent="0.25">
      <c r="J487" s="2"/>
    </row>
    <row r="488" spans="2:10" x14ac:dyDescent="0.25">
      <c r="B488" s="1"/>
      <c r="J488" s="2"/>
    </row>
    <row r="489" spans="2:10" x14ac:dyDescent="0.25">
      <c r="B489" s="1"/>
      <c r="J489" s="2"/>
    </row>
    <row r="490" spans="2:10" x14ac:dyDescent="0.25">
      <c r="B490" s="1"/>
      <c r="J490" s="2"/>
    </row>
    <row r="491" spans="2:10" x14ac:dyDescent="0.25">
      <c r="B491" s="1"/>
      <c r="J491" s="2"/>
    </row>
    <row r="492" spans="2:10" x14ac:dyDescent="0.25">
      <c r="J492" s="2"/>
    </row>
    <row r="493" spans="2:10" x14ac:dyDescent="0.25">
      <c r="B493" s="1"/>
      <c r="J493" s="2"/>
    </row>
    <row r="494" spans="2:10" x14ac:dyDescent="0.25">
      <c r="J494" s="2"/>
    </row>
    <row r="495" spans="2:10" x14ac:dyDescent="0.25">
      <c r="J495" s="2"/>
    </row>
    <row r="496" spans="2:10" x14ac:dyDescent="0.25">
      <c r="J496" s="2"/>
    </row>
    <row r="497" spans="2:10" x14ac:dyDescent="0.25">
      <c r="J497" s="2"/>
    </row>
    <row r="498" spans="2:10" x14ac:dyDescent="0.25">
      <c r="J498" s="2"/>
    </row>
    <row r="499" spans="2:10" x14ac:dyDescent="0.25">
      <c r="J499" s="2"/>
    </row>
    <row r="500" spans="2:10" x14ac:dyDescent="0.25">
      <c r="J500" s="2"/>
    </row>
    <row r="501" spans="2:10" x14ac:dyDescent="0.25">
      <c r="B501" s="1"/>
      <c r="J501" s="2"/>
    </row>
    <row r="502" spans="2:10" x14ac:dyDescent="0.25">
      <c r="J502" s="2"/>
    </row>
    <row r="503" spans="2:10" x14ac:dyDescent="0.25">
      <c r="B503" s="1"/>
      <c r="J503" s="2"/>
    </row>
    <row r="504" spans="2:10" x14ac:dyDescent="0.25">
      <c r="B504" s="1"/>
      <c r="J504" s="2"/>
    </row>
    <row r="505" spans="2:10" x14ac:dyDescent="0.25">
      <c r="B505" s="1"/>
      <c r="J505" s="2"/>
    </row>
    <row r="506" spans="2:10" x14ac:dyDescent="0.25">
      <c r="J506" s="2"/>
    </row>
    <row r="507" spans="2:10" x14ac:dyDescent="0.25">
      <c r="J507" s="2"/>
    </row>
    <row r="508" spans="2:10" x14ac:dyDescent="0.25">
      <c r="B508" s="1"/>
      <c r="J508" s="2"/>
    </row>
    <row r="509" spans="2:10" x14ac:dyDescent="0.25">
      <c r="J509" s="2"/>
    </row>
    <row r="510" spans="2:10" x14ac:dyDescent="0.25">
      <c r="B510" s="1"/>
      <c r="J510" s="2"/>
    </row>
    <row r="511" spans="2:10" x14ac:dyDescent="0.25">
      <c r="B511" s="1"/>
      <c r="J511" s="2"/>
    </row>
    <row r="512" spans="2:10" x14ac:dyDescent="0.25">
      <c r="B512" s="1"/>
      <c r="J512" s="2"/>
    </row>
    <row r="513" spans="2:10" x14ac:dyDescent="0.25">
      <c r="J513" s="2"/>
    </row>
    <row r="514" spans="2:10" x14ac:dyDescent="0.25">
      <c r="J514" s="2"/>
    </row>
    <row r="515" spans="2:10" x14ac:dyDescent="0.25">
      <c r="B515" s="1"/>
      <c r="J515" s="2"/>
    </row>
    <row r="516" spans="2:10" x14ac:dyDescent="0.25">
      <c r="B516" s="1"/>
      <c r="J516" s="2"/>
    </row>
    <row r="517" spans="2:10" x14ac:dyDescent="0.25">
      <c r="J517" s="2"/>
    </row>
    <row r="518" spans="2:10" x14ac:dyDescent="0.25">
      <c r="J518" s="2"/>
    </row>
    <row r="519" spans="2:10" x14ac:dyDescent="0.25">
      <c r="B519" s="1"/>
      <c r="J519" s="2"/>
    </row>
    <row r="520" spans="2:10" x14ac:dyDescent="0.25">
      <c r="J520" s="2"/>
    </row>
    <row r="521" spans="2:10" x14ac:dyDescent="0.25">
      <c r="B521" s="1"/>
      <c r="J521" s="2"/>
    </row>
    <row r="522" spans="2:10" x14ac:dyDescent="0.25">
      <c r="B522" s="1"/>
      <c r="J522" s="2"/>
    </row>
    <row r="523" spans="2:10" x14ac:dyDescent="0.25">
      <c r="B523" s="1"/>
      <c r="J523" s="2"/>
    </row>
    <row r="524" spans="2:10" x14ac:dyDescent="0.25">
      <c r="J524" s="2"/>
    </row>
    <row r="525" spans="2:10" x14ac:dyDescent="0.25">
      <c r="J525" s="2"/>
    </row>
    <row r="526" spans="2:10" x14ac:dyDescent="0.25">
      <c r="B526" s="1"/>
      <c r="J526" s="2"/>
    </row>
    <row r="527" spans="2:10" x14ac:dyDescent="0.25">
      <c r="J527" s="2"/>
    </row>
    <row r="528" spans="2:10" x14ac:dyDescent="0.25">
      <c r="J528" s="2"/>
    </row>
    <row r="529" spans="2:10" x14ac:dyDescent="0.25">
      <c r="B529" s="1"/>
      <c r="J529" s="2"/>
    </row>
    <row r="530" spans="2:10" x14ac:dyDescent="0.25">
      <c r="J530" s="2"/>
    </row>
    <row r="531" spans="2:10" x14ac:dyDescent="0.25">
      <c r="J531" s="2"/>
    </row>
    <row r="532" spans="2:10" x14ac:dyDescent="0.25">
      <c r="J532" s="2"/>
    </row>
    <row r="533" spans="2:10" x14ac:dyDescent="0.25">
      <c r="J533" s="2"/>
    </row>
    <row r="534" spans="2:10" x14ac:dyDescent="0.25">
      <c r="B534" s="1"/>
      <c r="J534" s="2"/>
    </row>
    <row r="535" spans="2:10" x14ac:dyDescent="0.25">
      <c r="J535" s="2"/>
    </row>
    <row r="536" spans="2:10" x14ac:dyDescent="0.25">
      <c r="B536" s="1"/>
      <c r="J536" s="2"/>
    </row>
    <row r="537" spans="2:10" x14ac:dyDescent="0.25">
      <c r="J537" s="2"/>
    </row>
    <row r="538" spans="2:10" x14ac:dyDescent="0.25">
      <c r="J538" s="2"/>
    </row>
    <row r="539" spans="2:10" x14ac:dyDescent="0.25">
      <c r="B539" s="1"/>
      <c r="J539" s="2"/>
    </row>
    <row r="540" spans="2:10" x14ac:dyDescent="0.25">
      <c r="J540" s="2"/>
    </row>
    <row r="541" spans="2:10" x14ac:dyDescent="0.25">
      <c r="J541" s="2"/>
    </row>
    <row r="542" spans="2:10" x14ac:dyDescent="0.25">
      <c r="B542" s="1"/>
      <c r="J542" s="2"/>
    </row>
    <row r="543" spans="2:10" x14ac:dyDescent="0.25">
      <c r="B543" s="1"/>
      <c r="J543" s="2"/>
    </row>
    <row r="544" spans="2:10" x14ac:dyDescent="0.25">
      <c r="B544" s="1"/>
      <c r="J544" s="2"/>
    </row>
    <row r="545" spans="2:10" x14ac:dyDescent="0.25">
      <c r="J545" s="2"/>
    </row>
    <row r="546" spans="2:10" x14ac:dyDescent="0.25">
      <c r="J546" s="2"/>
    </row>
    <row r="547" spans="2:10" x14ac:dyDescent="0.25">
      <c r="J547" s="2"/>
    </row>
    <row r="548" spans="2:10" x14ac:dyDescent="0.25">
      <c r="B548" s="1"/>
      <c r="J548" s="2"/>
    </row>
    <row r="549" spans="2:10" x14ac:dyDescent="0.25">
      <c r="J549" s="2"/>
    </row>
    <row r="550" spans="2:10" x14ac:dyDescent="0.25">
      <c r="J550" s="2"/>
    </row>
    <row r="551" spans="2:10" x14ac:dyDescent="0.25">
      <c r="B551" s="1"/>
      <c r="J551" s="2"/>
    </row>
    <row r="552" spans="2:10" x14ac:dyDescent="0.25">
      <c r="B552" s="1"/>
      <c r="J552" s="2"/>
    </row>
    <row r="553" spans="2:10" x14ac:dyDescent="0.25">
      <c r="B553" s="1"/>
      <c r="J553" s="2"/>
    </row>
    <row r="554" spans="2:10" x14ac:dyDescent="0.25">
      <c r="B554" s="1"/>
      <c r="J554" s="2"/>
    </row>
    <row r="555" spans="2:10" x14ac:dyDescent="0.25">
      <c r="B555" s="1"/>
      <c r="J555" s="2"/>
    </row>
    <row r="556" spans="2:10" x14ac:dyDescent="0.25">
      <c r="B556" s="1"/>
      <c r="J556" s="2"/>
    </row>
    <row r="557" spans="2:10" x14ac:dyDescent="0.25">
      <c r="B557" s="1"/>
      <c r="J557" s="2"/>
    </row>
    <row r="558" spans="2:10" x14ac:dyDescent="0.25">
      <c r="B558" s="1"/>
      <c r="J558" s="2"/>
    </row>
    <row r="559" spans="2:10" x14ac:dyDescent="0.25">
      <c r="B559" s="1"/>
      <c r="J559" s="2"/>
    </row>
    <row r="560" spans="2:10" x14ac:dyDescent="0.25">
      <c r="B560" s="1"/>
      <c r="J560" s="2"/>
    </row>
    <row r="561" spans="2:10" x14ac:dyDescent="0.25">
      <c r="B561" s="1"/>
      <c r="J561" s="2"/>
    </row>
    <row r="562" spans="2:10" x14ac:dyDescent="0.25">
      <c r="B562" s="1"/>
      <c r="J562" s="2"/>
    </row>
    <row r="563" spans="2:10" x14ac:dyDescent="0.25">
      <c r="B563" s="1"/>
      <c r="J563" s="2"/>
    </row>
    <row r="564" spans="2:10" x14ac:dyDescent="0.25">
      <c r="B564" s="1"/>
      <c r="J564" s="2"/>
    </row>
    <row r="565" spans="2:10" x14ac:dyDescent="0.25">
      <c r="B565" s="1"/>
      <c r="J565" s="2"/>
    </row>
    <row r="566" spans="2:10" x14ac:dyDescent="0.25">
      <c r="B566" s="1"/>
      <c r="J566" s="2"/>
    </row>
    <row r="567" spans="2:10" x14ac:dyDescent="0.25">
      <c r="B567" s="1"/>
      <c r="J567" s="2"/>
    </row>
    <row r="568" spans="2:10" x14ac:dyDescent="0.25">
      <c r="B568" s="1"/>
      <c r="J568" s="2"/>
    </row>
    <row r="569" spans="2:10" x14ac:dyDescent="0.25">
      <c r="B569" s="1"/>
      <c r="J569" s="2"/>
    </row>
    <row r="570" spans="2:10" x14ac:dyDescent="0.25">
      <c r="B570" s="1"/>
      <c r="J570" s="2"/>
    </row>
    <row r="571" spans="2:10" x14ac:dyDescent="0.25">
      <c r="J571" s="2"/>
    </row>
    <row r="572" spans="2:10" x14ac:dyDescent="0.25">
      <c r="B572" s="1"/>
      <c r="J572" s="2"/>
    </row>
    <row r="573" spans="2:10" x14ac:dyDescent="0.25">
      <c r="B573" s="1"/>
      <c r="J573" s="2"/>
    </row>
    <row r="574" spans="2:10" x14ac:dyDescent="0.25">
      <c r="B574" s="1"/>
      <c r="J574" s="2"/>
    </row>
    <row r="575" spans="2:10" x14ac:dyDescent="0.25">
      <c r="B575" s="1"/>
      <c r="J575" s="2"/>
    </row>
    <row r="576" spans="2:10" x14ac:dyDescent="0.25">
      <c r="B576" s="1"/>
      <c r="J576" s="2"/>
    </row>
    <row r="577" spans="2:10" x14ac:dyDescent="0.25">
      <c r="B577" s="1"/>
      <c r="J577" s="2"/>
    </row>
    <row r="578" spans="2:10" x14ac:dyDescent="0.25">
      <c r="B578" s="1"/>
      <c r="J578" s="2"/>
    </row>
    <row r="579" spans="2:10" x14ac:dyDescent="0.25">
      <c r="B579" s="1"/>
      <c r="J579" s="2"/>
    </row>
    <row r="580" spans="2:10" x14ac:dyDescent="0.25">
      <c r="B580" s="1"/>
      <c r="J580" s="2"/>
    </row>
    <row r="581" spans="2:10" x14ac:dyDescent="0.25">
      <c r="B581" s="1"/>
      <c r="J581" s="2"/>
    </row>
    <row r="582" spans="2:10" x14ac:dyDescent="0.25">
      <c r="B582" s="1"/>
      <c r="J582" s="2"/>
    </row>
    <row r="583" spans="2:10" x14ac:dyDescent="0.25">
      <c r="B583" s="1"/>
      <c r="J583" s="2"/>
    </row>
    <row r="584" spans="2:10" x14ac:dyDescent="0.25">
      <c r="B584" s="1"/>
      <c r="J584" s="2"/>
    </row>
    <row r="585" spans="2:10" x14ac:dyDescent="0.25">
      <c r="J585" s="2"/>
    </row>
    <row r="586" spans="2:10" x14ac:dyDescent="0.25">
      <c r="B586" s="1"/>
      <c r="J586" s="2"/>
    </row>
    <row r="587" spans="2:10" x14ac:dyDescent="0.25">
      <c r="B587" s="1"/>
      <c r="J587" s="2"/>
    </row>
    <row r="588" spans="2:10" x14ac:dyDescent="0.25">
      <c r="J588" s="2"/>
    </row>
    <row r="589" spans="2:10" x14ac:dyDescent="0.25">
      <c r="B589" s="1"/>
      <c r="J589" s="2"/>
    </row>
    <row r="590" spans="2:10" x14ac:dyDescent="0.25">
      <c r="B590" s="1"/>
      <c r="J590" s="2"/>
    </row>
    <row r="591" spans="2:10" x14ac:dyDescent="0.25">
      <c r="B591" s="1"/>
      <c r="J591" s="2"/>
    </row>
    <row r="592" spans="2:10" x14ac:dyDescent="0.25">
      <c r="B592" s="1"/>
      <c r="J592" s="2"/>
    </row>
    <row r="593" spans="2:10" x14ac:dyDescent="0.25">
      <c r="B593" s="1"/>
      <c r="J593" s="2"/>
    </row>
    <row r="594" spans="2:10" x14ac:dyDescent="0.25">
      <c r="J594" s="2"/>
    </row>
    <row r="595" spans="2:10" x14ac:dyDescent="0.25">
      <c r="B595" s="1"/>
      <c r="J595" s="2"/>
    </row>
    <row r="596" spans="2:10" x14ac:dyDescent="0.25">
      <c r="B596" s="1"/>
      <c r="J596" s="2"/>
    </row>
    <row r="597" spans="2:10" x14ac:dyDescent="0.25">
      <c r="B597" s="1"/>
      <c r="J597" s="2"/>
    </row>
    <row r="598" spans="2:10" x14ac:dyDescent="0.25">
      <c r="B598" s="1"/>
      <c r="J598" s="2"/>
    </row>
    <row r="599" spans="2:10" x14ac:dyDescent="0.25">
      <c r="B599" s="1"/>
      <c r="J599" s="2"/>
    </row>
    <row r="600" spans="2:10" x14ac:dyDescent="0.25">
      <c r="J600" s="2"/>
    </row>
    <row r="601" spans="2:10" x14ac:dyDescent="0.25">
      <c r="J601" s="2"/>
    </row>
    <row r="602" spans="2:10" x14ac:dyDescent="0.25">
      <c r="J602" s="2"/>
    </row>
    <row r="603" spans="2:10" x14ac:dyDescent="0.25">
      <c r="J603" s="2"/>
    </row>
    <row r="604" spans="2:10" x14ac:dyDescent="0.25">
      <c r="B604" s="1"/>
      <c r="J604" s="2"/>
    </row>
    <row r="605" spans="2:10" x14ac:dyDescent="0.25">
      <c r="B605" s="1"/>
      <c r="J605" s="2"/>
    </row>
    <row r="606" spans="2:10" x14ac:dyDescent="0.25">
      <c r="J606" s="2"/>
    </row>
    <row r="607" spans="2:10" x14ac:dyDescent="0.25">
      <c r="J607" s="2"/>
    </row>
    <row r="608" spans="2:10" x14ac:dyDescent="0.25">
      <c r="J608" s="2"/>
    </row>
    <row r="609" spans="2:10" x14ac:dyDescent="0.25">
      <c r="J609" s="2"/>
    </row>
    <row r="610" spans="2:10" x14ac:dyDescent="0.25">
      <c r="J610" s="2"/>
    </row>
    <row r="611" spans="2:10" x14ac:dyDescent="0.25">
      <c r="J611" s="2"/>
    </row>
    <row r="612" spans="2:10" x14ac:dyDescent="0.25">
      <c r="B612" s="1"/>
      <c r="J612" s="2"/>
    </row>
    <row r="613" spans="2:10" x14ac:dyDescent="0.25">
      <c r="J613" s="2"/>
    </row>
    <row r="614" spans="2:10" x14ac:dyDescent="0.25">
      <c r="J614" s="2"/>
    </row>
    <row r="615" spans="2:10" x14ac:dyDescent="0.25">
      <c r="J615" s="2"/>
    </row>
    <row r="616" spans="2:10" x14ac:dyDescent="0.25">
      <c r="J616" s="2"/>
    </row>
    <row r="617" spans="2:10" x14ac:dyDescent="0.25">
      <c r="J617" s="2"/>
    </row>
    <row r="618" spans="2:10" x14ac:dyDescent="0.25">
      <c r="J618" s="2"/>
    </row>
    <row r="619" spans="2:10" x14ac:dyDescent="0.25">
      <c r="B619" s="1"/>
      <c r="J619" s="2"/>
    </row>
    <row r="620" spans="2:10" x14ac:dyDescent="0.25">
      <c r="J620" s="2"/>
    </row>
    <row r="621" spans="2:10" x14ac:dyDescent="0.25">
      <c r="B621" s="1"/>
      <c r="J621" s="2"/>
    </row>
    <row r="622" spans="2:10" x14ac:dyDescent="0.25">
      <c r="B622" s="1"/>
      <c r="J622" s="2"/>
    </row>
    <row r="623" spans="2:10" x14ac:dyDescent="0.25">
      <c r="B623" s="1"/>
      <c r="J623" s="2"/>
    </row>
    <row r="624" spans="2:10" x14ac:dyDescent="0.25">
      <c r="J624" s="2"/>
    </row>
    <row r="625" spans="2:10" x14ac:dyDescent="0.25">
      <c r="B625" s="1"/>
      <c r="J625" s="2"/>
    </row>
    <row r="626" spans="2:10" x14ac:dyDescent="0.25">
      <c r="B626" s="1"/>
      <c r="J626" s="2"/>
    </row>
    <row r="627" spans="2:10" x14ac:dyDescent="0.25">
      <c r="J627" s="2"/>
    </row>
    <row r="628" spans="2:10" x14ac:dyDescent="0.25">
      <c r="J628" s="2"/>
    </row>
    <row r="629" spans="2:10" x14ac:dyDescent="0.25">
      <c r="B629" s="1"/>
      <c r="J629" s="2"/>
    </row>
    <row r="630" spans="2:10" x14ac:dyDescent="0.25">
      <c r="B630" s="1"/>
      <c r="J630" s="2"/>
    </row>
    <row r="631" spans="2:10" x14ac:dyDescent="0.25">
      <c r="B631" s="1"/>
      <c r="J631" s="2"/>
    </row>
    <row r="632" spans="2:10" x14ac:dyDescent="0.25">
      <c r="J632" s="2"/>
    </row>
    <row r="633" spans="2:10" x14ac:dyDescent="0.25">
      <c r="B633" s="1"/>
      <c r="J633" s="2"/>
    </row>
    <row r="634" spans="2:10" x14ac:dyDescent="0.25">
      <c r="B634" s="1"/>
      <c r="J634" s="2"/>
    </row>
    <row r="635" spans="2:10" x14ac:dyDescent="0.25">
      <c r="B635" s="1"/>
      <c r="J635" s="2"/>
    </row>
    <row r="636" spans="2:10" x14ac:dyDescent="0.25">
      <c r="B636" s="1"/>
      <c r="J636" s="2"/>
    </row>
    <row r="637" spans="2:10" x14ac:dyDescent="0.25">
      <c r="B637" s="1"/>
      <c r="J637" s="2"/>
    </row>
    <row r="638" spans="2:10" x14ac:dyDescent="0.25">
      <c r="J638" s="2"/>
    </row>
    <row r="639" spans="2:10" x14ac:dyDescent="0.25">
      <c r="B639" s="1"/>
      <c r="J639" s="2"/>
    </row>
    <row r="640" spans="2:10" x14ac:dyDescent="0.25">
      <c r="B640" s="1"/>
      <c r="J640" s="2"/>
    </row>
    <row r="641" spans="2:10" x14ac:dyDescent="0.25">
      <c r="B641" s="1"/>
      <c r="J641" s="2"/>
    </row>
    <row r="642" spans="2:10" x14ac:dyDescent="0.25">
      <c r="J642" s="2"/>
    </row>
    <row r="643" spans="2:10" x14ac:dyDescent="0.25">
      <c r="B643" s="1"/>
      <c r="J643" s="2"/>
    </row>
    <row r="644" spans="2:10" x14ac:dyDescent="0.25">
      <c r="B644" s="1"/>
      <c r="J644" s="2"/>
    </row>
    <row r="645" spans="2:10" x14ac:dyDescent="0.25">
      <c r="B645" s="1"/>
      <c r="J645" s="2"/>
    </row>
    <row r="646" spans="2:10" x14ac:dyDescent="0.25">
      <c r="J646" s="2"/>
    </row>
    <row r="647" spans="2:10" x14ac:dyDescent="0.25">
      <c r="B647" s="1"/>
      <c r="J647" s="2"/>
    </row>
    <row r="648" spans="2:10" x14ac:dyDescent="0.25">
      <c r="B648" s="1"/>
      <c r="J648" s="2"/>
    </row>
    <row r="649" spans="2:10" x14ac:dyDescent="0.25">
      <c r="J649" s="2"/>
    </row>
    <row r="650" spans="2:10" x14ac:dyDescent="0.25">
      <c r="B650" s="1"/>
      <c r="J650" s="2"/>
    </row>
    <row r="651" spans="2:10" x14ac:dyDescent="0.25">
      <c r="B651" s="1"/>
      <c r="J651" s="2"/>
    </row>
    <row r="652" spans="2:10" x14ac:dyDescent="0.25">
      <c r="J652" s="2"/>
    </row>
    <row r="653" spans="2:10" x14ac:dyDescent="0.25">
      <c r="B653" s="1"/>
      <c r="J653" s="2"/>
    </row>
    <row r="654" spans="2:10" x14ac:dyDescent="0.25">
      <c r="B654" s="1"/>
      <c r="J654" s="2"/>
    </row>
    <row r="655" spans="2:10" x14ac:dyDescent="0.25">
      <c r="B655" s="1"/>
      <c r="J655" s="2"/>
    </row>
    <row r="656" spans="2:10" x14ac:dyDescent="0.25">
      <c r="B656" s="1"/>
      <c r="J656" s="2"/>
    </row>
    <row r="657" spans="2:10" x14ac:dyDescent="0.25">
      <c r="B657" s="1"/>
      <c r="J657" s="2"/>
    </row>
    <row r="658" spans="2:10" x14ac:dyDescent="0.25">
      <c r="B658" s="1"/>
      <c r="J658" s="2"/>
    </row>
    <row r="659" spans="2:10" x14ac:dyDescent="0.25">
      <c r="J659" s="2"/>
    </row>
    <row r="660" spans="2:10" x14ac:dyDescent="0.25">
      <c r="J660" s="2"/>
    </row>
    <row r="661" spans="2:10" x14ac:dyDescent="0.25">
      <c r="J661" s="2"/>
    </row>
    <row r="662" spans="2:10" x14ac:dyDescent="0.25">
      <c r="B662" s="1"/>
      <c r="J662" s="2"/>
    </row>
    <row r="663" spans="2:10" x14ac:dyDescent="0.25">
      <c r="J663" s="2"/>
    </row>
    <row r="664" spans="2:10" x14ac:dyDescent="0.25">
      <c r="B664" s="1"/>
      <c r="J664" s="2"/>
    </row>
    <row r="665" spans="2:10" x14ac:dyDescent="0.25">
      <c r="B665" s="1"/>
      <c r="J665" s="2"/>
    </row>
    <row r="666" spans="2:10" x14ac:dyDescent="0.25">
      <c r="J666" s="2"/>
    </row>
    <row r="667" spans="2:10" x14ac:dyDescent="0.25">
      <c r="J667" s="2"/>
    </row>
    <row r="668" spans="2:10" x14ac:dyDescent="0.25">
      <c r="J668" s="2"/>
    </row>
    <row r="669" spans="2:10" x14ac:dyDescent="0.25">
      <c r="J669" s="2"/>
    </row>
    <row r="670" spans="2:10" x14ac:dyDescent="0.25">
      <c r="J670" s="2"/>
    </row>
    <row r="671" spans="2:10" x14ac:dyDescent="0.25">
      <c r="J671" s="2"/>
    </row>
    <row r="672" spans="2:10" x14ac:dyDescent="0.25">
      <c r="J672" s="2"/>
    </row>
    <row r="673" spans="2:10" x14ac:dyDescent="0.25">
      <c r="B673" s="1"/>
      <c r="J673" s="2"/>
    </row>
    <row r="674" spans="2:10" x14ac:dyDescent="0.25">
      <c r="B674" s="1"/>
      <c r="J674" s="2"/>
    </row>
    <row r="675" spans="2:10" x14ac:dyDescent="0.25">
      <c r="B675" s="1"/>
      <c r="J675" s="2"/>
    </row>
    <row r="676" spans="2:10" x14ac:dyDescent="0.25">
      <c r="B676" s="1"/>
      <c r="J676" s="2"/>
    </row>
    <row r="677" spans="2:10" x14ac:dyDescent="0.25">
      <c r="B677" s="1"/>
      <c r="J677" s="2"/>
    </row>
    <row r="678" spans="2:10" x14ac:dyDescent="0.25">
      <c r="B678" s="1"/>
      <c r="J678" s="2"/>
    </row>
    <row r="679" spans="2:10" x14ac:dyDescent="0.25">
      <c r="J679" s="2"/>
    </row>
    <row r="680" spans="2:10" x14ac:dyDescent="0.25">
      <c r="B680" s="1"/>
      <c r="J680" s="2"/>
    </row>
    <row r="681" spans="2:10" x14ac:dyDescent="0.25">
      <c r="B681" s="1"/>
      <c r="J681" s="2"/>
    </row>
    <row r="682" spans="2:10" x14ac:dyDescent="0.25">
      <c r="J682" s="2"/>
    </row>
    <row r="683" spans="2:10" x14ac:dyDescent="0.25">
      <c r="B683" s="1"/>
      <c r="J683" s="2"/>
    </row>
    <row r="684" spans="2:10" x14ac:dyDescent="0.25">
      <c r="B684" s="1"/>
      <c r="J684" s="2"/>
    </row>
    <row r="685" spans="2:10" x14ac:dyDescent="0.25">
      <c r="B685" s="1"/>
      <c r="J685" s="2"/>
    </row>
    <row r="686" spans="2:10" x14ac:dyDescent="0.25">
      <c r="J686" s="2"/>
    </row>
    <row r="687" spans="2:10" x14ac:dyDescent="0.25">
      <c r="J687" s="2"/>
    </row>
    <row r="688" spans="2:10" x14ac:dyDescent="0.25">
      <c r="J688" s="2"/>
    </row>
    <row r="689" spans="2:10" x14ac:dyDescent="0.25">
      <c r="B689" s="1"/>
      <c r="J689" s="2"/>
    </row>
    <row r="690" spans="2:10" x14ac:dyDescent="0.25">
      <c r="B690" s="1"/>
      <c r="J690" s="2"/>
    </row>
    <row r="691" spans="2:10" x14ac:dyDescent="0.25">
      <c r="B691" s="1"/>
      <c r="J691" s="2"/>
    </row>
    <row r="692" spans="2:10" x14ac:dyDescent="0.25">
      <c r="B692" s="1"/>
      <c r="J692" s="2"/>
    </row>
    <row r="693" spans="2:10" x14ac:dyDescent="0.25">
      <c r="B693" s="1"/>
      <c r="J693" s="2"/>
    </row>
    <row r="694" spans="2:10" x14ac:dyDescent="0.25">
      <c r="B694" s="1"/>
      <c r="J694" s="2"/>
    </row>
    <row r="695" spans="2:10" x14ac:dyDescent="0.25">
      <c r="J695" s="2"/>
    </row>
    <row r="696" spans="2:10" x14ac:dyDescent="0.25">
      <c r="J696" s="2"/>
    </row>
    <row r="697" spans="2:10" x14ac:dyDescent="0.25">
      <c r="B697" s="1"/>
      <c r="J697" s="2"/>
    </row>
    <row r="698" spans="2:10" x14ac:dyDescent="0.25">
      <c r="B698" s="1"/>
      <c r="J698" s="2"/>
    </row>
    <row r="699" spans="2:10" x14ac:dyDescent="0.25">
      <c r="J699" s="2"/>
    </row>
    <row r="700" spans="2:10" x14ac:dyDescent="0.25">
      <c r="J700" s="2"/>
    </row>
    <row r="701" spans="2:10" x14ac:dyDescent="0.25">
      <c r="J701" s="2"/>
    </row>
    <row r="702" spans="2:10" x14ac:dyDescent="0.25">
      <c r="J702" s="2"/>
    </row>
    <row r="703" spans="2:10" x14ac:dyDescent="0.25">
      <c r="J703" s="2"/>
    </row>
    <row r="704" spans="2:10" x14ac:dyDescent="0.25">
      <c r="J704" s="2"/>
    </row>
    <row r="705" spans="2:10" x14ac:dyDescent="0.25">
      <c r="J705" s="2"/>
    </row>
    <row r="706" spans="2:10" x14ac:dyDescent="0.25">
      <c r="J706" s="2"/>
    </row>
    <row r="707" spans="2:10" x14ac:dyDescent="0.25">
      <c r="J707" s="2"/>
    </row>
    <row r="708" spans="2:10" x14ac:dyDescent="0.25">
      <c r="J708" s="2"/>
    </row>
    <row r="709" spans="2:10" x14ac:dyDescent="0.25">
      <c r="B709" s="1"/>
      <c r="J709" s="2"/>
    </row>
    <row r="710" spans="2:10" x14ac:dyDescent="0.25">
      <c r="J710" s="2"/>
    </row>
    <row r="711" spans="2:10" x14ac:dyDescent="0.25">
      <c r="B711" s="1"/>
      <c r="J711" s="2"/>
    </row>
    <row r="712" spans="2:10" x14ac:dyDescent="0.25">
      <c r="J712" s="2"/>
    </row>
    <row r="713" spans="2:10" x14ac:dyDescent="0.25">
      <c r="J713" s="2"/>
    </row>
    <row r="714" spans="2:10" x14ac:dyDescent="0.25">
      <c r="J714" s="2"/>
    </row>
    <row r="715" spans="2:10" x14ac:dyDescent="0.25">
      <c r="B715" s="1"/>
      <c r="J715" s="2"/>
    </row>
    <row r="716" spans="2:10" x14ac:dyDescent="0.25">
      <c r="B716" s="1"/>
      <c r="J716" s="2"/>
    </row>
    <row r="717" spans="2:10" x14ac:dyDescent="0.25">
      <c r="J717" s="2"/>
    </row>
    <row r="718" spans="2:10" x14ac:dyDescent="0.25">
      <c r="B718" s="1"/>
      <c r="J718" s="2"/>
    </row>
    <row r="719" spans="2:10" x14ac:dyDescent="0.25">
      <c r="J719" s="2"/>
    </row>
    <row r="720" spans="2:10" x14ac:dyDescent="0.25">
      <c r="B720" s="1"/>
      <c r="J720" s="2"/>
    </row>
    <row r="721" spans="2:10" x14ac:dyDescent="0.25">
      <c r="J721" s="2"/>
    </row>
    <row r="722" spans="2:10" x14ac:dyDescent="0.25">
      <c r="J722" s="2"/>
    </row>
    <row r="723" spans="2:10" x14ac:dyDescent="0.25">
      <c r="J723" s="2"/>
    </row>
    <row r="724" spans="2:10" x14ac:dyDescent="0.25">
      <c r="J724" s="2"/>
    </row>
    <row r="725" spans="2:10" x14ac:dyDescent="0.25">
      <c r="B725" s="1"/>
      <c r="J725" s="2"/>
    </row>
    <row r="726" spans="2:10" x14ac:dyDescent="0.25">
      <c r="B726" s="1"/>
      <c r="J726" s="2"/>
    </row>
    <row r="727" spans="2:10" x14ac:dyDescent="0.25">
      <c r="B727" s="1"/>
      <c r="J727" s="2"/>
    </row>
    <row r="728" spans="2:10" x14ac:dyDescent="0.25">
      <c r="B728" s="1"/>
      <c r="J728" s="2"/>
    </row>
    <row r="729" spans="2:10" x14ac:dyDescent="0.25">
      <c r="J729" s="2"/>
    </row>
    <row r="730" spans="2:10" x14ac:dyDescent="0.25">
      <c r="J730" s="2"/>
    </row>
    <row r="731" spans="2:10" x14ac:dyDescent="0.25">
      <c r="B731" s="1"/>
      <c r="J731" s="2"/>
    </row>
    <row r="732" spans="2:10" x14ac:dyDescent="0.25">
      <c r="J732" s="2"/>
    </row>
    <row r="733" spans="2:10" x14ac:dyDescent="0.25">
      <c r="B733" s="1"/>
      <c r="J733" s="2"/>
    </row>
    <row r="734" spans="2:10" x14ac:dyDescent="0.25">
      <c r="J734" s="2"/>
    </row>
    <row r="735" spans="2:10" x14ac:dyDescent="0.25">
      <c r="J735" s="2"/>
    </row>
    <row r="736" spans="2:10" x14ac:dyDescent="0.25">
      <c r="B736" s="1"/>
      <c r="J736" s="2"/>
    </row>
    <row r="737" spans="2:10" x14ac:dyDescent="0.25">
      <c r="B737" s="1"/>
      <c r="J737" s="2"/>
    </row>
    <row r="738" spans="2:10" x14ac:dyDescent="0.25">
      <c r="B738" s="1"/>
      <c r="J738" s="2"/>
    </row>
    <row r="739" spans="2:10" x14ac:dyDescent="0.25">
      <c r="J739" s="2"/>
    </row>
    <row r="740" spans="2:10" x14ac:dyDescent="0.25">
      <c r="B740" s="1"/>
      <c r="J740" s="2"/>
    </row>
    <row r="741" spans="2:10" x14ac:dyDescent="0.25">
      <c r="J741" s="2"/>
    </row>
    <row r="742" spans="2:10" x14ac:dyDescent="0.25">
      <c r="B742" s="1"/>
      <c r="J742" s="2"/>
    </row>
    <row r="743" spans="2:10" x14ac:dyDescent="0.25">
      <c r="B743" s="1"/>
      <c r="J743" s="2"/>
    </row>
    <row r="744" spans="2:10" x14ac:dyDescent="0.25">
      <c r="B744" s="1"/>
      <c r="J744" s="2"/>
    </row>
    <row r="745" spans="2:10" x14ac:dyDescent="0.25">
      <c r="B745" s="1"/>
      <c r="J745" s="2"/>
    </row>
    <row r="746" spans="2:10" x14ac:dyDescent="0.25">
      <c r="B746" s="1"/>
      <c r="J746" s="2"/>
    </row>
    <row r="747" spans="2:10" x14ac:dyDescent="0.25">
      <c r="B747" s="1"/>
      <c r="J747" s="2"/>
    </row>
    <row r="748" spans="2:10" x14ac:dyDescent="0.25">
      <c r="J748" s="2"/>
    </row>
    <row r="749" spans="2:10" x14ac:dyDescent="0.25">
      <c r="J749" s="2"/>
    </row>
    <row r="750" spans="2:10" x14ac:dyDescent="0.25">
      <c r="B750" s="1"/>
      <c r="J750" s="2"/>
    </row>
    <row r="751" spans="2:10" x14ac:dyDescent="0.25">
      <c r="B751" s="1"/>
      <c r="J751" s="2"/>
    </row>
    <row r="752" spans="2:10" x14ac:dyDescent="0.25">
      <c r="B752" s="1"/>
      <c r="J752" s="2"/>
    </row>
    <row r="753" spans="2:10" x14ac:dyDescent="0.25">
      <c r="B753" s="1"/>
      <c r="J753" s="2"/>
    </row>
    <row r="754" spans="2:10" x14ac:dyDescent="0.25">
      <c r="B754" s="1"/>
      <c r="J754" s="2"/>
    </row>
    <row r="755" spans="2:10" x14ac:dyDescent="0.25">
      <c r="B755" s="1"/>
      <c r="J755" s="2"/>
    </row>
    <row r="756" spans="2:10" x14ac:dyDescent="0.25">
      <c r="B756" s="1"/>
      <c r="J756" s="2"/>
    </row>
    <row r="757" spans="2:10" x14ac:dyDescent="0.25">
      <c r="B757" s="1"/>
      <c r="J757" s="2"/>
    </row>
    <row r="758" spans="2:10" x14ac:dyDescent="0.25">
      <c r="B758" s="1"/>
      <c r="J758" s="2"/>
    </row>
    <row r="759" spans="2:10" x14ac:dyDescent="0.25">
      <c r="J759" s="2"/>
    </row>
    <row r="760" spans="2:10" x14ac:dyDescent="0.25">
      <c r="J760" s="2"/>
    </row>
    <row r="761" spans="2:10" x14ac:dyDescent="0.25">
      <c r="B761" s="1"/>
      <c r="J761" s="2"/>
    </row>
    <row r="762" spans="2:10" x14ac:dyDescent="0.25">
      <c r="B762" s="1"/>
      <c r="J762" s="2"/>
    </row>
    <row r="763" spans="2:10" x14ac:dyDescent="0.25">
      <c r="B763" s="1"/>
      <c r="J763" s="2"/>
    </row>
    <row r="764" spans="2:10" x14ac:dyDescent="0.25">
      <c r="B764" s="1"/>
      <c r="J764" s="2"/>
    </row>
    <row r="765" spans="2:10" x14ac:dyDescent="0.25">
      <c r="B765" s="1"/>
      <c r="J765" s="2"/>
    </row>
    <row r="766" spans="2:10" x14ac:dyDescent="0.25">
      <c r="J766" s="2"/>
    </row>
    <row r="767" spans="2:10" x14ac:dyDescent="0.25">
      <c r="J767" s="2"/>
    </row>
    <row r="768" spans="2:10" x14ac:dyDescent="0.25">
      <c r="J768" s="2"/>
    </row>
    <row r="769" spans="2:10" x14ac:dyDescent="0.25">
      <c r="J769" s="2"/>
    </row>
    <row r="770" spans="2:10" x14ac:dyDescent="0.25">
      <c r="B770" s="1"/>
      <c r="J770" s="2"/>
    </row>
    <row r="771" spans="2:10" x14ac:dyDescent="0.25">
      <c r="B771" s="1"/>
      <c r="J771" s="2"/>
    </row>
    <row r="772" spans="2:10" x14ac:dyDescent="0.25">
      <c r="B772" s="1"/>
      <c r="J772" s="2"/>
    </row>
    <row r="773" spans="2:10" x14ac:dyDescent="0.25">
      <c r="B773" s="1"/>
      <c r="J773" s="2"/>
    </row>
    <row r="774" spans="2:10" x14ac:dyDescent="0.25">
      <c r="B774" s="1"/>
      <c r="J774" s="2"/>
    </row>
    <row r="775" spans="2:10" x14ac:dyDescent="0.25">
      <c r="B775" s="1"/>
      <c r="J775" s="2"/>
    </row>
    <row r="776" spans="2:10" x14ac:dyDescent="0.25">
      <c r="B776" s="1"/>
      <c r="J776" s="2"/>
    </row>
    <row r="777" spans="2:10" x14ac:dyDescent="0.25">
      <c r="J777" s="2"/>
    </row>
    <row r="778" spans="2:10" x14ac:dyDescent="0.25">
      <c r="B778" s="1"/>
      <c r="J778" s="2"/>
    </row>
    <row r="779" spans="2:10" x14ac:dyDescent="0.25">
      <c r="B779" s="1"/>
      <c r="J779" s="2"/>
    </row>
    <row r="780" spans="2:10" x14ac:dyDescent="0.25">
      <c r="B780" s="1"/>
      <c r="J780" s="2"/>
    </row>
    <row r="781" spans="2:10" x14ac:dyDescent="0.25">
      <c r="J781" s="2"/>
    </row>
    <row r="782" spans="2:10" x14ac:dyDescent="0.25">
      <c r="B782" s="1"/>
      <c r="J782" s="2"/>
    </row>
    <row r="783" spans="2:10" x14ac:dyDescent="0.25">
      <c r="B783" s="1"/>
      <c r="J783" s="2"/>
    </row>
    <row r="784" spans="2:10" x14ac:dyDescent="0.25">
      <c r="J784" s="2"/>
    </row>
    <row r="785" spans="2:10" x14ac:dyDescent="0.25">
      <c r="B785" s="1"/>
      <c r="J785" s="2"/>
    </row>
    <row r="786" spans="2:10" x14ac:dyDescent="0.25">
      <c r="J786" s="2"/>
    </row>
    <row r="787" spans="2:10" x14ac:dyDescent="0.25">
      <c r="B787" s="1"/>
      <c r="J787" s="2"/>
    </row>
    <row r="788" spans="2:10" x14ac:dyDescent="0.25">
      <c r="J788" s="2"/>
    </row>
    <row r="789" spans="2:10" x14ac:dyDescent="0.25">
      <c r="B789" s="1"/>
      <c r="J789" s="2"/>
    </row>
    <row r="790" spans="2:10" x14ac:dyDescent="0.25">
      <c r="B790" s="1"/>
      <c r="J790" s="2"/>
    </row>
    <row r="791" spans="2:10" x14ac:dyDescent="0.25">
      <c r="B791" s="1"/>
      <c r="J791" s="2"/>
    </row>
    <row r="792" spans="2:10" x14ac:dyDescent="0.25">
      <c r="J792" s="2"/>
    </row>
    <row r="793" spans="2:10" x14ac:dyDescent="0.25">
      <c r="B793" s="1"/>
      <c r="J793" s="2"/>
    </row>
    <row r="794" spans="2:10" x14ac:dyDescent="0.25">
      <c r="B794" s="1"/>
      <c r="J794" s="2"/>
    </row>
    <row r="795" spans="2:10" x14ac:dyDescent="0.25">
      <c r="B795" s="1"/>
      <c r="J795" s="2"/>
    </row>
    <row r="796" spans="2:10" x14ac:dyDescent="0.25">
      <c r="J796" s="2"/>
    </row>
    <row r="797" spans="2:10" x14ac:dyDescent="0.25">
      <c r="B797" s="1"/>
      <c r="J797" s="2"/>
    </row>
    <row r="798" spans="2:10" x14ac:dyDescent="0.25">
      <c r="B798" s="1"/>
      <c r="J798" s="2"/>
    </row>
    <row r="799" spans="2:10" x14ac:dyDescent="0.25">
      <c r="B799" s="1"/>
      <c r="J799" s="2"/>
    </row>
    <row r="800" spans="2:10" x14ac:dyDescent="0.25">
      <c r="B800" s="1"/>
      <c r="J800" s="2"/>
    </row>
    <row r="801" spans="2:10" x14ac:dyDescent="0.25">
      <c r="J801" s="2"/>
    </row>
    <row r="802" spans="2:10" x14ac:dyDescent="0.25">
      <c r="B802" s="1"/>
      <c r="J802" s="2"/>
    </row>
    <row r="803" spans="2:10" x14ac:dyDescent="0.25">
      <c r="B803" s="1"/>
      <c r="J803" s="2"/>
    </row>
    <row r="804" spans="2:10" x14ac:dyDescent="0.25">
      <c r="J804" s="2"/>
    </row>
    <row r="805" spans="2:10" x14ac:dyDescent="0.25">
      <c r="B805" s="1"/>
      <c r="J805" s="2"/>
    </row>
    <row r="806" spans="2:10" x14ac:dyDescent="0.25">
      <c r="B806" s="1"/>
      <c r="J806" s="2"/>
    </row>
    <row r="807" spans="2:10" x14ac:dyDescent="0.25">
      <c r="B807" s="1"/>
      <c r="J807" s="2"/>
    </row>
    <row r="808" spans="2:10" x14ac:dyDescent="0.25">
      <c r="J808" s="2"/>
    </row>
    <row r="809" spans="2:10" x14ac:dyDescent="0.25">
      <c r="B809" s="1"/>
      <c r="J809" s="2"/>
    </row>
    <row r="810" spans="2:10" x14ac:dyDescent="0.25">
      <c r="B810" s="1"/>
      <c r="J810" s="2"/>
    </row>
    <row r="811" spans="2:10" x14ac:dyDescent="0.25">
      <c r="B811" s="1"/>
      <c r="J811" s="2"/>
    </row>
    <row r="812" spans="2:10" x14ac:dyDescent="0.25">
      <c r="B812" s="1"/>
      <c r="J812" s="2"/>
    </row>
    <row r="813" spans="2:10" x14ac:dyDescent="0.25">
      <c r="B813" s="1"/>
      <c r="J813" s="2"/>
    </row>
    <row r="814" spans="2:10" x14ac:dyDescent="0.25">
      <c r="B814" s="1"/>
      <c r="J814" s="2"/>
    </row>
    <row r="815" spans="2:10" x14ac:dyDescent="0.25">
      <c r="B815" s="1"/>
      <c r="J815" s="2"/>
    </row>
    <row r="816" spans="2:10" x14ac:dyDescent="0.25">
      <c r="B816" s="1"/>
      <c r="J816" s="2"/>
    </row>
    <row r="817" spans="2:10" x14ac:dyDescent="0.25">
      <c r="B817" s="1"/>
      <c r="J817" s="2"/>
    </row>
    <row r="818" spans="2:10" x14ac:dyDescent="0.25">
      <c r="B818" s="1"/>
      <c r="J818" s="2"/>
    </row>
    <row r="819" spans="2:10" x14ac:dyDescent="0.25">
      <c r="B819" s="1"/>
      <c r="J819" s="2"/>
    </row>
    <row r="820" spans="2:10" x14ac:dyDescent="0.25">
      <c r="B820" s="1"/>
      <c r="J820" s="2"/>
    </row>
    <row r="821" spans="2:10" x14ac:dyDescent="0.25">
      <c r="J821" s="2"/>
    </row>
    <row r="822" spans="2:10" x14ac:dyDescent="0.25">
      <c r="J822" s="2"/>
    </row>
    <row r="823" spans="2:10" x14ac:dyDescent="0.25">
      <c r="B823" s="1"/>
      <c r="J823" s="2"/>
    </row>
    <row r="824" spans="2:10" x14ac:dyDescent="0.25">
      <c r="B824" s="1"/>
      <c r="J824" s="2"/>
    </row>
    <row r="825" spans="2:10" x14ac:dyDescent="0.25">
      <c r="J825" s="2"/>
    </row>
    <row r="826" spans="2:10" x14ac:dyDescent="0.25">
      <c r="B826" s="1"/>
      <c r="J826" s="2"/>
    </row>
    <row r="827" spans="2:10" x14ac:dyDescent="0.25">
      <c r="J827" s="2"/>
    </row>
    <row r="828" spans="2:10" x14ac:dyDescent="0.25">
      <c r="J828" s="2"/>
    </row>
    <row r="829" spans="2:10" x14ac:dyDescent="0.25">
      <c r="B829" s="1"/>
      <c r="J829" s="2"/>
    </row>
    <row r="830" spans="2:10" x14ac:dyDescent="0.25">
      <c r="J830" s="2"/>
    </row>
    <row r="831" spans="2:10" x14ac:dyDescent="0.25">
      <c r="B831" s="1"/>
      <c r="J831" s="2"/>
    </row>
    <row r="832" spans="2:10" x14ac:dyDescent="0.25">
      <c r="B832" s="1"/>
      <c r="J832" s="2"/>
    </row>
    <row r="833" spans="2:10" x14ac:dyDescent="0.25">
      <c r="B833" s="1"/>
      <c r="J833" s="2"/>
    </row>
    <row r="834" spans="2:10" x14ac:dyDescent="0.25">
      <c r="B834" s="1"/>
      <c r="J834" s="2"/>
    </row>
    <row r="835" spans="2:10" x14ac:dyDescent="0.25">
      <c r="B835" s="1"/>
      <c r="J835" s="2"/>
    </row>
    <row r="836" spans="2:10" x14ac:dyDescent="0.25">
      <c r="J836" s="2"/>
    </row>
    <row r="837" spans="2:10" x14ac:dyDescent="0.25">
      <c r="B837" s="1"/>
      <c r="J837" s="2"/>
    </row>
    <row r="838" spans="2:10" x14ac:dyDescent="0.25">
      <c r="B838" s="1"/>
      <c r="J838" s="2"/>
    </row>
    <row r="839" spans="2:10" x14ac:dyDescent="0.25">
      <c r="B839" s="1"/>
      <c r="J839" s="2"/>
    </row>
    <row r="840" spans="2:10" x14ac:dyDescent="0.25">
      <c r="B840" s="1"/>
      <c r="J840" s="2"/>
    </row>
    <row r="841" spans="2:10" x14ac:dyDescent="0.25">
      <c r="B841" s="1"/>
      <c r="J841" s="2"/>
    </row>
    <row r="842" spans="2:10" x14ac:dyDescent="0.25">
      <c r="J842" s="2"/>
    </row>
    <row r="843" spans="2:10" x14ac:dyDescent="0.25">
      <c r="J843" s="2"/>
    </row>
    <row r="844" spans="2:10" x14ac:dyDescent="0.25">
      <c r="B844" s="1"/>
      <c r="J844" s="2"/>
    </row>
    <row r="845" spans="2:10" x14ac:dyDescent="0.25">
      <c r="J845" s="2"/>
    </row>
    <row r="846" spans="2:10" x14ac:dyDescent="0.25">
      <c r="J846" s="2"/>
    </row>
    <row r="847" spans="2:10" x14ac:dyDescent="0.25">
      <c r="B847" s="1"/>
      <c r="J847" s="2"/>
    </row>
    <row r="848" spans="2:10" x14ac:dyDescent="0.25">
      <c r="J848" s="2"/>
    </row>
    <row r="849" spans="2:10" x14ac:dyDescent="0.25">
      <c r="B849" s="1"/>
      <c r="J849" s="2"/>
    </row>
    <row r="850" spans="2:10" x14ac:dyDescent="0.25">
      <c r="B850" s="1"/>
      <c r="J850" s="2"/>
    </row>
    <row r="851" spans="2:10" x14ac:dyDescent="0.25">
      <c r="J851" s="2"/>
    </row>
    <row r="852" spans="2:10" x14ac:dyDescent="0.25">
      <c r="B852" s="1"/>
      <c r="J852" s="2"/>
    </row>
    <row r="853" spans="2:10" x14ac:dyDescent="0.25">
      <c r="B853" s="1"/>
      <c r="J853" s="2"/>
    </row>
    <row r="854" spans="2:10" x14ac:dyDescent="0.25">
      <c r="B854" s="1"/>
      <c r="J854" s="2"/>
    </row>
    <row r="855" spans="2:10" x14ac:dyDescent="0.25">
      <c r="B855" s="1"/>
      <c r="J855" s="2"/>
    </row>
    <row r="856" spans="2:10" x14ac:dyDescent="0.25">
      <c r="B856" s="1"/>
      <c r="J856" s="2"/>
    </row>
    <row r="857" spans="2:10" x14ac:dyDescent="0.25">
      <c r="J857" s="2"/>
    </row>
    <row r="858" spans="2:10" x14ac:dyDescent="0.25">
      <c r="B858" s="1"/>
      <c r="J858" s="2"/>
    </row>
    <row r="859" spans="2:10" x14ac:dyDescent="0.25">
      <c r="B859" s="1"/>
      <c r="J859" s="2"/>
    </row>
    <row r="860" spans="2:10" x14ac:dyDescent="0.25">
      <c r="J860" s="2"/>
    </row>
    <row r="861" spans="2:10" x14ac:dyDescent="0.25">
      <c r="J861" s="2"/>
    </row>
    <row r="862" spans="2:10" x14ac:dyDescent="0.25">
      <c r="B862" s="1"/>
      <c r="J862" s="2"/>
    </row>
    <row r="863" spans="2:10" x14ac:dyDescent="0.25">
      <c r="J863" s="2"/>
    </row>
    <row r="864" spans="2:10" x14ac:dyDescent="0.25">
      <c r="J864" s="2"/>
    </row>
    <row r="865" spans="2:10" x14ac:dyDescent="0.25">
      <c r="B865" s="1"/>
      <c r="J865" s="2"/>
    </row>
    <row r="866" spans="2:10" x14ac:dyDescent="0.25">
      <c r="J866" s="2"/>
    </row>
    <row r="867" spans="2:10" x14ac:dyDescent="0.25">
      <c r="B867" s="1"/>
      <c r="J867" s="2"/>
    </row>
    <row r="868" spans="2:10" x14ac:dyDescent="0.25">
      <c r="J868" s="2"/>
    </row>
    <row r="869" spans="2:10" x14ac:dyDescent="0.25">
      <c r="J869" s="2"/>
    </row>
    <row r="870" spans="2:10" x14ac:dyDescent="0.25">
      <c r="J870" s="2"/>
    </row>
    <row r="871" spans="2:10" x14ac:dyDescent="0.25">
      <c r="J871" s="2"/>
    </row>
    <row r="872" spans="2:10" x14ac:dyDescent="0.25">
      <c r="B872" s="1"/>
      <c r="J872" s="2"/>
    </row>
    <row r="873" spans="2:10" x14ac:dyDescent="0.25">
      <c r="B873" s="1"/>
      <c r="J873" s="2"/>
    </row>
    <row r="874" spans="2:10" x14ac:dyDescent="0.25">
      <c r="J874" s="2"/>
    </row>
    <row r="875" spans="2:10" x14ac:dyDescent="0.25">
      <c r="J875" s="2"/>
    </row>
    <row r="876" spans="2:10" x14ac:dyDescent="0.25">
      <c r="B876" s="1"/>
      <c r="J876" s="2"/>
    </row>
    <row r="877" spans="2:10" x14ac:dyDescent="0.25">
      <c r="B877" s="1"/>
      <c r="J877" s="2"/>
    </row>
    <row r="878" spans="2:10" x14ac:dyDescent="0.25">
      <c r="B878" s="1"/>
      <c r="J878" s="2"/>
    </row>
    <row r="879" spans="2:10" x14ac:dyDescent="0.25">
      <c r="J879" s="2"/>
    </row>
    <row r="880" spans="2:10" x14ac:dyDescent="0.25">
      <c r="B880" s="1"/>
      <c r="J880" s="2"/>
    </row>
    <row r="881" spans="2:10" x14ac:dyDescent="0.25">
      <c r="J881" s="2"/>
    </row>
    <row r="882" spans="2:10" x14ac:dyDescent="0.25">
      <c r="B882" s="1"/>
      <c r="J882" s="2"/>
    </row>
    <row r="883" spans="2:10" x14ac:dyDescent="0.25">
      <c r="B883" s="1"/>
      <c r="J883" s="2"/>
    </row>
    <row r="884" spans="2:10" x14ac:dyDescent="0.25">
      <c r="J884" s="2"/>
    </row>
    <row r="885" spans="2:10" x14ac:dyDescent="0.25">
      <c r="B885" s="1"/>
      <c r="J885" s="2"/>
    </row>
    <row r="886" spans="2:10" x14ac:dyDescent="0.25">
      <c r="J886" s="2"/>
    </row>
    <row r="887" spans="2:10" x14ac:dyDescent="0.25">
      <c r="B887" s="1"/>
      <c r="J887" s="2"/>
    </row>
    <row r="888" spans="2:10" x14ac:dyDescent="0.25">
      <c r="B888" s="1"/>
      <c r="J888" s="2"/>
    </row>
    <row r="889" spans="2:10" x14ac:dyDescent="0.25">
      <c r="B889" s="1"/>
      <c r="J889" s="2"/>
    </row>
    <row r="890" spans="2:10" x14ac:dyDescent="0.25">
      <c r="B890" s="1"/>
      <c r="J890" s="2"/>
    </row>
    <row r="891" spans="2:10" x14ac:dyDescent="0.25">
      <c r="B891" s="1"/>
      <c r="J891" s="2"/>
    </row>
    <row r="892" spans="2:10" x14ac:dyDescent="0.25">
      <c r="J892" s="2"/>
    </row>
    <row r="893" spans="2:10" x14ac:dyDescent="0.25">
      <c r="B893" s="1"/>
      <c r="J893" s="2"/>
    </row>
    <row r="894" spans="2:10" x14ac:dyDescent="0.25">
      <c r="B894" s="1"/>
      <c r="J894" s="2"/>
    </row>
    <row r="895" spans="2:10" x14ac:dyDescent="0.25">
      <c r="J895" s="2"/>
    </row>
    <row r="896" spans="2:10" x14ac:dyDescent="0.25">
      <c r="J896" s="2"/>
    </row>
    <row r="897" spans="2:10" x14ac:dyDescent="0.25">
      <c r="B897" s="1"/>
      <c r="J897" s="2"/>
    </row>
    <row r="898" spans="2:10" x14ac:dyDescent="0.25">
      <c r="J898" s="2"/>
    </row>
    <row r="899" spans="2:10" x14ac:dyDescent="0.25">
      <c r="B899" s="1"/>
      <c r="J899" s="2"/>
    </row>
    <row r="900" spans="2:10" x14ac:dyDescent="0.25">
      <c r="B900" s="1"/>
      <c r="J900" s="2"/>
    </row>
    <row r="901" spans="2:10" x14ac:dyDescent="0.25">
      <c r="J901" s="2"/>
    </row>
    <row r="902" spans="2:10" x14ac:dyDescent="0.25">
      <c r="B902" s="1"/>
      <c r="J902" s="2"/>
    </row>
    <row r="903" spans="2:10" x14ac:dyDescent="0.25">
      <c r="B903" s="1"/>
      <c r="J903" s="2"/>
    </row>
    <row r="904" spans="2:10" x14ac:dyDescent="0.25">
      <c r="B904" s="1"/>
      <c r="J904" s="2"/>
    </row>
    <row r="905" spans="2:10" x14ac:dyDescent="0.25">
      <c r="J905" s="2"/>
    </row>
    <row r="906" spans="2:10" x14ac:dyDescent="0.25">
      <c r="J906" s="2"/>
    </row>
    <row r="907" spans="2:10" x14ac:dyDescent="0.25">
      <c r="B907" s="1"/>
      <c r="J907" s="2"/>
    </row>
    <row r="908" spans="2:10" x14ac:dyDescent="0.25">
      <c r="B908" s="1"/>
      <c r="J908" s="2"/>
    </row>
    <row r="909" spans="2:10" x14ac:dyDescent="0.25">
      <c r="B909" s="1"/>
      <c r="J909" s="2"/>
    </row>
    <row r="910" spans="2:10" x14ac:dyDescent="0.25">
      <c r="B910" s="1"/>
      <c r="J910" s="2"/>
    </row>
    <row r="911" spans="2:10" x14ac:dyDescent="0.25">
      <c r="B911" s="1"/>
      <c r="J911" s="2"/>
    </row>
    <row r="912" spans="2:10" x14ac:dyDescent="0.25">
      <c r="J912" s="2"/>
    </row>
    <row r="913" spans="2:10" x14ac:dyDescent="0.25">
      <c r="J913" s="2"/>
    </row>
    <row r="914" spans="2:10" x14ac:dyDescent="0.25">
      <c r="B914" s="1"/>
      <c r="J914" s="2"/>
    </row>
    <row r="915" spans="2:10" x14ac:dyDescent="0.25">
      <c r="B915" s="1"/>
      <c r="J915" s="2"/>
    </row>
    <row r="916" spans="2:10" x14ac:dyDescent="0.25">
      <c r="B916" s="1"/>
      <c r="J916" s="2"/>
    </row>
    <row r="917" spans="2:10" x14ac:dyDescent="0.25">
      <c r="B917" s="1"/>
      <c r="J917" s="2"/>
    </row>
    <row r="918" spans="2:10" x14ac:dyDescent="0.25">
      <c r="J918" s="2"/>
    </row>
    <row r="919" spans="2:10" x14ac:dyDescent="0.25">
      <c r="B919" s="1"/>
      <c r="J919" s="2"/>
    </row>
    <row r="920" spans="2:10" x14ac:dyDescent="0.25">
      <c r="J920" s="2"/>
    </row>
    <row r="921" spans="2:10" x14ac:dyDescent="0.25">
      <c r="B921" s="1"/>
      <c r="J921" s="2"/>
    </row>
    <row r="922" spans="2:10" x14ac:dyDescent="0.25">
      <c r="B922" s="1"/>
      <c r="J922" s="2"/>
    </row>
    <row r="923" spans="2:10" x14ac:dyDescent="0.25">
      <c r="B923" s="1"/>
      <c r="J923" s="2"/>
    </row>
    <row r="924" spans="2:10" x14ac:dyDescent="0.25">
      <c r="J924" s="2"/>
    </row>
    <row r="925" spans="2:10" x14ac:dyDescent="0.25">
      <c r="B925" s="1"/>
      <c r="J925" s="2"/>
    </row>
    <row r="926" spans="2:10" x14ac:dyDescent="0.25">
      <c r="B926" s="1"/>
      <c r="J926" s="2"/>
    </row>
    <row r="927" spans="2:10" x14ac:dyDescent="0.25">
      <c r="J927" s="2"/>
    </row>
    <row r="928" spans="2:10" x14ac:dyDescent="0.25">
      <c r="J928" s="2"/>
    </row>
    <row r="929" spans="2:10" x14ac:dyDescent="0.25">
      <c r="J929" s="2"/>
    </row>
    <row r="930" spans="2:10" x14ac:dyDescent="0.25">
      <c r="B930" s="1"/>
      <c r="J930" s="2"/>
    </row>
    <row r="931" spans="2:10" x14ac:dyDescent="0.25">
      <c r="J931" s="2"/>
    </row>
    <row r="932" spans="2:10" x14ac:dyDescent="0.25">
      <c r="B932" s="1"/>
      <c r="J932" s="2"/>
    </row>
    <row r="933" spans="2:10" x14ac:dyDescent="0.25">
      <c r="B933" s="1"/>
      <c r="J933" s="2"/>
    </row>
    <row r="934" spans="2:10" x14ac:dyDescent="0.25">
      <c r="B934" s="1"/>
      <c r="J934" s="2"/>
    </row>
    <row r="935" spans="2:10" x14ac:dyDescent="0.25">
      <c r="J935" s="2"/>
    </row>
    <row r="936" spans="2:10" x14ac:dyDescent="0.25">
      <c r="J936" s="2"/>
    </row>
    <row r="937" spans="2:10" x14ac:dyDescent="0.25">
      <c r="J937" s="2"/>
    </row>
    <row r="938" spans="2:10" x14ac:dyDescent="0.25">
      <c r="B938" s="1"/>
      <c r="J938" s="2"/>
    </row>
    <row r="939" spans="2:10" x14ac:dyDescent="0.25">
      <c r="J939" s="2"/>
    </row>
    <row r="940" spans="2:10" x14ac:dyDescent="0.25">
      <c r="B940" s="1"/>
      <c r="J940" s="2"/>
    </row>
    <row r="941" spans="2:10" x14ac:dyDescent="0.25">
      <c r="B941" s="1"/>
      <c r="J941" s="2"/>
    </row>
    <row r="942" spans="2:10" x14ac:dyDescent="0.25">
      <c r="J942" s="2"/>
    </row>
    <row r="943" spans="2:10" x14ac:dyDescent="0.25">
      <c r="J943" s="2"/>
    </row>
    <row r="944" spans="2:10" x14ac:dyDescent="0.25">
      <c r="B944" s="1"/>
      <c r="J944" s="2"/>
    </row>
    <row r="945" spans="2:10" x14ac:dyDescent="0.25">
      <c r="J945" s="2"/>
    </row>
    <row r="946" spans="2:10" x14ac:dyDescent="0.25">
      <c r="B946" s="1"/>
      <c r="J946" s="2"/>
    </row>
    <row r="947" spans="2:10" x14ac:dyDescent="0.25">
      <c r="J947" s="2"/>
    </row>
    <row r="948" spans="2:10" x14ac:dyDescent="0.25">
      <c r="B948" s="1"/>
      <c r="J948" s="2"/>
    </row>
    <row r="949" spans="2:10" x14ac:dyDescent="0.25">
      <c r="J949" s="2"/>
    </row>
    <row r="950" spans="2:10" x14ac:dyDescent="0.25">
      <c r="B950" s="1"/>
      <c r="J950" s="2"/>
    </row>
    <row r="951" spans="2:10" x14ac:dyDescent="0.25">
      <c r="J951" s="2"/>
    </row>
    <row r="952" spans="2:10" x14ac:dyDescent="0.25">
      <c r="J952" s="2"/>
    </row>
    <row r="953" spans="2:10" x14ac:dyDescent="0.25">
      <c r="B953" s="1"/>
      <c r="J953" s="2"/>
    </row>
    <row r="954" spans="2:10" x14ac:dyDescent="0.25">
      <c r="B954" s="1"/>
      <c r="J954" s="2"/>
    </row>
    <row r="955" spans="2:10" x14ac:dyDescent="0.25">
      <c r="J955" s="2"/>
    </row>
    <row r="956" spans="2:10" x14ac:dyDescent="0.25">
      <c r="B956" s="1"/>
      <c r="J956" s="2"/>
    </row>
    <row r="957" spans="2:10" x14ac:dyDescent="0.25">
      <c r="J957" s="2"/>
    </row>
    <row r="958" spans="2:10" x14ac:dyDescent="0.25">
      <c r="B958" s="1"/>
      <c r="J958" s="2"/>
    </row>
    <row r="959" spans="2:10" x14ac:dyDescent="0.25">
      <c r="J959" s="2"/>
    </row>
    <row r="960" spans="2:10" x14ac:dyDescent="0.25">
      <c r="B960" s="1"/>
      <c r="J960" s="2"/>
    </row>
    <row r="961" spans="2:10" x14ac:dyDescent="0.25">
      <c r="B961" s="1"/>
      <c r="J961" s="2"/>
    </row>
    <row r="962" spans="2:10" x14ac:dyDescent="0.25">
      <c r="B962" s="1"/>
      <c r="J962" s="2"/>
    </row>
    <row r="963" spans="2:10" x14ac:dyDescent="0.25">
      <c r="B963" s="1"/>
      <c r="J963" s="2"/>
    </row>
    <row r="964" spans="2:10" x14ac:dyDescent="0.25">
      <c r="J964" s="2"/>
    </row>
    <row r="965" spans="2:10" x14ac:dyDescent="0.25">
      <c r="B965" s="1"/>
      <c r="J965" s="2"/>
    </row>
    <row r="966" spans="2:10" x14ac:dyDescent="0.25">
      <c r="B966" s="1"/>
      <c r="J966" s="2"/>
    </row>
    <row r="967" spans="2:10" x14ac:dyDescent="0.25">
      <c r="J967" s="2"/>
    </row>
    <row r="968" spans="2:10" x14ac:dyDescent="0.25">
      <c r="J968" s="2"/>
    </row>
    <row r="969" spans="2:10" x14ac:dyDescent="0.25">
      <c r="J969" s="2"/>
    </row>
    <row r="970" spans="2:10" x14ac:dyDescent="0.25">
      <c r="B970" s="1"/>
      <c r="J970" s="2"/>
    </row>
    <row r="971" spans="2:10" x14ac:dyDescent="0.25">
      <c r="J971" s="2"/>
    </row>
    <row r="972" spans="2:10" x14ac:dyDescent="0.25">
      <c r="B972" s="1"/>
      <c r="J972" s="2"/>
    </row>
    <row r="973" spans="2:10" x14ac:dyDescent="0.25">
      <c r="B973" s="1"/>
      <c r="J973" s="2"/>
    </row>
    <row r="974" spans="2:10" x14ac:dyDescent="0.25">
      <c r="B974" s="1"/>
      <c r="J974" s="2"/>
    </row>
    <row r="975" spans="2:10" x14ac:dyDescent="0.25">
      <c r="B975" s="1"/>
      <c r="J975" s="2"/>
    </row>
    <row r="976" spans="2:10" x14ac:dyDescent="0.25">
      <c r="J976" s="2"/>
    </row>
    <row r="977" spans="2:10" x14ac:dyDescent="0.25">
      <c r="B977" s="1"/>
      <c r="J977" s="2"/>
    </row>
    <row r="978" spans="2:10" x14ac:dyDescent="0.25">
      <c r="B978" s="1"/>
      <c r="J978" s="2"/>
    </row>
    <row r="979" spans="2:10" x14ac:dyDescent="0.25">
      <c r="B979" s="1"/>
      <c r="J979" s="2"/>
    </row>
    <row r="980" spans="2:10" x14ac:dyDescent="0.25">
      <c r="B980" s="1"/>
      <c r="J980" s="2"/>
    </row>
    <row r="981" spans="2:10" x14ac:dyDescent="0.25">
      <c r="B981" s="1"/>
      <c r="J981" s="2"/>
    </row>
    <row r="982" spans="2:10" x14ac:dyDescent="0.25">
      <c r="B982" s="1"/>
      <c r="J982" s="2"/>
    </row>
    <row r="983" spans="2:10" x14ac:dyDescent="0.25">
      <c r="B983" s="1"/>
      <c r="J983" s="2"/>
    </row>
    <row r="984" spans="2:10" x14ac:dyDescent="0.25">
      <c r="J984" s="2"/>
    </row>
    <row r="985" spans="2:10" x14ac:dyDescent="0.25">
      <c r="J985" s="2"/>
    </row>
    <row r="986" spans="2:10" x14ac:dyDescent="0.25">
      <c r="B986" s="1"/>
      <c r="J986" s="2"/>
    </row>
    <row r="987" spans="2:10" x14ac:dyDescent="0.25">
      <c r="B987" s="1"/>
      <c r="J987" s="2"/>
    </row>
    <row r="988" spans="2:10" x14ac:dyDescent="0.25">
      <c r="B988" s="1"/>
      <c r="J988" s="2"/>
    </row>
    <row r="989" spans="2:10" x14ac:dyDescent="0.25">
      <c r="B989" s="1"/>
      <c r="J989" s="2"/>
    </row>
    <row r="990" spans="2:10" x14ac:dyDescent="0.25">
      <c r="J990" s="2"/>
    </row>
    <row r="991" spans="2:10" x14ac:dyDescent="0.25">
      <c r="J991" s="2"/>
    </row>
    <row r="992" spans="2:10" x14ac:dyDescent="0.25">
      <c r="B992" s="1"/>
      <c r="J992" s="2"/>
    </row>
    <row r="993" spans="2:10" x14ac:dyDescent="0.25">
      <c r="J993" s="2"/>
    </row>
    <row r="994" spans="2:10" x14ac:dyDescent="0.25">
      <c r="B994" s="1"/>
      <c r="J994" s="2"/>
    </row>
    <row r="995" spans="2:10" x14ac:dyDescent="0.25">
      <c r="B995" s="1"/>
      <c r="J995" s="2"/>
    </row>
    <row r="996" spans="2:10" x14ac:dyDescent="0.25">
      <c r="J996" s="2"/>
    </row>
    <row r="997" spans="2:10" x14ac:dyDescent="0.25">
      <c r="B997" s="1"/>
      <c r="J997" s="2"/>
    </row>
    <row r="998" spans="2:10" x14ac:dyDescent="0.25">
      <c r="J998" s="2"/>
    </row>
    <row r="999" spans="2:10" x14ac:dyDescent="0.25">
      <c r="B999" s="1"/>
      <c r="J999" s="2"/>
    </row>
    <row r="1000" spans="2:10" x14ac:dyDescent="0.25">
      <c r="B1000" s="1"/>
      <c r="J1000" s="2"/>
    </row>
    <row r="1001" spans="2:10" x14ac:dyDescent="0.25">
      <c r="J1001" s="2"/>
    </row>
    <row r="1002" spans="2:10" x14ac:dyDescent="0.25">
      <c r="J1002" s="2"/>
    </row>
    <row r="1003" spans="2:10" x14ac:dyDescent="0.25">
      <c r="J1003" s="2"/>
    </row>
    <row r="1004" spans="2:10" x14ac:dyDescent="0.25">
      <c r="B1004" s="1"/>
      <c r="J1004" s="2"/>
    </row>
    <row r="1005" spans="2:10" x14ac:dyDescent="0.25">
      <c r="B1005" s="1"/>
      <c r="J1005" s="2"/>
    </row>
    <row r="1006" spans="2:10" x14ac:dyDescent="0.25">
      <c r="B1006" s="1"/>
      <c r="J1006" s="2"/>
    </row>
    <row r="1007" spans="2:10" x14ac:dyDescent="0.25">
      <c r="J1007" s="2"/>
    </row>
    <row r="1008" spans="2:10" x14ac:dyDescent="0.25">
      <c r="B1008" s="1"/>
      <c r="J1008" s="2"/>
    </row>
    <row r="1009" spans="2:10" x14ac:dyDescent="0.25">
      <c r="B1009" s="1"/>
      <c r="J1009" s="2"/>
    </row>
    <row r="1010" spans="2:10" x14ac:dyDescent="0.25">
      <c r="B1010" s="1"/>
      <c r="J1010" s="2"/>
    </row>
    <row r="1011" spans="2:10" x14ac:dyDescent="0.25">
      <c r="B1011" s="1"/>
      <c r="J1011" s="2"/>
    </row>
    <row r="1012" spans="2:10" x14ac:dyDescent="0.25">
      <c r="J1012" s="2"/>
    </row>
    <row r="1013" spans="2:10" x14ac:dyDescent="0.25">
      <c r="B1013" s="1"/>
      <c r="J1013" s="2"/>
    </row>
    <row r="1014" spans="2:10" x14ac:dyDescent="0.25">
      <c r="J1014" s="2"/>
    </row>
    <row r="1015" spans="2:10" x14ac:dyDescent="0.25">
      <c r="J1015" s="2"/>
    </row>
    <row r="1016" spans="2:10" x14ac:dyDescent="0.25">
      <c r="B1016" s="1"/>
      <c r="J1016" s="2"/>
    </row>
    <row r="1017" spans="2:10" x14ac:dyDescent="0.25">
      <c r="J1017" s="2"/>
    </row>
    <row r="1018" spans="2:10" x14ac:dyDescent="0.25">
      <c r="J1018" s="2"/>
    </row>
    <row r="1019" spans="2:10" x14ac:dyDescent="0.25">
      <c r="J1019" s="2"/>
    </row>
    <row r="1020" spans="2:10" x14ac:dyDescent="0.25">
      <c r="J1020" s="2"/>
    </row>
    <row r="1021" spans="2:10" x14ac:dyDescent="0.25">
      <c r="J1021" s="2"/>
    </row>
    <row r="1022" spans="2:10" x14ac:dyDescent="0.25">
      <c r="J1022" s="2"/>
    </row>
    <row r="1023" spans="2:10" x14ac:dyDescent="0.25">
      <c r="J1023" s="2"/>
    </row>
    <row r="1024" spans="2:10" x14ac:dyDescent="0.25">
      <c r="B1024" s="1"/>
      <c r="J1024" s="2"/>
    </row>
    <row r="1025" spans="2:10" x14ac:dyDescent="0.25">
      <c r="J1025" s="2"/>
    </row>
    <row r="1026" spans="2:10" x14ac:dyDescent="0.25">
      <c r="B1026" s="1"/>
      <c r="J1026" s="2"/>
    </row>
    <row r="1027" spans="2:10" x14ac:dyDescent="0.25">
      <c r="B1027" s="1"/>
      <c r="J1027" s="2"/>
    </row>
    <row r="1028" spans="2:10" x14ac:dyDescent="0.25">
      <c r="J1028" s="2"/>
    </row>
    <row r="1029" spans="2:10" x14ac:dyDescent="0.25">
      <c r="B1029" s="1"/>
      <c r="J1029" s="2"/>
    </row>
    <row r="1030" spans="2:10" x14ac:dyDescent="0.25">
      <c r="B1030" s="1"/>
      <c r="J1030" s="2"/>
    </row>
    <row r="1031" spans="2:10" x14ac:dyDescent="0.25">
      <c r="J1031" s="2"/>
    </row>
    <row r="1032" spans="2:10" x14ac:dyDescent="0.25">
      <c r="B1032" s="1"/>
      <c r="J1032" s="2"/>
    </row>
    <row r="1033" spans="2:10" x14ac:dyDescent="0.25">
      <c r="B1033" s="1"/>
      <c r="J1033" s="2"/>
    </row>
    <row r="1034" spans="2:10" x14ac:dyDescent="0.25">
      <c r="B1034" s="1"/>
      <c r="J1034" s="2"/>
    </row>
    <row r="1035" spans="2:10" x14ac:dyDescent="0.25">
      <c r="B1035" s="1"/>
      <c r="J1035" s="2"/>
    </row>
    <row r="1036" spans="2:10" x14ac:dyDescent="0.25">
      <c r="J1036" s="2"/>
    </row>
    <row r="1037" spans="2:10" x14ac:dyDescent="0.25">
      <c r="J1037" s="2"/>
    </row>
    <row r="1038" spans="2:10" x14ac:dyDescent="0.25">
      <c r="J1038" s="2"/>
    </row>
    <row r="1039" spans="2:10" x14ac:dyDescent="0.25">
      <c r="J1039" s="2"/>
    </row>
    <row r="1040" spans="2:10" x14ac:dyDescent="0.25">
      <c r="J1040" s="2"/>
    </row>
    <row r="1041" spans="2:10" x14ac:dyDescent="0.25">
      <c r="B1041" s="1"/>
      <c r="J1041" s="2"/>
    </row>
    <row r="1042" spans="2:10" x14ac:dyDescent="0.25">
      <c r="J1042" s="2"/>
    </row>
    <row r="1043" spans="2:10" x14ac:dyDescent="0.25">
      <c r="B1043" s="1"/>
      <c r="J1043" s="2"/>
    </row>
    <row r="1044" spans="2:10" x14ac:dyDescent="0.25">
      <c r="J1044" s="2"/>
    </row>
    <row r="1045" spans="2:10" x14ac:dyDescent="0.25">
      <c r="B1045" s="1"/>
      <c r="J1045" s="2"/>
    </row>
    <row r="1046" spans="2:10" x14ac:dyDescent="0.25">
      <c r="B1046" s="1"/>
      <c r="J1046" s="2"/>
    </row>
    <row r="1047" spans="2:10" x14ac:dyDescent="0.25">
      <c r="J1047" s="2"/>
    </row>
    <row r="1048" spans="2:10" x14ac:dyDescent="0.25">
      <c r="B1048" s="1"/>
      <c r="J1048" s="2"/>
    </row>
    <row r="1049" spans="2:10" x14ac:dyDescent="0.25">
      <c r="B1049" s="1"/>
      <c r="J1049" s="2"/>
    </row>
    <row r="1050" spans="2:10" x14ac:dyDescent="0.25">
      <c r="B1050" s="1"/>
      <c r="J1050" s="2"/>
    </row>
    <row r="1051" spans="2:10" x14ac:dyDescent="0.25">
      <c r="J1051" s="2"/>
    </row>
    <row r="1052" spans="2:10" x14ac:dyDescent="0.25">
      <c r="J1052" s="2"/>
    </row>
    <row r="1053" spans="2:10" x14ac:dyDescent="0.25">
      <c r="B1053" s="1"/>
      <c r="J1053" s="2"/>
    </row>
    <row r="1054" spans="2:10" x14ac:dyDescent="0.25">
      <c r="J1054" s="2"/>
    </row>
    <row r="1055" spans="2:10" x14ac:dyDescent="0.25">
      <c r="B1055" s="1"/>
      <c r="J1055" s="2"/>
    </row>
    <row r="1056" spans="2:10" x14ac:dyDescent="0.25">
      <c r="B1056" s="1"/>
      <c r="J1056" s="2"/>
    </row>
    <row r="1057" spans="2:10" x14ac:dyDescent="0.25">
      <c r="J1057" s="2"/>
    </row>
    <row r="1058" spans="2:10" x14ac:dyDescent="0.25">
      <c r="B1058" s="1"/>
      <c r="J1058" s="2"/>
    </row>
    <row r="1059" spans="2:10" x14ac:dyDescent="0.25">
      <c r="J1059" s="2"/>
    </row>
    <row r="1060" spans="2:10" x14ac:dyDescent="0.25">
      <c r="B1060" s="1"/>
      <c r="J1060" s="2"/>
    </row>
    <row r="1061" spans="2:10" x14ac:dyDescent="0.25">
      <c r="J1061" s="2"/>
    </row>
    <row r="1062" spans="2:10" x14ac:dyDescent="0.25">
      <c r="J1062" s="2"/>
    </row>
    <row r="1063" spans="2:10" x14ac:dyDescent="0.25">
      <c r="J1063" s="2"/>
    </row>
    <row r="1064" spans="2:10" x14ac:dyDescent="0.25">
      <c r="B1064" s="1"/>
      <c r="J1064" s="2"/>
    </row>
    <row r="1065" spans="2:10" x14ac:dyDescent="0.25">
      <c r="B1065" s="1"/>
      <c r="J1065" s="2"/>
    </row>
    <row r="1066" spans="2:10" x14ac:dyDescent="0.25">
      <c r="B1066" s="1"/>
      <c r="J1066" s="2"/>
    </row>
    <row r="1067" spans="2:10" x14ac:dyDescent="0.25">
      <c r="J1067" s="2"/>
    </row>
    <row r="1068" spans="2:10" x14ac:dyDescent="0.25">
      <c r="B1068" s="1"/>
      <c r="J1068" s="2"/>
    </row>
    <row r="1069" spans="2:10" x14ac:dyDescent="0.25">
      <c r="B1069" s="1"/>
      <c r="J1069" s="2"/>
    </row>
    <row r="1070" spans="2:10" x14ac:dyDescent="0.25">
      <c r="J1070" s="2"/>
    </row>
    <row r="1071" spans="2:10" x14ac:dyDescent="0.25">
      <c r="B1071" s="1"/>
      <c r="J1071" s="2"/>
    </row>
    <row r="1072" spans="2:10" x14ac:dyDescent="0.25">
      <c r="J1072" s="2"/>
    </row>
    <row r="1073" spans="2:10" x14ac:dyDescent="0.25">
      <c r="J1073" s="2"/>
    </row>
    <row r="1074" spans="2:10" x14ac:dyDescent="0.25">
      <c r="B1074" s="1"/>
      <c r="J1074" s="2"/>
    </row>
    <row r="1075" spans="2:10" x14ac:dyDescent="0.25">
      <c r="J1075" s="2"/>
    </row>
    <row r="1076" spans="2:10" x14ac:dyDescent="0.25">
      <c r="B1076" s="1"/>
      <c r="J1076" s="2"/>
    </row>
    <row r="1077" spans="2:10" x14ac:dyDescent="0.25">
      <c r="B1077" s="1"/>
      <c r="J1077" s="2"/>
    </row>
    <row r="1078" spans="2:10" x14ac:dyDescent="0.25">
      <c r="B1078" s="1"/>
      <c r="J1078" s="2"/>
    </row>
    <row r="1079" spans="2:10" x14ac:dyDescent="0.25">
      <c r="J1079" s="2"/>
    </row>
    <row r="1080" spans="2:10" x14ac:dyDescent="0.25">
      <c r="J1080" s="2"/>
    </row>
    <row r="1081" spans="2:10" x14ac:dyDescent="0.25">
      <c r="J1081" s="2"/>
    </row>
    <row r="1082" spans="2:10" x14ac:dyDescent="0.25">
      <c r="B1082" s="1"/>
      <c r="J1082" s="2"/>
    </row>
    <row r="1083" spans="2:10" x14ac:dyDescent="0.25">
      <c r="J1083" s="2"/>
    </row>
    <row r="1084" spans="2:10" x14ac:dyDescent="0.25">
      <c r="B1084" s="1"/>
      <c r="J1084" s="2"/>
    </row>
    <row r="1085" spans="2:10" x14ac:dyDescent="0.25">
      <c r="J1085" s="2"/>
    </row>
    <row r="1086" spans="2:10" x14ac:dyDescent="0.25">
      <c r="B1086" s="1"/>
      <c r="J1086" s="2"/>
    </row>
    <row r="1087" spans="2:10" x14ac:dyDescent="0.25">
      <c r="B1087" s="1"/>
      <c r="J1087" s="2"/>
    </row>
    <row r="1088" spans="2:10" x14ac:dyDescent="0.25">
      <c r="B1088" s="1"/>
      <c r="J1088" s="2"/>
    </row>
    <row r="1089" spans="2:10" x14ac:dyDescent="0.25">
      <c r="B1089" s="1"/>
      <c r="J1089" s="2"/>
    </row>
    <row r="1090" spans="2:10" x14ac:dyDescent="0.25">
      <c r="B1090" s="1"/>
      <c r="J1090" s="2"/>
    </row>
    <row r="1091" spans="2:10" x14ac:dyDescent="0.25">
      <c r="J1091" s="2"/>
    </row>
    <row r="1092" spans="2:10" x14ac:dyDescent="0.25">
      <c r="B1092" s="1"/>
      <c r="J1092" s="2"/>
    </row>
    <row r="1093" spans="2:10" x14ac:dyDescent="0.25">
      <c r="B1093" s="1"/>
      <c r="J1093" s="2"/>
    </row>
    <row r="1094" spans="2:10" x14ac:dyDescent="0.25">
      <c r="J1094" s="2"/>
    </row>
    <row r="1095" spans="2:10" x14ac:dyDescent="0.25">
      <c r="J1095" s="2"/>
    </row>
    <row r="1096" spans="2:10" x14ac:dyDescent="0.25">
      <c r="B1096" s="1"/>
      <c r="J1096" s="2"/>
    </row>
    <row r="1097" spans="2:10" x14ac:dyDescent="0.25">
      <c r="J1097" s="2"/>
    </row>
    <row r="1098" spans="2:10" x14ac:dyDescent="0.25">
      <c r="J1098" s="2"/>
    </row>
    <row r="1099" spans="2:10" x14ac:dyDescent="0.25">
      <c r="B1099" s="1"/>
      <c r="J1099" s="2"/>
    </row>
    <row r="1100" spans="2:10" x14ac:dyDescent="0.25">
      <c r="J1100" s="2"/>
    </row>
    <row r="1101" spans="2:10" x14ac:dyDescent="0.25">
      <c r="B1101" s="1"/>
      <c r="J1101" s="2"/>
    </row>
    <row r="1102" spans="2:10" x14ac:dyDescent="0.25">
      <c r="B1102" s="1"/>
      <c r="J1102" s="2"/>
    </row>
    <row r="1103" spans="2:10" x14ac:dyDescent="0.25">
      <c r="J1103" s="2"/>
    </row>
    <row r="1104" spans="2:10" x14ac:dyDescent="0.25">
      <c r="J1104" s="2"/>
    </row>
    <row r="1105" spans="2:10" x14ac:dyDescent="0.25">
      <c r="B1105" s="1"/>
      <c r="J1105" s="2"/>
    </row>
    <row r="1106" spans="2:10" x14ac:dyDescent="0.25">
      <c r="B1106" s="1"/>
      <c r="J1106" s="2"/>
    </row>
    <row r="1107" spans="2:10" x14ac:dyDescent="0.25">
      <c r="J1107" s="2"/>
    </row>
    <row r="1108" spans="2:10" x14ac:dyDescent="0.25">
      <c r="J1108" s="2"/>
    </row>
    <row r="1109" spans="2:10" x14ac:dyDescent="0.25">
      <c r="B1109" s="1"/>
      <c r="J1109" s="2"/>
    </row>
    <row r="1110" spans="2:10" x14ac:dyDescent="0.25">
      <c r="B1110" s="1"/>
      <c r="J1110" s="2"/>
    </row>
    <row r="1111" spans="2:10" x14ac:dyDescent="0.25">
      <c r="B1111" s="1"/>
      <c r="J1111" s="2"/>
    </row>
    <row r="1112" spans="2:10" x14ac:dyDescent="0.25">
      <c r="B1112" s="1"/>
      <c r="J1112" s="2"/>
    </row>
    <row r="1113" spans="2:10" x14ac:dyDescent="0.25">
      <c r="B1113" s="1"/>
      <c r="J1113" s="2"/>
    </row>
    <row r="1114" spans="2:10" x14ac:dyDescent="0.25">
      <c r="J1114" s="2"/>
    </row>
    <row r="1115" spans="2:10" x14ac:dyDescent="0.25">
      <c r="B1115" s="1"/>
      <c r="J1115" s="2"/>
    </row>
    <row r="1116" spans="2:10" x14ac:dyDescent="0.25">
      <c r="J1116" s="2"/>
    </row>
    <row r="1117" spans="2:10" x14ac:dyDescent="0.25">
      <c r="B1117" s="1"/>
      <c r="J1117" s="2"/>
    </row>
    <row r="1118" spans="2:10" x14ac:dyDescent="0.25">
      <c r="J1118" s="2"/>
    </row>
    <row r="1119" spans="2:10" x14ac:dyDescent="0.25">
      <c r="B1119" s="1"/>
      <c r="J1119" s="2"/>
    </row>
    <row r="1120" spans="2:10" x14ac:dyDescent="0.25">
      <c r="J1120" s="2"/>
    </row>
    <row r="1121" spans="2:10" x14ac:dyDescent="0.25">
      <c r="J1121" s="2"/>
    </row>
    <row r="1122" spans="2:10" x14ac:dyDescent="0.25">
      <c r="J1122" s="2"/>
    </row>
    <row r="1123" spans="2:10" x14ac:dyDescent="0.25">
      <c r="B1123" s="1"/>
      <c r="J1123" s="2"/>
    </row>
    <row r="1124" spans="2:10" x14ac:dyDescent="0.25">
      <c r="J1124" s="2"/>
    </row>
    <row r="1125" spans="2:10" x14ac:dyDescent="0.25">
      <c r="J1125" s="2"/>
    </row>
    <row r="1126" spans="2:10" x14ac:dyDescent="0.25">
      <c r="J1126" s="2"/>
    </row>
    <row r="1127" spans="2:10" x14ac:dyDescent="0.25">
      <c r="B1127" s="1"/>
      <c r="J1127" s="2"/>
    </row>
    <row r="1128" spans="2:10" x14ac:dyDescent="0.25">
      <c r="B1128" s="1"/>
      <c r="J1128" s="2"/>
    </row>
    <row r="1129" spans="2:10" x14ac:dyDescent="0.25">
      <c r="B1129" s="1"/>
      <c r="J1129" s="2"/>
    </row>
    <row r="1130" spans="2:10" x14ac:dyDescent="0.25">
      <c r="J1130" s="2"/>
    </row>
    <row r="1131" spans="2:10" x14ac:dyDescent="0.25">
      <c r="J1131" s="2"/>
    </row>
    <row r="1132" spans="2:10" x14ac:dyDescent="0.25">
      <c r="B1132" s="1"/>
      <c r="J1132" s="2"/>
    </row>
    <row r="1133" spans="2:10" x14ac:dyDescent="0.25">
      <c r="B1133" s="1"/>
      <c r="J1133" s="2"/>
    </row>
    <row r="1134" spans="2:10" x14ac:dyDescent="0.25">
      <c r="J1134" s="2"/>
    </row>
    <row r="1135" spans="2:10" x14ac:dyDescent="0.25">
      <c r="B1135" s="1"/>
      <c r="J1135" s="2"/>
    </row>
    <row r="1136" spans="2:10" x14ac:dyDescent="0.25">
      <c r="J1136" s="2"/>
    </row>
    <row r="1137" spans="2:10" x14ac:dyDescent="0.25">
      <c r="B1137" s="1"/>
      <c r="J1137" s="2"/>
    </row>
    <row r="1138" spans="2:10" x14ac:dyDescent="0.25">
      <c r="J1138" s="2"/>
    </row>
    <row r="1139" spans="2:10" x14ac:dyDescent="0.25">
      <c r="J1139" s="2"/>
    </row>
    <row r="1140" spans="2:10" x14ac:dyDescent="0.25">
      <c r="J1140" s="2"/>
    </row>
    <row r="1141" spans="2:10" x14ac:dyDescent="0.25">
      <c r="B1141" s="1"/>
      <c r="J1141" s="2"/>
    </row>
    <row r="1142" spans="2:10" x14ac:dyDescent="0.25">
      <c r="B1142" s="1"/>
      <c r="J1142" s="2"/>
    </row>
    <row r="1143" spans="2:10" x14ac:dyDescent="0.25">
      <c r="B1143" s="1"/>
      <c r="J1143" s="2"/>
    </row>
    <row r="1144" spans="2:10" x14ac:dyDescent="0.25">
      <c r="B1144" s="1"/>
      <c r="J1144" s="2"/>
    </row>
    <row r="1145" spans="2:10" x14ac:dyDescent="0.25">
      <c r="J1145" s="2"/>
    </row>
    <row r="1146" spans="2:10" x14ac:dyDescent="0.25">
      <c r="J1146" s="2"/>
    </row>
    <row r="1147" spans="2:10" x14ac:dyDescent="0.25">
      <c r="J1147" s="2"/>
    </row>
    <row r="1148" spans="2:10" x14ac:dyDescent="0.25">
      <c r="J1148" s="2"/>
    </row>
    <row r="1149" spans="2:10" x14ac:dyDescent="0.25">
      <c r="J1149" s="2"/>
    </row>
    <row r="1150" spans="2:10" x14ac:dyDescent="0.25">
      <c r="J1150" s="2"/>
    </row>
    <row r="1151" spans="2:10" x14ac:dyDescent="0.25">
      <c r="B1151" s="1"/>
      <c r="J1151" s="2"/>
    </row>
    <row r="1152" spans="2:10" x14ac:dyDescent="0.25">
      <c r="B1152" s="1"/>
      <c r="J1152" s="2"/>
    </row>
    <row r="1153" spans="2:10" x14ac:dyDescent="0.25">
      <c r="J1153" s="2"/>
    </row>
    <row r="1154" spans="2:10" x14ac:dyDescent="0.25">
      <c r="J1154" s="2"/>
    </row>
    <row r="1155" spans="2:10" x14ac:dyDescent="0.25">
      <c r="B1155" s="1"/>
      <c r="J1155" s="2"/>
    </row>
    <row r="1156" spans="2:10" x14ac:dyDescent="0.25">
      <c r="B1156" s="1"/>
      <c r="J1156" s="2"/>
    </row>
    <row r="1157" spans="2:10" x14ac:dyDescent="0.25">
      <c r="J1157" s="2"/>
    </row>
    <row r="1158" spans="2:10" x14ac:dyDescent="0.25">
      <c r="B1158" s="1"/>
      <c r="J1158" s="2"/>
    </row>
    <row r="1159" spans="2:10" x14ac:dyDescent="0.25">
      <c r="B1159" s="1"/>
      <c r="J1159" s="2"/>
    </row>
    <row r="1160" spans="2:10" x14ac:dyDescent="0.25">
      <c r="J1160" s="2"/>
    </row>
    <row r="1161" spans="2:10" x14ac:dyDescent="0.25">
      <c r="B1161" s="1"/>
      <c r="J1161" s="2"/>
    </row>
    <row r="1162" spans="2:10" x14ac:dyDescent="0.25">
      <c r="B1162" s="1"/>
      <c r="J1162" s="2"/>
    </row>
    <row r="1163" spans="2:10" x14ac:dyDescent="0.25">
      <c r="B1163" s="1"/>
      <c r="J1163" s="2"/>
    </row>
    <row r="1164" spans="2:10" x14ac:dyDescent="0.25">
      <c r="J1164" s="2"/>
    </row>
    <row r="1165" spans="2:10" x14ac:dyDescent="0.25">
      <c r="J1165" s="2"/>
    </row>
    <row r="1166" spans="2:10" x14ac:dyDescent="0.25">
      <c r="B1166" s="1"/>
      <c r="J1166" s="2"/>
    </row>
    <row r="1167" spans="2:10" x14ac:dyDescent="0.25">
      <c r="B1167" s="1"/>
      <c r="J1167" s="2"/>
    </row>
    <row r="1168" spans="2:10" x14ac:dyDescent="0.25">
      <c r="B1168" s="1"/>
      <c r="J1168" s="2"/>
    </row>
    <row r="1169" spans="2:10" x14ac:dyDescent="0.25">
      <c r="B1169" s="1"/>
      <c r="J1169" s="2"/>
    </row>
    <row r="1170" spans="2:10" x14ac:dyDescent="0.25">
      <c r="B1170" s="1"/>
      <c r="J1170" s="2"/>
    </row>
    <row r="1171" spans="2:10" x14ac:dyDescent="0.25">
      <c r="B1171" s="1"/>
      <c r="J1171" s="2"/>
    </row>
    <row r="1172" spans="2:10" x14ac:dyDescent="0.25">
      <c r="B1172" s="1"/>
      <c r="J1172" s="2"/>
    </row>
    <row r="1173" spans="2:10" x14ac:dyDescent="0.25">
      <c r="B1173" s="1"/>
      <c r="J1173" s="2"/>
    </row>
    <row r="1174" spans="2:10" x14ac:dyDescent="0.25">
      <c r="J1174" s="2"/>
    </row>
    <row r="1175" spans="2:10" x14ac:dyDescent="0.25">
      <c r="B1175" s="1"/>
      <c r="J1175" s="2"/>
    </row>
    <row r="1176" spans="2:10" x14ac:dyDescent="0.25">
      <c r="J1176" s="2"/>
    </row>
    <row r="1177" spans="2:10" x14ac:dyDescent="0.25">
      <c r="J1177" s="2"/>
    </row>
    <row r="1178" spans="2:10" x14ac:dyDescent="0.25">
      <c r="B1178" s="1"/>
      <c r="J1178" s="2"/>
    </row>
    <row r="1179" spans="2:10" x14ac:dyDescent="0.25">
      <c r="B1179" s="1"/>
      <c r="J1179" s="2"/>
    </row>
    <row r="1180" spans="2:10" x14ac:dyDescent="0.25">
      <c r="J1180" s="2"/>
    </row>
    <row r="1181" spans="2:10" x14ac:dyDescent="0.25">
      <c r="J1181" s="2"/>
    </row>
    <row r="1182" spans="2:10" x14ac:dyDescent="0.25">
      <c r="J1182" s="2"/>
    </row>
    <row r="1183" spans="2:10" x14ac:dyDescent="0.25">
      <c r="B1183" s="1"/>
      <c r="J1183" s="2"/>
    </row>
    <row r="1184" spans="2:10" x14ac:dyDescent="0.25">
      <c r="J1184" s="2"/>
    </row>
    <row r="1185" spans="2:10" x14ac:dyDescent="0.25">
      <c r="B1185" s="1"/>
      <c r="J1185" s="2"/>
    </row>
    <row r="1186" spans="2:10" x14ac:dyDescent="0.25">
      <c r="B1186" s="1"/>
      <c r="J1186" s="2"/>
    </row>
    <row r="1187" spans="2:10" x14ac:dyDescent="0.25">
      <c r="J1187" s="2"/>
    </row>
    <row r="1188" spans="2:10" x14ac:dyDescent="0.25">
      <c r="B1188" s="1"/>
      <c r="J1188" s="2"/>
    </row>
    <row r="1189" spans="2:10" x14ac:dyDescent="0.25">
      <c r="B1189" s="1"/>
      <c r="J1189" s="2"/>
    </row>
    <row r="1190" spans="2:10" x14ac:dyDescent="0.25">
      <c r="B1190" s="1"/>
      <c r="J1190" s="2"/>
    </row>
    <row r="1191" spans="2:10" x14ac:dyDescent="0.25">
      <c r="J1191" s="2"/>
    </row>
    <row r="1192" spans="2:10" x14ac:dyDescent="0.25">
      <c r="B1192" s="1"/>
      <c r="J1192" s="2"/>
    </row>
    <row r="1193" spans="2:10" x14ac:dyDescent="0.25">
      <c r="J1193" s="2"/>
    </row>
    <row r="1194" spans="2:10" x14ac:dyDescent="0.25">
      <c r="J1194" s="2"/>
    </row>
    <row r="1195" spans="2:10" x14ac:dyDescent="0.25">
      <c r="J1195" s="2"/>
    </row>
    <row r="1196" spans="2:10" x14ac:dyDescent="0.25">
      <c r="B1196" s="1"/>
      <c r="J1196" s="2"/>
    </row>
    <row r="1197" spans="2:10" x14ac:dyDescent="0.25">
      <c r="J1197" s="2"/>
    </row>
    <row r="1198" spans="2:10" x14ac:dyDescent="0.25">
      <c r="J1198" s="2"/>
    </row>
    <row r="1199" spans="2:10" x14ac:dyDescent="0.25">
      <c r="B1199" s="1"/>
      <c r="J1199" s="2"/>
    </row>
    <row r="1200" spans="2:10" x14ac:dyDescent="0.25">
      <c r="J1200" s="2"/>
    </row>
    <row r="1201" spans="2:10" x14ac:dyDescent="0.25">
      <c r="B1201" s="1"/>
      <c r="J1201" s="2"/>
    </row>
    <row r="1202" spans="2:10" x14ac:dyDescent="0.25">
      <c r="B1202" s="1"/>
      <c r="J1202" s="2"/>
    </row>
    <row r="1203" spans="2:10" x14ac:dyDescent="0.25">
      <c r="B1203" s="1"/>
      <c r="J1203" s="2"/>
    </row>
    <row r="1204" spans="2:10" x14ac:dyDescent="0.25">
      <c r="J1204" s="2"/>
    </row>
    <row r="1205" spans="2:10" x14ac:dyDescent="0.25">
      <c r="B1205" s="1"/>
      <c r="J1205" s="2"/>
    </row>
    <row r="1206" spans="2:10" x14ac:dyDescent="0.25">
      <c r="J1206" s="2"/>
    </row>
    <row r="1207" spans="2:10" x14ac:dyDescent="0.25">
      <c r="B1207" s="1"/>
      <c r="J1207" s="2"/>
    </row>
    <row r="1208" spans="2:10" x14ac:dyDescent="0.25">
      <c r="J1208" s="2"/>
    </row>
    <row r="1209" spans="2:10" x14ac:dyDescent="0.25">
      <c r="J1209" s="2"/>
    </row>
    <row r="1210" spans="2:10" x14ac:dyDescent="0.25">
      <c r="J1210" s="2"/>
    </row>
    <row r="1211" spans="2:10" x14ac:dyDescent="0.25">
      <c r="B1211" s="1"/>
      <c r="J1211" s="2"/>
    </row>
    <row r="1212" spans="2:10" x14ac:dyDescent="0.25">
      <c r="J1212" s="2"/>
    </row>
    <row r="1213" spans="2:10" x14ac:dyDescent="0.25">
      <c r="B1213" s="1"/>
      <c r="J1213" s="2"/>
    </row>
    <row r="1214" spans="2:10" x14ac:dyDescent="0.25">
      <c r="B1214" s="1"/>
      <c r="J1214" s="2"/>
    </row>
    <row r="1215" spans="2:10" x14ac:dyDescent="0.25">
      <c r="B1215" s="1"/>
      <c r="J1215" s="2"/>
    </row>
    <row r="1216" spans="2:10" x14ac:dyDescent="0.25">
      <c r="B1216" s="1"/>
      <c r="J1216" s="2"/>
    </row>
    <row r="1217" spans="2:10" x14ac:dyDescent="0.25">
      <c r="B1217" s="1"/>
      <c r="J1217" s="2"/>
    </row>
    <row r="1218" spans="2:10" x14ac:dyDescent="0.25">
      <c r="B1218" s="1"/>
      <c r="J1218" s="2"/>
    </row>
    <row r="1219" spans="2:10" x14ac:dyDescent="0.25">
      <c r="B1219" s="1"/>
      <c r="J1219" s="2"/>
    </row>
    <row r="1220" spans="2:10" x14ac:dyDescent="0.25">
      <c r="B1220" s="1"/>
      <c r="J1220" s="2"/>
    </row>
    <row r="1221" spans="2:10" x14ac:dyDescent="0.25">
      <c r="J1221" s="2"/>
    </row>
    <row r="1222" spans="2:10" x14ac:dyDescent="0.25">
      <c r="B1222" s="1"/>
      <c r="J1222" s="2"/>
    </row>
    <row r="1223" spans="2:10" x14ac:dyDescent="0.25">
      <c r="B1223" s="1"/>
      <c r="J1223" s="2"/>
    </row>
    <row r="1224" spans="2:10" x14ac:dyDescent="0.25">
      <c r="B1224" s="1"/>
      <c r="J1224" s="2"/>
    </row>
    <row r="1225" spans="2:10" x14ac:dyDescent="0.25">
      <c r="J1225" s="2"/>
    </row>
    <row r="1226" spans="2:10" x14ac:dyDescent="0.25">
      <c r="J1226" s="2"/>
    </row>
    <row r="1227" spans="2:10" x14ac:dyDescent="0.25">
      <c r="J1227" s="2"/>
    </row>
    <row r="1228" spans="2:10" x14ac:dyDescent="0.25">
      <c r="B1228" s="1"/>
      <c r="J1228" s="2"/>
    </row>
    <row r="1229" spans="2:10" x14ac:dyDescent="0.25">
      <c r="J1229" s="2"/>
    </row>
    <row r="1230" spans="2:10" x14ac:dyDescent="0.25">
      <c r="B1230" s="1"/>
      <c r="J1230" s="2"/>
    </row>
    <row r="1231" spans="2:10" x14ac:dyDescent="0.25">
      <c r="J1231" s="2"/>
    </row>
    <row r="1232" spans="2:10" x14ac:dyDescent="0.25">
      <c r="B1232" s="1"/>
      <c r="J1232" s="2"/>
    </row>
    <row r="1233" spans="2:10" x14ac:dyDescent="0.25">
      <c r="B1233" s="1"/>
      <c r="J1233" s="2"/>
    </row>
    <row r="1234" spans="2:10" x14ac:dyDescent="0.25">
      <c r="J1234" s="2"/>
    </row>
    <row r="1235" spans="2:10" x14ac:dyDescent="0.25">
      <c r="J1235" s="2"/>
    </row>
    <row r="1236" spans="2:10" x14ac:dyDescent="0.25">
      <c r="B1236" s="1"/>
      <c r="J1236" s="2"/>
    </row>
    <row r="1237" spans="2:10" x14ac:dyDescent="0.25">
      <c r="J1237" s="2"/>
    </row>
    <row r="1238" spans="2:10" x14ac:dyDescent="0.25">
      <c r="B1238" s="1"/>
      <c r="J1238" s="2"/>
    </row>
    <row r="1239" spans="2:10" x14ac:dyDescent="0.25">
      <c r="B1239" s="1"/>
      <c r="J1239" s="2"/>
    </row>
    <row r="1240" spans="2:10" x14ac:dyDescent="0.25">
      <c r="J1240" s="2"/>
    </row>
    <row r="1241" spans="2:10" x14ac:dyDescent="0.25">
      <c r="B1241" s="1"/>
      <c r="J1241" s="2"/>
    </row>
    <row r="1242" spans="2:10" x14ac:dyDescent="0.25">
      <c r="B1242" s="1"/>
      <c r="J1242" s="2"/>
    </row>
    <row r="1243" spans="2:10" x14ac:dyDescent="0.25">
      <c r="B1243" s="1"/>
      <c r="J1243" s="2"/>
    </row>
    <row r="1244" spans="2:10" x14ac:dyDescent="0.25">
      <c r="J1244" s="2"/>
    </row>
    <row r="1245" spans="2:10" x14ac:dyDescent="0.25">
      <c r="J1245" s="2"/>
    </row>
    <row r="1246" spans="2:10" x14ac:dyDescent="0.25">
      <c r="J1246" s="2"/>
    </row>
    <row r="1247" spans="2:10" x14ac:dyDescent="0.25">
      <c r="B1247" s="1"/>
      <c r="J1247" s="2"/>
    </row>
    <row r="1248" spans="2:10" x14ac:dyDescent="0.25">
      <c r="J1248" s="2"/>
    </row>
    <row r="1249" spans="2:10" x14ac:dyDescent="0.25">
      <c r="B1249" s="1"/>
      <c r="J1249" s="2"/>
    </row>
    <row r="1250" spans="2:10" x14ac:dyDescent="0.25">
      <c r="B1250" s="1"/>
      <c r="J1250" s="2"/>
    </row>
    <row r="1251" spans="2:10" x14ac:dyDescent="0.25">
      <c r="B1251" s="1"/>
      <c r="J1251" s="2"/>
    </row>
    <row r="1252" spans="2:10" x14ac:dyDescent="0.25">
      <c r="J1252" s="2"/>
    </row>
    <row r="1253" spans="2:10" x14ac:dyDescent="0.25">
      <c r="J1253" s="2"/>
    </row>
    <row r="1254" spans="2:10" x14ac:dyDescent="0.25">
      <c r="B1254" s="1"/>
      <c r="J1254" s="2"/>
    </row>
    <row r="1255" spans="2:10" x14ac:dyDescent="0.25">
      <c r="B1255" s="1"/>
      <c r="J1255" s="2"/>
    </row>
    <row r="1256" spans="2:10" x14ac:dyDescent="0.25">
      <c r="J1256" s="2"/>
    </row>
    <row r="1257" spans="2:10" x14ac:dyDescent="0.25">
      <c r="B1257" s="1"/>
      <c r="J1257" s="2"/>
    </row>
    <row r="1258" spans="2:10" x14ac:dyDescent="0.25">
      <c r="J1258" s="2"/>
    </row>
    <row r="1259" spans="2:10" x14ac:dyDescent="0.25">
      <c r="B1259" s="1"/>
      <c r="J1259" s="2"/>
    </row>
    <row r="1260" spans="2:10" x14ac:dyDescent="0.25">
      <c r="B1260" s="1"/>
      <c r="J1260" s="2"/>
    </row>
    <row r="1261" spans="2:10" x14ac:dyDescent="0.25">
      <c r="B1261" s="1"/>
      <c r="J1261" s="2"/>
    </row>
    <row r="1262" spans="2:10" x14ac:dyDescent="0.25">
      <c r="B1262" s="1"/>
      <c r="J1262" s="2"/>
    </row>
    <row r="1263" spans="2:10" x14ac:dyDescent="0.25">
      <c r="B1263" s="1"/>
      <c r="J1263" s="2"/>
    </row>
    <row r="1264" spans="2:10" x14ac:dyDescent="0.25">
      <c r="B1264" s="1"/>
      <c r="J1264" s="2"/>
    </row>
    <row r="1265" spans="2:10" x14ac:dyDescent="0.25">
      <c r="B1265" s="1"/>
      <c r="J1265" s="2"/>
    </row>
    <row r="1266" spans="2:10" x14ac:dyDescent="0.25">
      <c r="J1266" s="2"/>
    </row>
    <row r="1267" spans="2:10" x14ac:dyDescent="0.25">
      <c r="J1267" s="2"/>
    </row>
    <row r="1268" spans="2:10" x14ac:dyDescent="0.25">
      <c r="B1268" s="1"/>
      <c r="J1268" s="2"/>
    </row>
    <row r="1269" spans="2:10" x14ac:dyDescent="0.25">
      <c r="B1269" s="1"/>
      <c r="J1269" s="2"/>
    </row>
    <row r="1270" spans="2:10" x14ac:dyDescent="0.25">
      <c r="B1270" s="1"/>
      <c r="J1270" s="2"/>
    </row>
    <row r="1271" spans="2:10" x14ac:dyDescent="0.25">
      <c r="J1271" s="2"/>
    </row>
    <row r="1272" spans="2:10" x14ac:dyDescent="0.25">
      <c r="B1272" s="1"/>
      <c r="J1272" s="2"/>
    </row>
    <row r="1273" spans="2:10" x14ac:dyDescent="0.25">
      <c r="B1273" s="1"/>
      <c r="J1273" s="2"/>
    </row>
    <row r="1274" spans="2:10" x14ac:dyDescent="0.25">
      <c r="B1274" s="1"/>
      <c r="J1274" s="2"/>
    </row>
    <row r="1275" spans="2:10" x14ac:dyDescent="0.25">
      <c r="B1275" s="1"/>
      <c r="J1275" s="2"/>
    </row>
    <row r="1276" spans="2:10" x14ac:dyDescent="0.25">
      <c r="J1276" s="2"/>
    </row>
    <row r="1277" spans="2:10" x14ac:dyDescent="0.25">
      <c r="B1277" s="1"/>
      <c r="J1277" s="2"/>
    </row>
    <row r="1278" spans="2:10" x14ac:dyDescent="0.25">
      <c r="J1278" s="2"/>
    </row>
    <row r="1279" spans="2:10" x14ac:dyDescent="0.25">
      <c r="B1279" s="1"/>
      <c r="J1279" s="2"/>
    </row>
    <row r="1280" spans="2:10" x14ac:dyDescent="0.25">
      <c r="B1280" s="1"/>
      <c r="J1280" s="2"/>
    </row>
    <row r="1281" spans="2:10" x14ac:dyDescent="0.25">
      <c r="B1281" s="1"/>
      <c r="J1281" s="2"/>
    </row>
    <row r="1282" spans="2:10" x14ac:dyDescent="0.25">
      <c r="B1282" s="1"/>
      <c r="J1282" s="2"/>
    </row>
    <row r="1283" spans="2:10" x14ac:dyDescent="0.25">
      <c r="B1283" s="1"/>
      <c r="J1283" s="2"/>
    </row>
    <row r="1284" spans="2:10" x14ac:dyDescent="0.25">
      <c r="J1284" s="2"/>
    </row>
    <row r="1285" spans="2:10" x14ac:dyDescent="0.25">
      <c r="J1285" s="2"/>
    </row>
    <row r="1286" spans="2:10" x14ac:dyDescent="0.25">
      <c r="B1286" s="1"/>
      <c r="J1286" s="2"/>
    </row>
    <row r="1287" spans="2:10" x14ac:dyDescent="0.25">
      <c r="B1287" s="1"/>
      <c r="J1287" s="2"/>
    </row>
    <row r="1288" spans="2:10" x14ac:dyDescent="0.25">
      <c r="J1288" s="2"/>
    </row>
    <row r="1289" spans="2:10" x14ac:dyDescent="0.25">
      <c r="J1289" s="2"/>
    </row>
    <row r="1290" spans="2:10" x14ac:dyDescent="0.25">
      <c r="J1290" s="2"/>
    </row>
    <row r="1291" spans="2:10" x14ac:dyDescent="0.25">
      <c r="B1291" s="1"/>
      <c r="J1291" s="2"/>
    </row>
    <row r="1292" spans="2:10" x14ac:dyDescent="0.25">
      <c r="B1292" s="1"/>
      <c r="J1292" s="2"/>
    </row>
    <row r="1293" spans="2:10" x14ac:dyDescent="0.25">
      <c r="J1293" s="2"/>
    </row>
    <row r="1294" spans="2:10" x14ac:dyDescent="0.25">
      <c r="J1294" s="2"/>
    </row>
    <row r="1295" spans="2:10" x14ac:dyDescent="0.25">
      <c r="J1295" s="2"/>
    </row>
    <row r="1296" spans="2:10" x14ac:dyDescent="0.25">
      <c r="J1296" s="2"/>
    </row>
    <row r="1297" spans="2:10" x14ac:dyDescent="0.25">
      <c r="J1297" s="2"/>
    </row>
    <row r="1298" spans="2:10" x14ac:dyDescent="0.25">
      <c r="J1298" s="2"/>
    </row>
    <row r="1299" spans="2:10" x14ac:dyDescent="0.25">
      <c r="B1299" s="1"/>
      <c r="J1299" s="2"/>
    </row>
    <row r="1300" spans="2:10" x14ac:dyDescent="0.25">
      <c r="J1300" s="2"/>
    </row>
    <row r="1301" spans="2:10" x14ac:dyDescent="0.25">
      <c r="B1301" s="1"/>
      <c r="J1301" s="2"/>
    </row>
    <row r="1302" spans="2:10" x14ac:dyDescent="0.25">
      <c r="J1302" s="2"/>
    </row>
    <row r="1303" spans="2:10" x14ac:dyDescent="0.25">
      <c r="B1303" s="1"/>
      <c r="J1303" s="2"/>
    </row>
    <row r="1304" spans="2:10" x14ac:dyDescent="0.25">
      <c r="B1304" s="1"/>
      <c r="J1304" s="2"/>
    </row>
    <row r="1305" spans="2:10" x14ac:dyDescent="0.25">
      <c r="J1305" s="2"/>
    </row>
    <row r="1306" spans="2:10" x14ac:dyDescent="0.25">
      <c r="J1306" s="2"/>
    </row>
    <row r="1307" spans="2:10" x14ac:dyDescent="0.25">
      <c r="B1307" s="1"/>
      <c r="J1307" s="2"/>
    </row>
    <row r="1308" spans="2:10" x14ac:dyDescent="0.25">
      <c r="B1308" s="1"/>
      <c r="J1308" s="2"/>
    </row>
    <row r="1309" spans="2:10" x14ac:dyDescent="0.25">
      <c r="B1309" s="1"/>
      <c r="J1309" s="2"/>
    </row>
    <row r="1310" spans="2:10" x14ac:dyDescent="0.25">
      <c r="J1310" s="2"/>
    </row>
    <row r="1311" spans="2:10" x14ac:dyDescent="0.25">
      <c r="B1311" s="1"/>
      <c r="J1311" s="2"/>
    </row>
    <row r="1312" spans="2:10" x14ac:dyDescent="0.25">
      <c r="B1312" s="1"/>
      <c r="J1312" s="2"/>
    </row>
    <row r="1313" spans="2:10" x14ac:dyDescent="0.25">
      <c r="B1313" s="1"/>
      <c r="J1313" s="2"/>
    </row>
    <row r="1314" spans="2:10" x14ac:dyDescent="0.25">
      <c r="B1314" s="1"/>
      <c r="J1314" s="2"/>
    </row>
    <row r="1315" spans="2:10" x14ac:dyDescent="0.25">
      <c r="B1315" s="1"/>
      <c r="J1315" s="2"/>
    </row>
    <row r="1316" spans="2:10" x14ac:dyDescent="0.25">
      <c r="J1316" s="2"/>
    </row>
    <row r="1317" spans="2:10" x14ac:dyDescent="0.25">
      <c r="B1317" s="1"/>
      <c r="J1317" s="2"/>
    </row>
    <row r="1318" spans="2:10" x14ac:dyDescent="0.25">
      <c r="B1318" s="1"/>
      <c r="J1318" s="2"/>
    </row>
    <row r="1319" spans="2:10" x14ac:dyDescent="0.25">
      <c r="J1319" s="2"/>
    </row>
    <row r="1320" spans="2:10" x14ac:dyDescent="0.25">
      <c r="B1320" s="1"/>
      <c r="J1320" s="2"/>
    </row>
    <row r="1321" spans="2:10" x14ac:dyDescent="0.25">
      <c r="B1321" s="1"/>
      <c r="J1321" s="2"/>
    </row>
    <row r="1322" spans="2:10" x14ac:dyDescent="0.25">
      <c r="J1322" s="2"/>
    </row>
    <row r="1323" spans="2:10" x14ac:dyDescent="0.25">
      <c r="B1323" s="1"/>
      <c r="J1323" s="2"/>
    </row>
    <row r="1324" spans="2:10" x14ac:dyDescent="0.25">
      <c r="B1324" s="1"/>
      <c r="J1324" s="2"/>
    </row>
    <row r="1325" spans="2:10" x14ac:dyDescent="0.25">
      <c r="B1325" s="1"/>
      <c r="J1325" s="2"/>
    </row>
    <row r="1326" spans="2:10" x14ac:dyDescent="0.25">
      <c r="B1326" s="1"/>
      <c r="J1326" s="2"/>
    </row>
    <row r="1327" spans="2:10" x14ac:dyDescent="0.25">
      <c r="J1327" s="2"/>
    </row>
    <row r="1328" spans="2:10" x14ac:dyDescent="0.25">
      <c r="J1328" s="2"/>
    </row>
    <row r="1329" spans="2:10" x14ac:dyDescent="0.25">
      <c r="J1329" s="2"/>
    </row>
    <row r="1330" spans="2:10" x14ac:dyDescent="0.25">
      <c r="B1330" s="1"/>
      <c r="J1330" s="2"/>
    </row>
    <row r="1331" spans="2:10" x14ac:dyDescent="0.25">
      <c r="J1331" s="2"/>
    </row>
    <row r="1332" spans="2:10" x14ac:dyDescent="0.25">
      <c r="J1332" s="2"/>
    </row>
    <row r="1333" spans="2:10" x14ac:dyDescent="0.25">
      <c r="J1333" s="2"/>
    </row>
    <row r="1334" spans="2:10" x14ac:dyDescent="0.25">
      <c r="J1334" s="2"/>
    </row>
    <row r="1335" spans="2:10" x14ac:dyDescent="0.25">
      <c r="B1335" s="1"/>
      <c r="J1335" s="2"/>
    </row>
    <row r="1336" spans="2:10" x14ac:dyDescent="0.25">
      <c r="J1336" s="2"/>
    </row>
    <row r="1337" spans="2:10" x14ac:dyDescent="0.25">
      <c r="B1337" s="1"/>
      <c r="J1337" s="2"/>
    </row>
    <row r="1338" spans="2:10" x14ac:dyDescent="0.25">
      <c r="J1338" s="2"/>
    </row>
    <row r="1339" spans="2:10" x14ac:dyDescent="0.25">
      <c r="J1339" s="2"/>
    </row>
    <row r="1340" spans="2:10" x14ac:dyDescent="0.25">
      <c r="J1340" s="2"/>
    </row>
    <row r="1341" spans="2:10" x14ac:dyDescent="0.25">
      <c r="J1341" s="2"/>
    </row>
    <row r="1342" spans="2:10" x14ac:dyDescent="0.25">
      <c r="J1342" s="2"/>
    </row>
    <row r="1343" spans="2:10" x14ac:dyDescent="0.25">
      <c r="J1343" s="2"/>
    </row>
    <row r="1344" spans="2:10" x14ac:dyDescent="0.25">
      <c r="J1344" s="2"/>
    </row>
    <row r="1345" spans="2:10" x14ac:dyDescent="0.25">
      <c r="J1345" s="2"/>
    </row>
    <row r="1346" spans="2:10" x14ac:dyDescent="0.25">
      <c r="J1346" s="2"/>
    </row>
    <row r="1347" spans="2:10" x14ac:dyDescent="0.25">
      <c r="J1347" s="2"/>
    </row>
    <row r="1348" spans="2:10" x14ac:dyDescent="0.25">
      <c r="J1348" s="2"/>
    </row>
    <row r="1349" spans="2:10" x14ac:dyDescent="0.25">
      <c r="B1349" s="1"/>
      <c r="J1349" s="2"/>
    </row>
    <row r="1350" spans="2:10" x14ac:dyDescent="0.25">
      <c r="J1350" s="2"/>
    </row>
    <row r="1351" spans="2:10" x14ac:dyDescent="0.25">
      <c r="J1351" s="2"/>
    </row>
    <row r="1352" spans="2:10" x14ac:dyDescent="0.25">
      <c r="J1352" s="2"/>
    </row>
    <row r="1353" spans="2:10" x14ac:dyDescent="0.25">
      <c r="J1353" s="2"/>
    </row>
    <row r="1354" spans="2:10" x14ac:dyDescent="0.25">
      <c r="J1354" s="2"/>
    </row>
    <row r="1355" spans="2:10" x14ac:dyDescent="0.25">
      <c r="J1355" s="2"/>
    </row>
    <row r="1356" spans="2:10" x14ac:dyDescent="0.25">
      <c r="B1356" s="1"/>
      <c r="J1356" s="2"/>
    </row>
    <row r="1357" spans="2:10" x14ac:dyDescent="0.25">
      <c r="B1357" s="1"/>
      <c r="J1357" s="2"/>
    </row>
    <row r="1358" spans="2:10" x14ac:dyDescent="0.25">
      <c r="B1358" s="1"/>
      <c r="J1358" s="2"/>
    </row>
    <row r="1359" spans="2:10" x14ac:dyDescent="0.25">
      <c r="J1359" s="2"/>
    </row>
    <row r="1360" spans="2:10" x14ac:dyDescent="0.25">
      <c r="J1360" s="2"/>
    </row>
    <row r="1361" spans="2:10" x14ac:dyDescent="0.25">
      <c r="J1361" s="2"/>
    </row>
    <row r="1362" spans="2:10" x14ac:dyDescent="0.25">
      <c r="B1362" s="1"/>
      <c r="J1362" s="2"/>
    </row>
    <row r="1363" spans="2:10" x14ac:dyDescent="0.25">
      <c r="B1363" s="1"/>
      <c r="J1363" s="2"/>
    </row>
    <row r="1364" spans="2:10" x14ac:dyDescent="0.25">
      <c r="B1364" s="1"/>
      <c r="J1364" s="2"/>
    </row>
    <row r="1365" spans="2:10" x14ac:dyDescent="0.25">
      <c r="B1365" s="1"/>
      <c r="J1365" s="2"/>
    </row>
    <row r="1366" spans="2:10" x14ac:dyDescent="0.25">
      <c r="B1366" s="1"/>
      <c r="J1366" s="2"/>
    </row>
    <row r="1367" spans="2:10" x14ac:dyDescent="0.25">
      <c r="B1367" s="1"/>
      <c r="J1367" s="2"/>
    </row>
    <row r="1368" spans="2:10" x14ac:dyDescent="0.25">
      <c r="B1368" s="1"/>
      <c r="J1368" s="2"/>
    </row>
    <row r="1369" spans="2:10" x14ac:dyDescent="0.25">
      <c r="J1369" s="2"/>
    </row>
    <row r="1370" spans="2:10" x14ac:dyDescent="0.25">
      <c r="B1370" s="1"/>
      <c r="J1370" s="2"/>
    </row>
    <row r="1371" spans="2:10" x14ac:dyDescent="0.25">
      <c r="B1371" s="1"/>
      <c r="J1371" s="2"/>
    </row>
    <row r="1372" spans="2:10" x14ac:dyDescent="0.25">
      <c r="J1372" s="2"/>
    </row>
    <row r="1373" spans="2:10" x14ac:dyDescent="0.25">
      <c r="J1373" s="2"/>
    </row>
    <row r="1374" spans="2:10" x14ac:dyDescent="0.25">
      <c r="J1374" s="2"/>
    </row>
    <row r="1375" spans="2:10" x14ac:dyDescent="0.25">
      <c r="B1375" s="1"/>
      <c r="J1375" s="2"/>
    </row>
    <row r="1376" spans="2:10" x14ac:dyDescent="0.25">
      <c r="J1376" s="2"/>
    </row>
    <row r="1377" spans="2:10" x14ac:dyDescent="0.25">
      <c r="J1377" s="2"/>
    </row>
    <row r="1378" spans="2:10" x14ac:dyDescent="0.25">
      <c r="B1378" s="1"/>
      <c r="J1378" s="2"/>
    </row>
    <row r="1379" spans="2:10" x14ac:dyDescent="0.25">
      <c r="B1379" s="1"/>
      <c r="J1379" s="2"/>
    </row>
    <row r="1380" spans="2:10" x14ac:dyDescent="0.25">
      <c r="J1380" s="2"/>
    </row>
    <row r="1381" spans="2:10" x14ac:dyDescent="0.25">
      <c r="J1381" s="2"/>
    </row>
    <row r="1382" spans="2:10" x14ac:dyDescent="0.25">
      <c r="B1382" s="1"/>
      <c r="J1382" s="2"/>
    </row>
    <row r="1383" spans="2:10" x14ac:dyDescent="0.25">
      <c r="B1383" s="1"/>
      <c r="J1383" s="2"/>
    </row>
    <row r="1384" spans="2:10" x14ac:dyDescent="0.25">
      <c r="B1384" s="1"/>
      <c r="J1384" s="2"/>
    </row>
    <row r="1385" spans="2:10" x14ac:dyDescent="0.25">
      <c r="B1385" s="1"/>
      <c r="J1385" s="2"/>
    </row>
    <row r="1386" spans="2:10" x14ac:dyDescent="0.25">
      <c r="J1386" s="2"/>
    </row>
    <row r="1387" spans="2:10" x14ac:dyDescent="0.25">
      <c r="B1387" s="1"/>
      <c r="J1387" s="2"/>
    </row>
    <row r="1388" spans="2:10" x14ac:dyDescent="0.25">
      <c r="J1388" s="2"/>
    </row>
    <row r="1389" spans="2:10" x14ac:dyDescent="0.25">
      <c r="B1389" s="1"/>
      <c r="J1389" s="2"/>
    </row>
    <row r="1390" spans="2:10" x14ac:dyDescent="0.25">
      <c r="B1390" s="1"/>
      <c r="J1390" s="2"/>
    </row>
    <row r="1391" spans="2:10" x14ac:dyDescent="0.25">
      <c r="B1391" s="1"/>
      <c r="J1391" s="2"/>
    </row>
    <row r="1392" spans="2:10" x14ac:dyDescent="0.25">
      <c r="J1392" s="2"/>
    </row>
    <row r="1393" spans="2:10" x14ac:dyDescent="0.25">
      <c r="B1393" s="1"/>
      <c r="J1393" s="2"/>
    </row>
    <row r="1394" spans="2:10" x14ac:dyDescent="0.25">
      <c r="B1394" s="1"/>
      <c r="J1394" s="2"/>
    </row>
    <row r="1395" spans="2:10" x14ac:dyDescent="0.25">
      <c r="J1395" s="2"/>
    </row>
    <row r="1396" spans="2:10" x14ac:dyDescent="0.25">
      <c r="J1396" s="2"/>
    </row>
    <row r="1397" spans="2:10" x14ac:dyDescent="0.25">
      <c r="J1397" s="2"/>
    </row>
    <row r="1398" spans="2:10" x14ac:dyDescent="0.25">
      <c r="B1398" s="1"/>
      <c r="J1398" s="2"/>
    </row>
    <row r="1399" spans="2:10" x14ac:dyDescent="0.25">
      <c r="B1399" s="1"/>
      <c r="J1399" s="2"/>
    </row>
    <row r="1400" spans="2:10" x14ac:dyDescent="0.25">
      <c r="B1400" s="1"/>
      <c r="J1400" s="2"/>
    </row>
    <row r="1401" spans="2:10" x14ac:dyDescent="0.25">
      <c r="J1401" s="2"/>
    </row>
    <row r="1402" spans="2:10" x14ac:dyDescent="0.25">
      <c r="J1402" s="2"/>
    </row>
    <row r="1403" spans="2:10" x14ac:dyDescent="0.25">
      <c r="J1403" s="2"/>
    </row>
    <row r="1404" spans="2:10" x14ac:dyDescent="0.25">
      <c r="J1404" s="2"/>
    </row>
    <row r="1405" spans="2:10" x14ac:dyDescent="0.25">
      <c r="J1405" s="2"/>
    </row>
    <row r="1406" spans="2:10" x14ac:dyDescent="0.25">
      <c r="B1406" s="1"/>
      <c r="J1406" s="2"/>
    </row>
    <row r="1407" spans="2:10" x14ac:dyDescent="0.25">
      <c r="J1407" s="2"/>
    </row>
    <row r="1408" spans="2:10" x14ac:dyDescent="0.25">
      <c r="J1408" s="2"/>
    </row>
    <row r="1409" spans="2:10" x14ac:dyDescent="0.25">
      <c r="J1409" s="2"/>
    </row>
    <row r="1410" spans="2:10" x14ac:dyDescent="0.25">
      <c r="B1410" s="1"/>
      <c r="J1410" s="2"/>
    </row>
    <row r="1411" spans="2:10" x14ac:dyDescent="0.25">
      <c r="J1411" s="2"/>
    </row>
    <row r="1412" spans="2:10" x14ac:dyDescent="0.25">
      <c r="J1412" s="2"/>
    </row>
    <row r="1413" spans="2:10" x14ac:dyDescent="0.25">
      <c r="J1413" s="2"/>
    </row>
    <row r="1414" spans="2:10" x14ac:dyDescent="0.25">
      <c r="J1414" s="2"/>
    </row>
    <row r="1415" spans="2:10" x14ac:dyDescent="0.25">
      <c r="J1415" s="2"/>
    </row>
    <row r="1416" spans="2:10" x14ac:dyDescent="0.25">
      <c r="B1416" s="1"/>
      <c r="J1416" s="2"/>
    </row>
    <row r="1417" spans="2:10" x14ac:dyDescent="0.25">
      <c r="J1417" s="2"/>
    </row>
    <row r="1418" spans="2:10" x14ac:dyDescent="0.25">
      <c r="J1418" s="2"/>
    </row>
    <row r="1419" spans="2:10" x14ac:dyDescent="0.25">
      <c r="B1419" s="1"/>
      <c r="J1419" s="2"/>
    </row>
    <row r="1420" spans="2:10" x14ac:dyDescent="0.25">
      <c r="B1420" s="1"/>
      <c r="J1420" s="2"/>
    </row>
    <row r="1421" spans="2:10" x14ac:dyDescent="0.25">
      <c r="B1421" s="1"/>
      <c r="J1421" s="2"/>
    </row>
    <row r="1422" spans="2:10" x14ac:dyDescent="0.25">
      <c r="B1422" s="1"/>
      <c r="J1422" s="2"/>
    </row>
    <row r="1423" spans="2:10" x14ac:dyDescent="0.25">
      <c r="J1423" s="2"/>
    </row>
    <row r="1424" spans="2:10" x14ac:dyDescent="0.25">
      <c r="B1424" s="1"/>
      <c r="J1424" s="2"/>
    </row>
    <row r="1425" spans="2:10" x14ac:dyDescent="0.25">
      <c r="B1425" s="1"/>
      <c r="J1425" s="2"/>
    </row>
    <row r="1426" spans="2:10" x14ac:dyDescent="0.25">
      <c r="J1426" s="2"/>
    </row>
    <row r="1427" spans="2:10" x14ac:dyDescent="0.25">
      <c r="J1427" s="2"/>
    </row>
    <row r="1428" spans="2:10" x14ac:dyDescent="0.25">
      <c r="J1428" s="2"/>
    </row>
    <row r="1429" spans="2:10" x14ac:dyDescent="0.25">
      <c r="B1429" s="1"/>
      <c r="J1429" s="2"/>
    </row>
    <row r="1430" spans="2:10" x14ac:dyDescent="0.25">
      <c r="J1430" s="2"/>
    </row>
    <row r="1431" spans="2:10" x14ac:dyDescent="0.25">
      <c r="J1431" s="2"/>
    </row>
    <row r="1432" spans="2:10" x14ac:dyDescent="0.25">
      <c r="B1432" s="1"/>
      <c r="J1432" s="2"/>
    </row>
    <row r="1433" spans="2:10" x14ac:dyDescent="0.25">
      <c r="B1433" s="1"/>
      <c r="J1433" s="2"/>
    </row>
    <row r="1434" spans="2:10" x14ac:dyDescent="0.25">
      <c r="B1434" s="1"/>
      <c r="J1434" s="2"/>
    </row>
    <row r="1435" spans="2:10" x14ac:dyDescent="0.25">
      <c r="B1435" s="1"/>
      <c r="J1435" s="2"/>
    </row>
    <row r="1436" spans="2:10" x14ac:dyDescent="0.25">
      <c r="J1436" s="2"/>
    </row>
    <row r="1437" spans="2:10" x14ac:dyDescent="0.25">
      <c r="J1437" s="2"/>
    </row>
    <row r="1438" spans="2:10" x14ac:dyDescent="0.25">
      <c r="B1438" s="1"/>
      <c r="J1438" s="2"/>
    </row>
    <row r="1439" spans="2:10" x14ac:dyDescent="0.25">
      <c r="J1439" s="2"/>
    </row>
    <row r="1440" spans="2:10" x14ac:dyDescent="0.25">
      <c r="B1440" s="1"/>
      <c r="J1440" s="2"/>
    </row>
    <row r="1441" spans="2:10" x14ac:dyDescent="0.25">
      <c r="B1441" s="1"/>
      <c r="J1441" s="2"/>
    </row>
    <row r="1442" spans="2:10" x14ac:dyDescent="0.25">
      <c r="J1442" s="2"/>
    </row>
    <row r="1443" spans="2:10" x14ac:dyDescent="0.25">
      <c r="J1443" s="2"/>
    </row>
    <row r="1444" spans="2:10" x14ac:dyDescent="0.25">
      <c r="B1444" s="1"/>
      <c r="J1444" s="2"/>
    </row>
    <row r="1445" spans="2:10" x14ac:dyDescent="0.25">
      <c r="J1445" s="2"/>
    </row>
    <row r="1446" spans="2:10" x14ac:dyDescent="0.25">
      <c r="B1446" s="1"/>
      <c r="J1446" s="2"/>
    </row>
    <row r="1447" spans="2:10" x14ac:dyDescent="0.25">
      <c r="J1447" s="2"/>
    </row>
    <row r="1448" spans="2:10" x14ac:dyDescent="0.25">
      <c r="J1448" s="2"/>
    </row>
    <row r="1449" spans="2:10" x14ac:dyDescent="0.25">
      <c r="J1449" s="2"/>
    </row>
    <row r="1450" spans="2:10" x14ac:dyDescent="0.25">
      <c r="J1450" s="2"/>
    </row>
    <row r="1451" spans="2:10" x14ac:dyDescent="0.25">
      <c r="J1451" s="2"/>
    </row>
    <row r="1452" spans="2:10" x14ac:dyDescent="0.25">
      <c r="B1452" s="1"/>
      <c r="J1452" s="2"/>
    </row>
    <row r="1453" spans="2:10" x14ac:dyDescent="0.25">
      <c r="B1453" s="1"/>
      <c r="J1453" s="2"/>
    </row>
    <row r="1454" spans="2:10" x14ac:dyDescent="0.25">
      <c r="B1454" s="1"/>
      <c r="J1454" s="2"/>
    </row>
    <row r="1455" spans="2:10" x14ac:dyDescent="0.25">
      <c r="J1455" s="2"/>
    </row>
    <row r="1456" spans="2:10" x14ac:dyDescent="0.25">
      <c r="B1456" s="1"/>
      <c r="J1456" s="2"/>
    </row>
    <row r="1457" spans="2:10" x14ac:dyDescent="0.25">
      <c r="B1457" s="1"/>
      <c r="J1457" s="2"/>
    </row>
    <row r="1458" spans="2:10" x14ac:dyDescent="0.25">
      <c r="B1458" s="1"/>
      <c r="J1458" s="2"/>
    </row>
    <row r="1459" spans="2:10" x14ac:dyDescent="0.25">
      <c r="B1459" s="1"/>
      <c r="J1459" s="2"/>
    </row>
    <row r="1460" spans="2:10" x14ac:dyDescent="0.25">
      <c r="B1460" s="1"/>
      <c r="J1460" s="2"/>
    </row>
    <row r="1461" spans="2:10" x14ac:dyDescent="0.25">
      <c r="B1461" s="1"/>
      <c r="J1461" s="2"/>
    </row>
    <row r="1462" spans="2:10" x14ac:dyDescent="0.25">
      <c r="B1462" s="1"/>
      <c r="J1462" s="2"/>
    </row>
    <row r="1463" spans="2:10" x14ac:dyDescent="0.25">
      <c r="B1463" s="1"/>
      <c r="J1463" s="2"/>
    </row>
    <row r="1464" spans="2:10" x14ac:dyDescent="0.25">
      <c r="J1464" s="2"/>
    </row>
    <row r="1465" spans="2:10" x14ac:dyDescent="0.25">
      <c r="B1465" s="1"/>
      <c r="J1465" s="2"/>
    </row>
    <row r="1466" spans="2:10" x14ac:dyDescent="0.25">
      <c r="B1466" s="1"/>
      <c r="J1466" s="2"/>
    </row>
    <row r="1467" spans="2:10" x14ac:dyDescent="0.25">
      <c r="B1467" s="1"/>
      <c r="J1467" s="2"/>
    </row>
    <row r="1468" spans="2:10" x14ac:dyDescent="0.25">
      <c r="B1468" s="1"/>
      <c r="J1468" s="2"/>
    </row>
    <row r="1469" spans="2:10" x14ac:dyDescent="0.25">
      <c r="B1469" s="1"/>
      <c r="J1469" s="2"/>
    </row>
    <row r="1470" spans="2:10" x14ac:dyDescent="0.25">
      <c r="B1470" s="1"/>
      <c r="J1470" s="2"/>
    </row>
    <row r="1471" spans="2:10" x14ac:dyDescent="0.25">
      <c r="J1471" s="2"/>
    </row>
    <row r="1472" spans="2:10" x14ac:dyDescent="0.25">
      <c r="B1472" s="1"/>
      <c r="J1472" s="2"/>
    </row>
    <row r="1473" spans="2:10" x14ac:dyDescent="0.25">
      <c r="B1473" s="1"/>
      <c r="J1473" s="2"/>
    </row>
    <row r="1474" spans="2:10" x14ac:dyDescent="0.25">
      <c r="J1474" s="2"/>
    </row>
    <row r="1475" spans="2:10" x14ac:dyDescent="0.25">
      <c r="B1475" s="1"/>
      <c r="J1475" s="2"/>
    </row>
    <row r="1476" spans="2:10" x14ac:dyDescent="0.25">
      <c r="J1476" s="2"/>
    </row>
    <row r="1477" spans="2:10" x14ac:dyDescent="0.25">
      <c r="B1477" s="1"/>
      <c r="J1477" s="2"/>
    </row>
    <row r="1478" spans="2:10" x14ac:dyDescent="0.25">
      <c r="B1478" s="1"/>
      <c r="J1478" s="2"/>
    </row>
    <row r="1479" spans="2:10" x14ac:dyDescent="0.25">
      <c r="B1479" s="1"/>
      <c r="J1479" s="2"/>
    </row>
    <row r="1480" spans="2:10" x14ac:dyDescent="0.25">
      <c r="B1480" s="1"/>
      <c r="J1480" s="2"/>
    </row>
    <row r="1481" spans="2:10" x14ac:dyDescent="0.25">
      <c r="J1481" s="2"/>
    </row>
    <row r="1482" spans="2:10" x14ac:dyDescent="0.25">
      <c r="J1482" s="2"/>
    </row>
    <row r="1483" spans="2:10" x14ac:dyDescent="0.25">
      <c r="J1483" s="2"/>
    </row>
    <row r="1484" spans="2:10" x14ac:dyDescent="0.25">
      <c r="B1484" s="1"/>
      <c r="J1484" s="2"/>
    </row>
    <row r="1485" spans="2:10" x14ac:dyDescent="0.25">
      <c r="J1485" s="2"/>
    </row>
    <row r="1486" spans="2:10" x14ac:dyDescent="0.25">
      <c r="B1486" s="1"/>
      <c r="J1486" s="2"/>
    </row>
    <row r="1487" spans="2:10" x14ac:dyDescent="0.25">
      <c r="B1487" s="1"/>
      <c r="J1487" s="2"/>
    </row>
    <row r="1488" spans="2:10" x14ac:dyDescent="0.25">
      <c r="J1488" s="2"/>
    </row>
    <row r="1489" spans="2:10" x14ac:dyDescent="0.25">
      <c r="J1489" s="2"/>
    </row>
    <row r="1490" spans="2:10" x14ac:dyDescent="0.25">
      <c r="B1490" s="1"/>
      <c r="J1490" s="2"/>
    </row>
    <row r="1491" spans="2:10" x14ac:dyDescent="0.25">
      <c r="B1491" s="1"/>
      <c r="J1491" s="2"/>
    </row>
    <row r="1492" spans="2:10" x14ac:dyDescent="0.25">
      <c r="B1492" s="1"/>
      <c r="J1492" s="2"/>
    </row>
    <row r="1493" spans="2:10" x14ac:dyDescent="0.25">
      <c r="J1493" s="2"/>
    </row>
    <row r="1494" spans="2:10" x14ac:dyDescent="0.25">
      <c r="J1494" s="2"/>
    </row>
    <row r="1495" spans="2:10" x14ac:dyDescent="0.25">
      <c r="B1495" s="1"/>
      <c r="J1495" s="2"/>
    </row>
    <row r="1496" spans="2:10" x14ac:dyDescent="0.25">
      <c r="B1496" s="1"/>
      <c r="J1496" s="2"/>
    </row>
    <row r="1497" spans="2:10" x14ac:dyDescent="0.25">
      <c r="J1497" s="2"/>
    </row>
    <row r="1498" spans="2:10" x14ac:dyDescent="0.25">
      <c r="B1498" s="1"/>
      <c r="J1498" s="2"/>
    </row>
    <row r="1499" spans="2:10" x14ac:dyDescent="0.25">
      <c r="B1499" s="1"/>
      <c r="J1499" s="2"/>
    </row>
    <row r="1500" spans="2:10" x14ac:dyDescent="0.25">
      <c r="B1500" s="1"/>
      <c r="J1500" s="2"/>
    </row>
    <row r="1501" spans="2:10" x14ac:dyDescent="0.25">
      <c r="B1501" s="1"/>
      <c r="J1501" s="2"/>
    </row>
    <row r="1502" spans="2:10" x14ac:dyDescent="0.25">
      <c r="B1502" s="1"/>
      <c r="J1502" s="2"/>
    </row>
    <row r="1503" spans="2:10" x14ac:dyDescent="0.25">
      <c r="J1503" s="2"/>
    </row>
    <row r="1504" spans="2:10" x14ac:dyDescent="0.25">
      <c r="B1504" s="1"/>
      <c r="J1504" s="2"/>
    </row>
    <row r="1505" spans="2:10" x14ac:dyDescent="0.25">
      <c r="J1505" s="2"/>
    </row>
    <row r="1506" spans="2:10" x14ac:dyDescent="0.25">
      <c r="B1506" s="1"/>
      <c r="J1506" s="2"/>
    </row>
    <row r="1507" spans="2:10" x14ac:dyDescent="0.25">
      <c r="J1507" s="2"/>
    </row>
    <row r="1508" spans="2:10" x14ac:dyDescent="0.25">
      <c r="J1508" s="2"/>
    </row>
    <row r="1509" spans="2:10" x14ac:dyDescent="0.25">
      <c r="J1509" s="2"/>
    </row>
    <row r="1510" spans="2:10" x14ac:dyDescent="0.25">
      <c r="J1510" s="2"/>
    </row>
    <row r="1511" spans="2:10" x14ac:dyDescent="0.25">
      <c r="J1511" s="2"/>
    </row>
    <row r="1512" spans="2:10" x14ac:dyDescent="0.25">
      <c r="J1512" s="2"/>
    </row>
    <row r="1513" spans="2:10" x14ac:dyDescent="0.25">
      <c r="B1513" s="1"/>
      <c r="J1513" s="2"/>
    </row>
    <row r="1514" spans="2:10" x14ac:dyDescent="0.25">
      <c r="J1514" s="2"/>
    </row>
    <row r="1515" spans="2:10" x14ac:dyDescent="0.25">
      <c r="J1515" s="2"/>
    </row>
    <row r="1516" spans="2:10" x14ac:dyDescent="0.25">
      <c r="B1516" s="1"/>
      <c r="J1516" s="2"/>
    </row>
    <row r="1517" spans="2:10" x14ac:dyDescent="0.25">
      <c r="J1517" s="2"/>
    </row>
    <row r="1518" spans="2:10" x14ac:dyDescent="0.25">
      <c r="J1518" s="2"/>
    </row>
    <row r="1519" spans="2:10" x14ac:dyDescent="0.25">
      <c r="B1519" s="1"/>
      <c r="J1519" s="2"/>
    </row>
    <row r="1520" spans="2:10" x14ac:dyDescent="0.25">
      <c r="J1520" s="2"/>
    </row>
    <row r="1521" spans="2:10" x14ac:dyDescent="0.25">
      <c r="J1521" s="2"/>
    </row>
    <row r="1522" spans="2:10" x14ac:dyDescent="0.25">
      <c r="J1522" s="2"/>
    </row>
    <row r="1523" spans="2:10" x14ac:dyDescent="0.25">
      <c r="B1523" s="1"/>
      <c r="J1523" s="2"/>
    </row>
    <row r="1524" spans="2:10" x14ac:dyDescent="0.25">
      <c r="J1524" s="2"/>
    </row>
    <row r="1525" spans="2:10" x14ac:dyDescent="0.25">
      <c r="J1525" s="2"/>
    </row>
    <row r="1526" spans="2:10" x14ac:dyDescent="0.25">
      <c r="J1526" s="2"/>
    </row>
    <row r="1527" spans="2:10" x14ac:dyDescent="0.25">
      <c r="J1527" s="2"/>
    </row>
    <row r="1528" spans="2:10" x14ac:dyDescent="0.25">
      <c r="J1528" s="2"/>
    </row>
    <row r="1529" spans="2:10" x14ac:dyDescent="0.25">
      <c r="B1529" s="1"/>
      <c r="J1529" s="2"/>
    </row>
    <row r="1530" spans="2:10" x14ac:dyDescent="0.25">
      <c r="J1530" s="2"/>
    </row>
    <row r="1531" spans="2:10" x14ac:dyDescent="0.25">
      <c r="J1531" s="2"/>
    </row>
    <row r="1532" spans="2:10" x14ac:dyDescent="0.25">
      <c r="J1532" s="2"/>
    </row>
    <row r="1533" spans="2:10" x14ac:dyDescent="0.25">
      <c r="B1533" s="1"/>
      <c r="J1533" s="2"/>
    </row>
    <row r="1534" spans="2:10" x14ac:dyDescent="0.25">
      <c r="J1534" s="2"/>
    </row>
    <row r="1535" spans="2:10" x14ac:dyDescent="0.25">
      <c r="B1535" s="1"/>
      <c r="J1535" s="2"/>
    </row>
    <row r="1536" spans="2:10" x14ac:dyDescent="0.25">
      <c r="J1536" s="2"/>
    </row>
    <row r="1537" spans="2:10" x14ac:dyDescent="0.25">
      <c r="J1537" s="2"/>
    </row>
    <row r="1538" spans="2:10" x14ac:dyDescent="0.25">
      <c r="J1538" s="2"/>
    </row>
    <row r="1539" spans="2:10" x14ac:dyDescent="0.25">
      <c r="B1539" s="1"/>
      <c r="J1539" s="2"/>
    </row>
    <row r="1540" spans="2:10" x14ac:dyDescent="0.25">
      <c r="B1540" s="1"/>
      <c r="J1540" s="2"/>
    </row>
    <row r="1541" spans="2:10" x14ac:dyDescent="0.25">
      <c r="J1541" s="2"/>
    </row>
    <row r="1542" spans="2:10" x14ac:dyDescent="0.25">
      <c r="J1542" s="2"/>
    </row>
    <row r="1543" spans="2:10" x14ac:dyDescent="0.25">
      <c r="J1543" s="2"/>
    </row>
    <row r="1544" spans="2:10" x14ac:dyDescent="0.25">
      <c r="J1544" s="2"/>
    </row>
    <row r="1545" spans="2:10" x14ac:dyDescent="0.25">
      <c r="J1545" s="2"/>
    </row>
    <row r="1546" spans="2:10" x14ac:dyDescent="0.25">
      <c r="J1546" s="2"/>
    </row>
    <row r="1547" spans="2:10" x14ac:dyDescent="0.25">
      <c r="J1547" s="2"/>
    </row>
    <row r="1548" spans="2:10" x14ac:dyDescent="0.25">
      <c r="J1548" s="2"/>
    </row>
    <row r="1549" spans="2:10" x14ac:dyDescent="0.25">
      <c r="B1549" s="1"/>
      <c r="J1549" s="2"/>
    </row>
    <row r="1550" spans="2:10" x14ac:dyDescent="0.25">
      <c r="J1550" s="2"/>
    </row>
    <row r="1551" spans="2:10" x14ac:dyDescent="0.25">
      <c r="J1551" s="2"/>
    </row>
    <row r="1552" spans="2:10" x14ac:dyDescent="0.25">
      <c r="J1552" s="2"/>
    </row>
    <row r="1553" spans="2:10" x14ac:dyDescent="0.25">
      <c r="B1553" s="1"/>
      <c r="J1553" s="2"/>
    </row>
    <row r="1554" spans="2:10" x14ac:dyDescent="0.25">
      <c r="B1554" s="1"/>
      <c r="J1554" s="2"/>
    </row>
    <row r="1555" spans="2:10" x14ac:dyDescent="0.25">
      <c r="B1555" s="1"/>
      <c r="J1555" s="2"/>
    </row>
    <row r="1556" spans="2:10" x14ac:dyDescent="0.25">
      <c r="B1556" s="1"/>
      <c r="J1556" s="2"/>
    </row>
    <row r="1557" spans="2:10" x14ac:dyDescent="0.25">
      <c r="B1557" s="1"/>
      <c r="J1557" s="2"/>
    </row>
    <row r="1558" spans="2:10" x14ac:dyDescent="0.25">
      <c r="J1558" s="2"/>
    </row>
    <row r="1559" spans="2:10" x14ac:dyDescent="0.25">
      <c r="J1559" s="2"/>
    </row>
    <row r="1560" spans="2:10" x14ac:dyDescent="0.25">
      <c r="B1560" s="1"/>
      <c r="J1560" s="2"/>
    </row>
    <row r="1561" spans="2:10" x14ac:dyDescent="0.25">
      <c r="B1561" s="1"/>
      <c r="J1561" s="2"/>
    </row>
    <row r="1562" spans="2:10" x14ac:dyDescent="0.25">
      <c r="B1562" s="1"/>
      <c r="J1562" s="2"/>
    </row>
    <row r="1563" spans="2:10" x14ac:dyDescent="0.25">
      <c r="J1563" s="2"/>
    </row>
    <row r="1564" spans="2:10" x14ac:dyDescent="0.25">
      <c r="B1564" s="1"/>
      <c r="J1564" s="2"/>
    </row>
    <row r="1565" spans="2:10" x14ac:dyDescent="0.25">
      <c r="B1565" s="1"/>
      <c r="J1565" s="2"/>
    </row>
    <row r="1566" spans="2:10" x14ac:dyDescent="0.25">
      <c r="B1566" s="1"/>
      <c r="J1566" s="2"/>
    </row>
    <row r="1567" spans="2:10" x14ac:dyDescent="0.25">
      <c r="B1567" s="1"/>
      <c r="J1567" s="2"/>
    </row>
    <row r="1568" spans="2:10" x14ac:dyDescent="0.25">
      <c r="J1568" s="2"/>
    </row>
    <row r="1569" spans="2:10" x14ac:dyDescent="0.25">
      <c r="B1569" s="1"/>
      <c r="J1569" s="2"/>
    </row>
    <row r="1570" spans="2:10" x14ac:dyDescent="0.25">
      <c r="B1570" s="1"/>
      <c r="J1570" s="2"/>
    </row>
    <row r="1571" spans="2:10" x14ac:dyDescent="0.25">
      <c r="J1571" s="2"/>
    </row>
    <row r="1572" spans="2:10" x14ac:dyDescent="0.25">
      <c r="B1572" s="1"/>
      <c r="J1572" s="2"/>
    </row>
    <row r="1573" spans="2:10" x14ac:dyDescent="0.25">
      <c r="J1573" s="2"/>
    </row>
    <row r="1574" spans="2:10" x14ac:dyDescent="0.25">
      <c r="B1574" s="1"/>
      <c r="J1574" s="2"/>
    </row>
    <row r="1575" spans="2:10" x14ac:dyDescent="0.25">
      <c r="J1575" s="2"/>
    </row>
    <row r="1576" spans="2:10" x14ac:dyDescent="0.25">
      <c r="B1576" s="1"/>
      <c r="J1576" s="2"/>
    </row>
    <row r="1577" spans="2:10" x14ac:dyDescent="0.25">
      <c r="J1577" s="2"/>
    </row>
    <row r="1578" spans="2:10" x14ac:dyDescent="0.25">
      <c r="J1578" s="2"/>
    </row>
    <row r="1579" spans="2:10" x14ac:dyDescent="0.25">
      <c r="B1579" s="1"/>
      <c r="J1579" s="2"/>
    </row>
    <row r="1580" spans="2:10" x14ac:dyDescent="0.25">
      <c r="B1580" s="1"/>
      <c r="J1580" s="2"/>
    </row>
    <row r="1581" spans="2:10" x14ac:dyDescent="0.25">
      <c r="B1581" s="1"/>
      <c r="J1581" s="2"/>
    </row>
    <row r="1582" spans="2:10" x14ac:dyDescent="0.25">
      <c r="B1582" s="1"/>
      <c r="J1582" s="2"/>
    </row>
    <row r="1583" spans="2:10" x14ac:dyDescent="0.25">
      <c r="B1583" s="1"/>
      <c r="J1583" s="2"/>
    </row>
    <row r="1584" spans="2:10" x14ac:dyDescent="0.25">
      <c r="B1584" s="1"/>
      <c r="J1584" s="2"/>
    </row>
    <row r="1585" spans="2:10" x14ac:dyDescent="0.25">
      <c r="B1585" s="1"/>
      <c r="J1585" s="2"/>
    </row>
    <row r="1586" spans="2:10" x14ac:dyDescent="0.25">
      <c r="J1586" s="2"/>
    </row>
    <row r="1587" spans="2:10" x14ac:dyDescent="0.25">
      <c r="B1587" s="1"/>
      <c r="J1587" s="2"/>
    </row>
    <row r="1588" spans="2:10" x14ac:dyDescent="0.25">
      <c r="J1588" s="2"/>
    </row>
    <row r="1589" spans="2:10" x14ac:dyDescent="0.25">
      <c r="J1589" s="2"/>
    </row>
    <row r="1590" spans="2:10" x14ac:dyDescent="0.25">
      <c r="J1590" s="2"/>
    </row>
    <row r="1591" spans="2:10" x14ac:dyDescent="0.25">
      <c r="J1591" s="2"/>
    </row>
    <row r="1592" spans="2:10" x14ac:dyDescent="0.25">
      <c r="B1592" s="1"/>
      <c r="J1592" s="2"/>
    </row>
    <row r="1593" spans="2:10" x14ac:dyDescent="0.25">
      <c r="B1593" s="1"/>
      <c r="J1593" s="2"/>
    </row>
    <row r="1594" spans="2:10" x14ac:dyDescent="0.25">
      <c r="B1594" s="1"/>
      <c r="J1594" s="2"/>
    </row>
    <row r="1595" spans="2:10" x14ac:dyDescent="0.25">
      <c r="B1595" s="1"/>
      <c r="J1595" s="2"/>
    </row>
    <row r="1596" spans="2:10" x14ac:dyDescent="0.25">
      <c r="B1596" s="1"/>
      <c r="J1596" s="2"/>
    </row>
    <row r="1597" spans="2:10" x14ac:dyDescent="0.25">
      <c r="J1597" s="2"/>
    </row>
    <row r="1598" spans="2:10" x14ac:dyDescent="0.25">
      <c r="J1598" s="2"/>
    </row>
    <row r="1599" spans="2:10" x14ac:dyDescent="0.25">
      <c r="B1599" s="1"/>
      <c r="J1599" s="2"/>
    </row>
    <row r="1600" spans="2:10" x14ac:dyDescent="0.25">
      <c r="J1600" s="2"/>
    </row>
    <row r="1601" spans="2:10" x14ac:dyDescent="0.25">
      <c r="B1601" s="1"/>
      <c r="J1601" s="2"/>
    </row>
    <row r="1602" spans="2:10" x14ac:dyDescent="0.25">
      <c r="B1602" s="1"/>
      <c r="J1602" s="2"/>
    </row>
    <row r="1603" spans="2:10" x14ac:dyDescent="0.25">
      <c r="J1603" s="2"/>
    </row>
    <row r="1604" spans="2:10" x14ac:dyDescent="0.25">
      <c r="B1604" s="1"/>
      <c r="J1604" s="2"/>
    </row>
    <row r="1605" spans="2:10" x14ac:dyDescent="0.25">
      <c r="B1605" s="1"/>
      <c r="J1605" s="2"/>
    </row>
    <row r="1606" spans="2:10" x14ac:dyDescent="0.25">
      <c r="B1606" s="1"/>
      <c r="J1606" s="2"/>
    </row>
    <row r="1607" spans="2:10" x14ac:dyDescent="0.25">
      <c r="J1607" s="2"/>
    </row>
    <row r="1608" spans="2:10" x14ac:dyDescent="0.25">
      <c r="B1608" s="1"/>
      <c r="J1608" s="2"/>
    </row>
    <row r="1609" spans="2:10" x14ac:dyDescent="0.25">
      <c r="B1609" s="1"/>
      <c r="J1609" s="2"/>
    </row>
    <row r="1610" spans="2:10" x14ac:dyDescent="0.25">
      <c r="B1610" s="1"/>
      <c r="J1610" s="2"/>
    </row>
    <row r="1611" spans="2:10" x14ac:dyDescent="0.25">
      <c r="B1611" s="1"/>
      <c r="J1611" s="2"/>
    </row>
    <row r="1612" spans="2:10" x14ac:dyDescent="0.25">
      <c r="J1612" s="2"/>
    </row>
    <row r="1613" spans="2:10" x14ac:dyDescent="0.25">
      <c r="B1613" s="1"/>
      <c r="J1613" s="2"/>
    </row>
    <row r="1614" spans="2:10" x14ac:dyDescent="0.25">
      <c r="B1614" s="1"/>
      <c r="J1614" s="2"/>
    </row>
    <row r="1615" spans="2:10" x14ac:dyDescent="0.25">
      <c r="J1615" s="2"/>
    </row>
    <row r="1616" spans="2:10" x14ac:dyDescent="0.25">
      <c r="B1616" s="1"/>
      <c r="J1616" s="2"/>
    </row>
    <row r="1617" spans="2:10" x14ac:dyDescent="0.25">
      <c r="B1617" s="1"/>
      <c r="J1617" s="2"/>
    </row>
    <row r="1618" spans="2:10" x14ac:dyDescent="0.25">
      <c r="J1618" s="2"/>
    </row>
    <row r="1619" spans="2:10" x14ac:dyDescent="0.25">
      <c r="B1619" s="1"/>
      <c r="J1619" s="2"/>
    </row>
    <row r="1620" spans="2:10" x14ac:dyDescent="0.25">
      <c r="B1620" s="1"/>
      <c r="J1620" s="2"/>
    </row>
    <row r="1621" spans="2:10" x14ac:dyDescent="0.25">
      <c r="B1621" s="1"/>
      <c r="J1621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Off-road Buggy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Ashleigh Jones (1707088)</dc:creator>
  <cp:lastModifiedBy>Ashleigh Jones</cp:lastModifiedBy>
  <dcterms:created xsi:type="dcterms:W3CDTF">2019-11-25T12:32:00Z</dcterms:created>
  <dcterms:modified xsi:type="dcterms:W3CDTF">2019-12-02T08:49:17Z</dcterms:modified>
</cp:coreProperties>
</file>