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sm2\Documents\Marks 2018-19\"/>
    </mc:Choice>
  </mc:AlternateContent>
  <bookViews>
    <workbookView xWindow="0" yWindow="0" windowWidth="22500" windowHeight="99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5" i="1" l="1"/>
  <c r="L14" i="1"/>
  <c r="L13" i="1"/>
  <c r="L12" i="1"/>
  <c r="I15" i="1"/>
  <c r="I14" i="1"/>
  <c r="I13" i="1"/>
  <c r="I12" i="1"/>
  <c r="F15" i="1"/>
  <c r="F14" i="1"/>
  <c r="F13" i="1"/>
  <c r="F12" i="1"/>
  <c r="J10" i="1"/>
  <c r="J9" i="1"/>
  <c r="J8" i="1"/>
  <c r="J7" i="1"/>
  <c r="J6" i="1"/>
  <c r="J5" i="1"/>
  <c r="G10" i="1"/>
  <c r="G9" i="1"/>
  <c r="G8" i="1"/>
  <c r="G7" i="1"/>
  <c r="G6" i="1"/>
  <c r="G5" i="1"/>
  <c r="L8" i="1"/>
  <c r="M8" i="1" s="1"/>
  <c r="L7" i="1"/>
  <c r="M7" i="1" s="1"/>
  <c r="L9" i="1" l="1"/>
  <c r="M9" i="1" s="1"/>
  <c r="L10" i="1"/>
  <c r="M10" i="1" s="1"/>
  <c r="L6" i="1"/>
  <c r="M6" i="1" s="1"/>
  <c r="L5" i="1"/>
  <c r="M5" i="1" s="1"/>
</calcChain>
</file>

<file path=xl/sharedStrings.xml><?xml version="1.0" encoding="utf-8"?>
<sst xmlns="http://schemas.openxmlformats.org/spreadsheetml/2006/main" count="38" uniqueCount="36">
  <si>
    <t>ACDA4004</t>
  </si>
  <si>
    <t>Micros Peripherals &amp; Interfaces</t>
  </si>
  <si>
    <t>Assignment</t>
  </si>
  <si>
    <t>Exam</t>
  </si>
  <si>
    <t>Number</t>
  </si>
  <si>
    <t>First name</t>
  </si>
  <si>
    <t>Surname</t>
  </si>
  <si>
    <t>graded</t>
  </si>
  <si>
    <t>weighted</t>
  </si>
  <si>
    <t>Total</t>
  </si>
  <si>
    <t>P/F</t>
  </si>
  <si>
    <t>Notes</t>
  </si>
  <si>
    <t>0350877</t>
  </si>
  <si>
    <t xml:space="preserve">USMAN  </t>
  </si>
  <si>
    <t>HAFEEZ</t>
  </si>
  <si>
    <t>1801760</t>
  </si>
  <si>
    <t xml:space="preserve">CAMERON  </t>
  </si>
  <si>
    <t>WOZENCRAFT</t>
  </si>
  <si>
    <t>Self Withdrawn end of Sem1</t>
  </si>
  <si>
    <t>1706863</t>
  </si>
  <si>
    <t>MORGAN JOSEPH GLYN</t>
  </si>
  <si>
    <t>JONES</t>
  </si>
  <si>
    <t>1803871</t>
  </si>
  <si>
    <t xml:space="preserve">NICHOLAS JAMES </t>
  </si>
  <si>
    <t>REGAN</t>
  </si>
  <si>
    <t>1707253</t>
  </si>
  <si>
    <t xml:space="preserve">KARL DAVID </t>
  </si>
  <si>
    <t>PLUMMER</t>
  </si>
  <si>
    <t>1804424</t>
  </si>
  <si>
    <t xml:space="preserve">KRZYSZTOF SYLWESTER </t>
  </si>
  <si>
    <t>MATELA</t>
  </si>
  <si>
    <t>Did not attend Sem 2</t>
  </si>
  <si>
    <t>Max</t>
  </si>
  <si>
    <t>Min</t>
  </si>
  <si>
    <t>Mean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</si>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</sst>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9" fontId="0" fillId="0" borderId="0" xfId="0" applyNumberFormat="1"/>
    <xf numFmtId="0" fontId="0" fillId="0" borderId="0" xfId="0" applyAlignment="1"/>
    <xf numFmtId="10" fontId="0" fillId="0" borderId="0" xfId="1" applyNumberFormat="1" applyFont="1"/>
  </cellXfs>
  <cellStyles count="2">
    <cellStyle name="Normal" xfId="0" builtinId="0"/>
    <cellStyle name="Percent" xfId="1" builtinId="5"/>
  </cellStyles>
  <dxfs count="12"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15"/>
  <sheetViews>
    <sheetView tabSelected="1" workbookViewId="0">
      <selection activeCell="C17" sqref="C17"/>
    </sheetView>
  </sheetViews>
  <sheetFormatPr defaultRowHeight="14.25" x14ac:dyDescent="0.45"/>
  <cols>
    <col min="3" max="3" width="25.59765625" bestFit="1" customWidth="1"/>
    <col min="4" max="4" width="11.86328125" bestFit="1" customWidth="1"/>
    <col min="5" max="5" width="3.796875" customWidth="1"/>
    <col min="6" max="6" width="9.86328125" bestFit="1" customWidth="1"/>
    <col min="8" max="8" width="3.1328125" customWidth="1"/>
    <col min="11" max="11" width="3.3984375" customWidth="1"/>
    <col min="15" max="15" width="23.3984375" bestFit="1" customWidth="1"/>
  </cols>
  <sheetData>
    <row r="2" spans="2:15" x14ac:dyDescent="0.45">
      <c r="B2" t="s">
        <v>0</v>
      </c>
      <c r="C2" t="s">
        <v>1</v>
      </c>
    </row>
    <row r="3" spans="2:15" x14ac:dyDescent="0.45">
      <c r="F3" s="2" t="s">
        <v>2</v>
      </c>
      <c r="G3" s="1">
        <v>0.5</v>
      </c>
      <c r="H3" s="1"/>
      <c r="I3" t="s">
        <v>3</v>
      </c>
      <c r="J3" s="1">
        <v>0.5</v>
      </c>
      <c r="K3" s="1"/>
    </row>
    <row r="4" spans="2:15" x14ac:dyDescent="0.45">
      <c r="B4" t="s">
        <v>4</v>
      </c>
      <c r="C4" t="s">
        <v>5</v>
      </c>
      <c r="D4" t="s">
        <v>6</v>
      </c>
      <c r="F4" t="s">
        <v>7</v>
      </c>
      <c r="G4" t="s">
        <v>8</v>
      </c>
      <c r="I4" t="s">
        <v>7</v>
      </c>
      <c r="J4" t="s">
        <v>8</v>
      </c>
      <c r="L4" t="s">
        <v>9</v>
      </c>
      <c r="M4" t="s">
        <v>10</v>
      </c>
      <c r="O4" t="s">
        <v>11</v>
      </c>
    </row>
    <row r="5" spans="2:15" x14ac:dyDescent="0.45">
      <c r="B5" t="s">
        <v>12</v>
      </c>
      <c r="C5" t="s">
        <v>13</v>
      </c>
      <c r="D5" t="s">
        <v>14</v>
      </c>
      <c r="F5" s="1">
        <v>0</v>
      </c>
      <c r="G5" s="1">
        <f>F5*$G$3</f>
        <v>0</v>
      </c>
      <c r="H5" s="1"/>
      <c r="I5" s="1"/>
      <c r="J5" s="1">
        <f>I5*$J$3</f>
        <v>0</v>
      </c>
      <c r="K5" s="1"/>
      <c r="L5" s="1">
        <f t="shared" ref="L5:L10" si="0">J5+G5</f>
        <v>0</v>
      </c>
      <c r="M5" t="str">
        <f t="shared" ref="M5:M9" si="1">IF(_xlfn.CEILING.MATH(L5,0.01)&gt;=40%,"Pass","Fail")</f>
        <v>Fail</v>
      </c>
      <c r="O5" t="s">
        <v>31</v>
      </c>
    </row>
    <row r="6" spans="2:15" x14ac:dyDescent="0.45">
      <c r="B6" t="s">
        <v>15</v>
      </c>
      <c r="C6" t="s">
        <v>16</v>
      </c>
      <c r="D6" t="s">
        <v>17</v>
      </c>
      <c r="F6" s="1">
        <v>0</v>
      </c>
      <c r="G6" s="1">
        <f t="shared" ref="G6:G10" si="2">F6*$G$3</f>
        <v>0</v>
      </c>
      <c r="H6" s="1"/>
      <c r="I6" s="1"/>
      <c r="J6" s="1">
        <f t="shared" ref="J6:J10" si="3">I6*$J$3</f>
        <v>0</v>
      </c>
      <c r="K6" s="1"/>
      <c r="L6" s="1">
        <f t="shared" si="0"/>
        <v>0</v>
      </c>
      <c r="M6" t="str">
        <f t="shared" si="1"/>
        <v>Fail</v>
      </c>
      <c r="O6" t="s">
        <v>18</v>
      </c>
    </row>
    <row r="7" spans="2:15" x14ac:dyDescent="0.45">
      <c r="B7" t="s">
        <v>19</v>
      </c>
      <c r="C7" t="s">
        <v>20</v>
      </c>
      <c r="D7" t="s">
        <v>21</v>
      </c>
      <c r="F7" s="1">
        <v>0.6</v>
      </c>
      <c r="G7" s="1">
        <f t="shared" si="2"/>
        <v>0.3</v>
      </c>
      <c r="H7" s="1"/>
      <c r="I7" s="1">
        <v>0.08</v>
      </c>
      <c r="J7" s="1">
        <f t="shared" si="3"/>
        <v>0.04</v>
      </c>
      <c r="K7" s="1"/>
      <c r="L7" s="1">
        <f t="shared" si="0"/>
        <v>0.33999999999999997</v>
      </c>
      <c r="M7" t="str">
        <f t="shared" si="1"/>
        <v>Fail</v>
      </c>
    </row>
    <row r="8" spans="2:15" x14ac:dyDescent="0.45">
      <c r="B8" t="s">
        <v>22</v>
      </c>
      <c r="C8" t="s">
        <v>23</v>
      </c>
      <c r="D8" t="s">
        <v>24</v>
      </c>
      <c r="F8" s="1">
        <v>0.65</v>
      </c>
      <c r="G8" s="1">
        <f t="shared" si="2"/>
        <v>0.32500000000000001</v>
      </c>
      <c r="H8" s="1"/>
      <c r="I8" s="1">
        <v>0.67</v>
      </c>
      <c r="J8" s="1">
        <f t="shared" si="3"/>
        <v>0.33500000000000002</v>
      </c>
      <c r="K8" s="1"/>
      <c r="L8" s="1">
        <f t="shared" si="0"/>
        <v>0.66</v>
      </c>
      <c r="M8" t="str">
        <f t="shared" si="1"/>
        <v>Pass</v>
      </c>
    </row>
    <row r="9" spans="2:15" x14ac:dyDescent="0.45">
      <c r="B9" t="s">
        <v>25</v>
      </c>
      <c r="C9" t="s">
        <v>26</v>
      </c>
      <c r="D9" t="s">
        <v>27</v>
      </c>
      <c r="F9" s="1">
        <v>0.42</v>
      </c>
      <c r="G9" s="1">
        <f t="shared" si="2"/>
        <v>0.21</v>
      </c>
      <c r="H9" s="1"/>
      <c r="I9" s="1">
        <v>0.36</v>
      </c>
      <c r="J9" s="1">
        <f t="shared" si="3"/>
        <v>0.18</v>
      </c>
      <c r="K9" s="1"/>
      <c r="L9" s="1">
        <f t="shared" si="0"/>
        <v>0.39</v>
      </c>
      <c r="M9" t="str">
        <f t="shared" si="1"/>
        <v>Fail</v>
      </c>
    </row>
    <row r="10" spans="2:15" x14ac:dyDescent="0.45">
      <c r="B10" t="s">
        <v>28</v>
      </c>
      <c r="C10" t="s">
        <v>29</v>
      </c>
      <c r="D10" t="s">
        <v>30</v>
      </c>
      <c r="F10" s="1">
        <v>0</v>
      </c>
      <c r="G10" s="1">
        <f t="shared" si="2"/>
        <v>0</v>
      </c>
      <c r="H10" s="1"/>
      <c r="I10" s="1">
        <v>0.66</v>
      </c>
      <c r="J10" s="1">
        <f t="shared" si="3"/>
        <v>0.33</v>
      </c>
      <c r="K10" s="1"/>
      <c r="L10" s="1">
        <f t="shared" si="0"/>
        <v>0.33</v>
      </c>
      <c r="M10" t="str">
        <f>IF(_xlfn.CEILING.MATH(L10,0.01)&gt;=40%,"Pass","Fail")</f>
        <v>Fail</v>
      </c>
    </row>
    <row r="12" spans="2:15" x14ac:dyDescent="0.45">
      <c r="D12" t="s">
        <v>32</v>
      </c>
      <c r="F12" s="1">
        <f>MAX(F5:F10)</f>
        <v>0.65</v>
      </c>
      <c r="I12" s="1">
        <f>MAX(I5:I10)</f>
        <v>0.67</v>
      </c>
      <c r="L12" s="1">
        <f>MAX(L5:L10)</f>
        <v>0.66</v>
      </c>
    </row>
    <row r="13" spans="2:15" x14ac:dyDescent="0.45">
      <c r="D13" t="s">
        <v>33</v>
      </c>
      <c r="F13" s="1">
        <f>MIN(F5:F10)</f>
        <v>0</v>
      </c>
      <c r="I13" s="1">
        <f>MIN(I5:I10)</f>
        <v>0.08</v>
      </c>
      <c r="L13" s="1">
        <f>MIN(L5:L10)</f>
        <v>0</v>
      </c>
    </row>
    <row r="14" spans="2:15" x14ac:dyDescent="0.45">
      <c r="D14" t="s">
        <v>34</v>
      </c>
      <c r="F14" s="1">
        <f>AVERAGE(F5:F10)</f>
        <v>0.27833333333333332</v>
      </c>
      <c r="I14" s="1">
        <f>AVERAGE(I5:I10)</f>
        <v>0.4425</v>
      </c>
      <c r="L14" s="1">
        <f>AVERAGE(L5:L10)</f>
        <v>0.28666666666666668</v>
      </c>
    </row>
    <row r="15" spans="2:15" x14ac:dyDescent="0.45">
      <c r="D15" t="s">
        <v>35</v>
      </c>
      <c r="F15" s="3">
        <f>_xlfn.STDEV.P(F5:F10)</f>
        <v>0.28696205711247302</v>
      </c>
      <c r="G15" s="3"/>
      <c r="H15" s="3"/>
      <c r="I15" s="3">
        <f>_xlfn.STDEV.P(I5:I10)</f>
        <v>0.24355440870573464</v>
      </c>
      <c r="J15" s="3"/>
      <c r="K15" s="3"/>
      <c r="L15" s="3">
        <f>_xlfn.STDEV.P(L5:L10)</f>
        <v>0.23062716424759874</v>
      </c>
      <c r="M15" s="3"/>
    </row>
  </sheetData>
  <conditionalFormatting sqref="I5:I10">
    <cfRule type="cellIs" dxfId="11" priority="1" operator="greaterThan">
      <formula>0.39</formula>
    </cfRule>
  </conditionalFormatting>
  <conditionalFormatting sqref="F5:F10 I5:I10">
    <cfRule type="cellIs" dxfId="10" priority="9" operator="lessThan">
      <formula>0.4</formula>
    </cfRule>
  </conditionalFormatting>
  <conditionalFormatting sqref="M10">
    <cfRule type="containsText" dxfId="9" priority="6" operator="containsText" text="Pass">
      <formula>NOT(ISERROR(SEARCH("Pass",M10)))</formula>
    </cfRule>
    <cfRule type="containsText" dxfId="8" priority="8" operator="containsText" text="Fail">
      <formula>NOT(ISERROR(SEARCH("Fail",M10)))</formula>
    </cfRule>
  </conditionalFormatting>
  <conditionalFormatting sqref="M5:M9">
    <cfRule type="containsText" dxfId="7" priority="7" operator="containsText" text="Fail">
      <formula>NOT(ISERROR(SEARCH("Fail",M5)))</formula>
    </cfRule>
  </conditionalFormatting>
  <conditionalFormatting sqref="I5">
    <cfRule type="cellIs" dxfId="6" priority="5" operator="greaterThan">
      <formula>0.4</formula>
    </cfRule>
  </conditionalFormatting>
  <conditionalFormatting sqref="F5">
    <cfRule type="cellIs" dxfId="5" priority="4" operator="equal">
      <formula>0.4</formula>
    </cfRule>
  </conditionalFormatting>
  <conditionalFormatting sqref="M2:M10">
    <cfRule type="cellIs" dxfId="4" priority="3" operator="equal">
      <formula>"Pass"</formula>
    </cfRule>
  </conditionalFormatting>
  <conditionalFormatting sqref="F5:F10">
    <cfRule type="cellIs" dxfId="3" priority="2" operator="greaterThan">
      <formula>0.4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Mosey</dc:creator>
  <cp:lastModifiedBy>Stephen Mosey</cp:lastModifiedBy>
  <dcterms:created xsi:type="dcterms:W3CDTF">2019-05-24T12:34:59Z</dcterms:created>
  <dcterms:modified xsi:type="dcterms:W3CDTF">2019-05-24T12:38:49Z</dcterms:modified>
</cp:coreProperties>
</file>