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aching - UWTSD\Teaching\Management Accounting\Exercises and activities\Budgetary control\"/>
    </mc:Choice>
  </mc:AlternateContent>
  <xr:revisionPtr revIDLastSave="0" documentId="13_ncr:1_{8DD1FE61-95B9-4CF7-895A-F087F8724A49}" xr6:coauthVersionLast="47" xr6:coauthVersionMax="47" xr10:uidLastSave="{00000000-0000-0000-0000-000000000000}"/>
  <bookViews>
    <workbookView xWindow="-108" yWindow="-108" windowWidth="23256" windowHeight="11352" xr2:uid="{5D47592F-1084-46FE-BF5F-48334C1F439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7" i="1" l="1"/>
  <c r="J22" i="1"/>
  <c r="J21" i="1"/>
  <c r="J20" i="1"/>
  <c r="J26" i="1"/>
  <c r="I26" i="1"/>
  <c r="I25" i="1"/>
  <c r="I24" i="1"/>
  <c r="J19" i="1"/>
  <c r="J14" i="1"/>
  <c r="J18" i="1"/>
  <c r="I18" i="1"/>
  <c r="I17" i="1"/>
  <c r="I16" i="1"/>
  <c r="I15" i="1"/>
  <c r="D11" i="1"/>
  <c r="E11" i="1"/>
  <c r="F11" i="1"/>
  <c r="G11" i="1"/>
  <c r="H11" i="1"/>
  <c r="I11" i="1"/>
  <c r="C11" i="1"/>
  <c r="F31" i="1"/>
  <c r="E31" i="1"/>
  <c r="F14" i="1"/>
  <c r="E14" i="1"/>
  <c r="D31" i="1"/>
  <c r="E29" i="1"/>
  <c r="F29" i="1"/>
  <c r="D29" i="1"/>
  <c r="F28" i="1"/>
  <c r="E28" i="1"/>
  <c r="D28" i="1"/>
  <c r="F27" i="1"/>
  <c r="E27" i="1"/>
  <c r="D27" i="1"/>
  <c r="F26" i="1"/>
  <c r="E26" i="1"/>
  <c r="D26" i="1"/>
  <c r="F25" i="1"/>
  <c r="E25" i="1"/>
  <c r="D25" i="1"/>
  <c r="D14" i="1"/>
  <c r="E22" i="1"/>
  <c r="F22" i="1"/>
  <c r="D22" i="1"/>
  <c r="F21" i="1"/>
  <c r="E21" i="1"/>
  <c r="D21" i="1"/>
  <c r="F20" i="1"/>
  <c r="E20" i="1"/>
  <c r="D20" i="1"/>
  <c r="F19" i="1"/>
  <c r="E19" i="1"/>
  <c r="D19" i="1"/>
  <c r="F18" i="1"/>
  <c r="E18" i="1"/>
  <c r="D18" i="1"/>
  <c r="F17" i="1"/>
  <c r="E17" i="1"/>
  <c r="D17" i="1"/>
</calcChain>
</file>

<file path=xl/sharedStrings.xml><?xml version="1.0" encoding="utf-8"?>
<sst xmlns="http://schemas.openxmlformats.org/spreadsheetml/2006/main" count="63" uniqueCount="41">
  <si>
    <t>Data input</t>
  </si>
  <si>
    <t>Month</t>
  </si>
  <si>
    <t>Income from subscriptions</t>
  </si>
  <si>
    <t>Income from club shop sales</t>
  </si>
  <si>
    <t>Other income</t>
  </si>
  <si>
    <t>Purchases for sale in club shop</t>
  </si>
  <si>
    <t>Wages</t>
  </si>
  <si>
    <t>Depreciation</t>
  </si>
  <si>
    <t>Other expenses</t>
  </si>
  <si>
    <t>£</t>
  </si>
  <si>
    <t>August</t>
  </si>
  <si>
    <t xml:space="preserve">September </t>
  </si>
  <si>
    <t>October</t>
  </si>
  <si>
    <t xml:space="preserve">November </t>
  </si>
  <si>
    <t>December</t>
  </si>
  <si>
    <t>Opening bank balance</t>
  </si>
  <si>
    <t>Opening inventory</t>
  </si>
  <si>
    <t>Closing inventory</t>
  </si>
  <si>
    <t>New asset</t>
  </si>
  <si>
    <t>Cash budget</t>
  </si>
  <si>
    <t>November</t>
  </si>
  <si>
    <t>Balance b/fwd (A)</t>
  </si>
  <si>
    <t>Receipts:</t>
  </si>
  <si>
    <t>Members' subscriptions cash</t>
  </si>
  <si>
    <t>Members' subscriptions credit</t>
  </si>
  <si>
    <t>Club shop sales cash</t>
  </si>
  <si>
    <t>Club shop sales credit</t>
  </si>
  <si>
    <t>Total receipts (B)</t>
  </si>
  <si>
    <t>Payments:</t>
  </si>
  <si>
    <t>Purchases for club shop sales</t>
  </si>
  <si>
    <t>Total payments: ©</t>
  </si>
  <si>
    <t>Balance c/fwd (A+B) - C</t>
  </si>
  <si>
    <t>Profit budget</t>
  </si>
  <si>
    <t>Sales</t>
  </si>
  <si>
    <t>Purchases</t>
  </si>
  <si>
    <t>Gross profit</t>
  </si>
  <si>
    <t>Overheads and expenses:</t>
  </si>
  <si>
    <t xml:space="preserve">Depreciation </t>
  </si>
  <si>
    <t>Net profit</t>
  </si>
  <si>
    <t>Total income</t>
  </si>
  <si>
    <t>Budgetary control student exercise - 4 Camberwick Green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</si>
</sst>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center"/>
    </xf>
    <xf numFmtId="2" fontId="0" fillId="0" borderId="0" xfId="0" applyNumberFormat="1"/>
    <xf numFmtId="3" fontId="0" fillId="0" borderId="2" xfId="0" applyNumberFormat="1" applyBorder="1"/>
    <xf numFmtId="3" fontId="0" fillId="0" borderId="1" xfId="0" applyNumberFormat="1" applyBorder="1"/>
    <xf numFmtId="0" fontId="1" fillId="0" borderId="0" xfId="0" applyFont="1" applyFill="1" applyBorder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7DBF6-2FEE-4345-B2DE-7D9F37E4C2EF}">
  <dimension ref="A1:M31"/>
  <sheetViews>
    <sheetView tabSelected="1" workbookViewId="0">
      <selection sqref="A1:H1"/>
    </sheetView>
  </sheetViews>
  <sheetFormatPr defaultRowHeight="15.6" x14ac:dyDescent="0.3"/>
  <cols>
    <col min="1" max="1" width="11.3984375" customWidth="1"/>
    <col min="2" max="2" width="27.59765625" customWidth="1"/>
    <col min="3" max="3" width="13.09765625" customWidth="1"/>
    <col min="8" max="8" width="22" customWidth="1"/>
  </cols>
  <sheetData>
    <row r="1" spans="1:13" x14ac:dyDescent="0.3">
      <c r="A1" s="11" t="s">
        <v>40</v>
      </c>
      <c r="B1" s="11"/>
      <c r="C1" s="11"/>
      <c r="D1" s="11"/>
      <c r="E1" s="11"/>
      <c r="F1" s="11"/>
      <c r="G1" s="11"/>
      <c r="H1" s="11"/>
    </row>
    <row r="3" spans="1:13" x14ac:dyDescent="0.3">
      <c r="A3" s="1" t="s">
        <v>0</v>
      </c>
    </row>
    <row r="4" spans="1:13" ht="62.4" x14ac:dyDescent="0.3">
      <c r="B4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15</v>
      </c>
      <c r="K4" s="3" t="s">
        <v>16</v>
      </c>
      <c r="L4" s="3" t="s">
        <v>17</v>
      </c>
      <c r="M4" s="3" t="s">
        <v>18</v>
      </c>
    </row>
    <row r="5" spans="1:13" x14ac:dyDescent="0.3">
      <c r="C5" s="6" t="s">
        <v>9</v>
      </c>
      <c r="D5" s="6" t="s">
        <v>9</v>
      </c>
      <c r="E5" s="6" t="s">
        <v>9</v>
      </c>
      <c r="F5" s="6" t="s">
        <v>9</v>
      </c>
      <c r="G5" s="6" t="s">
        <v>9</v>
      </c>
      <c r="H5" s="6" t="s">
        <v>9</v>
      </c>
      <c r="I5" s="6" t="s">
        <v>9</v>
      </c>
      <c r="J5" s="6" t="s">
        <v>9</v>
      </c>
      <c r="K5" s="6" t="s">
        <v>9</v>
      </c>
      <c r="L5" s="6" t="s">
        <v>9</v>
      </c>
      <c r="M5" s="6" t="s">
        <v>9</v>
      </c>
    </row>
    <row r="6" spans="1:13" x14ac:dyDescent="0.3">
      <c r="B6" t="s">
        <v>10</v>
      </c>
      <c r="C6" s="2">
        <v>50000</v>
      </c>
      <c r="D6" s="2">
        <v>20000</v>
      </c>
      <c r="E6" s="2">
        <v>4000</v>
      </c>
      <c r="F6" s="2">
        <v>8000</v>
      </c>
      <c r="G6" s="2">
        <v>5000</v>
      </c>
      <c r="H6" s="2">
        <v>2000</v>
      </c>
      <c r="I6" s="2">
        <v>10000</v>
      </c>
    </row>
    <row r="7" spans="1:13" x14ac:dyDescent="0.3">
      <c r="B7" t="s">
        <v>11</v>
      </c>
      <c r="C7" s="8">
        <v>52000</v>
      </c>
      <c r="D7" s="8">
        <v>24000</v>
      </c>
      <c r="E7" s="8">
        <v>4800</v>
      </c>
      <c r="F7" s="8">
        <v>10000</v>
      </c>
      <c r="G7" s="8">
        <v>5200</v>
      </c>
      <c r="H7" s="8">
        <v>2000</v>
      </c>
      <c r="I7" s="8">
        <v>10200</v>
      </c>
    </row>
    <row r="8" spans="1:13" x14ac:dyDescent="0.3">
      <c r="B8" t="s">
        <v>12</v>
      </c>
      <c r="C8" s="2">
        <v>48000</v>
      </c>
      <c r="D8" s="2">
        <v>22000</v>
      </c>
      <c r="E8" s="2">
        <v>4600</v>
      </c>
      <c r="F8" s="2">
        <v>12000</v>
      </c>
      <c r="G8" s="2">
        <v>5200</v>
      </c>
      <c r="H8" s="2">
        <v>2400</v>
      </c>
      <c r="I8" s="2">
        <v>10400</v>
      </c>
      <c r="J8" s="2">
        <v>4000</v>
      </c>
      <c r="K8" s="2">
        <v>10000</v>
      </c>
      <c r="M8" s="2">
        <v>25000</v>
      </c>
    </row>
    <row r="9" spans="1:13" x14ac:dyDescent="0.3">
      <c r="B9" t="s">
        <v>13</v>
      </c>
      <c r="C9" s="2">
        <v>40000</v>
      </c>
      <c r="D9" s="2">
        <v>26000</v>
      </c>
      <c r="E9" s="2">
        <v>4200</v>
      </c>
      <c r="F9" s="2">
        <v>14000</v>
      </c>
      <c r="G9" s="2">
        <v>5300</v>
      </c>
      <c r="H9" s="2">
        <v>2400</v>
      </c>
      <c r="I9" s="2">
        <v>10400</v>
      </c>
      <c r="M9" s="2">
        <v>75000</v>
      </c>
    </row>
    <row r="10" spans="1:13" x14ac:dyDescent="0.3">
      <c r="B10" t="s">
        <v>14</v>
      </c>
      <c r="C10" s="2">
        <v>58000</v>
      </c>
      <c r="D10" s="2">
        <v>30000</v>
      </c>
      <c r="E10" s="2">
        <v>4400</v>
      </c>
      <c r="F10" s="2">
        <v>16000</v>
      </c>
      <c r="G10" s="2">
        <v>5300</v>
      </c>
      <c r="H10" s="2">
        <v>2400</v>
      </c>
      <c r="I10" s="2">
        <v>10600</v>
      </c>
      <c r="L10" s="2">
        <v>6000</v>
      </c>
      <c r="M10" s="2">
        <v>75000</v>
      </c>
    </row>
    <row r="11" spans="1:13" x14ac:dyDescent="0.3">
      <c r="C11" s="9">
        <f>SUM(C8:C10)</f>
        <v>146000</v>
      </c>
      <c r="D11" s="9">
        <f t="shared" ref="D11:I11" si="0">SUM(D8:D10)</f>
        <v>78000</v>
      </c>
      <c r="E11" s="9">
        <f t="shared" si="0"/>
        <v>13200</v>
      </c>
      <c r="F11" s="9">
        <f t="shared" si="0"/>
        <v>42000</v>
      </c>
      <c r="G11" s="9">
        <f t="shared" si="0"/>
        <v>15800</v>
      </c>
      <c r="H11" s="9">
        <f t="shared" si="0"/>
        <v>7200</v>
      </c>
      <c r="I11" s="9">
        <f t="shared" si="0"/>
        <v>31400</v>
      </c>
    </row>
    <row r="12" spans="1:13" x14ac:dyDescent="0.3">
      <c r="A12" s="1" t="s">
        <v>19</v>
      </c>
      <c r="D12" s="5" t="s">
        <v>12</v>
      </c>
      <c r="E12" s="5" t="s">
        <v>20</v>
      </c>
      <c r="F12" s="5" t="s">
        <v>14</v>
      </c>
      <c r="G12" s="5"/>
      <c r="H12" s="10" t="s">
        <v>32</v>
      </c>
    </row>
    <row r="14" spans="1:13" x14ac:dyDescent="0.3">
      <c r="B14" t="s">
        <v>21</v>
      </c>
      <c r="D14" s="9">
        <f>J8</f>
        <v>4000</v>
      </c>
      <c r="E14" s="9">
        <f>D31</f>
        <v>31300</v>
      </c>
      <c r="F14" s="4">
        <f>E31</f>
        <v>1800</v>
      </c>
      <c r="H14" t="s">
        <v>33</v>
      </c>
      <c r="J14" s="2">
        <f>D11</f>
        <v>78000</v>
      </c>
    </row>
    <row r="15" spans="1:13" x14ac:dyDescent="0.3">
      <c r="D15" s="2"/>
      <c r="E15" s="2"/>
      <c r="F15" s="2"/>
      <c r="G15" s="2"/>
      <c r="H15" s="2" t="s">
        <v>16</v>
      </c>
      <c r="I15" s="2">
        <f>K8</f>
        <v>10000</v>
      </c>
    </row>
    <row r="16" spans="1:13" x14ac:dyDescent="0.3">
      <c r="B16" t="s">
        <v>22</v>
      </c>
      <c r="D16" s="2"/>
      <c r="E16" s="2"/>
      <c r="F16" s="2"/>
      <c r="G16" s="2"/>
      <c r="H16" s="2" t="s">
        <v>34</v>
      </c>
      <c r="I16" s="8">
        <f>F11</f>
        <v>42000</v>
      </c>
    </row>
    <row r="17" spans="2:10" x14ac:dyDescent="0.3">
      <c r="B17" t="s">
        <v>23</v>
      </c>
      <c r="C17" s="7">
        <v>0.8</v>
      </c>
      <c r="D17" s="2">
        <f>C8*C17</f>
        <v>38400</v>
      </c>
      <c r="E17" s="2">
        <f>C9*C17</f>
        <v>32000</v>
      </c>
      <c r="F17" s="2">
        <f>C10*C17</f>
        <v>46400</v>
      </c>
      <c r="G17" s="2"/>
      <c r="H17" s="2"/>
      <c r="I17" s="2">
        <f>SUM(I15:I16)</f>
        <v>52000</v>
      </c>
    </row>
    <row r="18" spans="2:10" x14ac:dyDescent="0.3">
      <c r="B18" t="s">
        <v>24</v>
      </c>
      <c r="C18" s="7">
        <v>0.2</v>
      </c>
      <c r="D18" s="2">
        <f>C7*C18</f>
        <v>10400</v>
      </c>
      <c r="E18" s="2">
        <f>C8*C18</f>
        <v>9600</v>
      </c>
      <c r="F18" s="2">
        <f>C9*C18</f>
        <v>8000</v>
      </c>
      <c r="G18" s="2"/>
      <c r="H18" s="2" t="s">
        <v>17</v>
      </c>
      <c r="I18" s="8">
        <f>L10</f>
        <v>6000</v>
      </c>
      <c r="J18" s="8">
        <f>I17-I18</f>
        <v>46000</v>
      </c>
    </row>
    <row r="19" spans="2:10" x14ac:dyDescent="0.3">
      <c r="B19" t="s">
        <v>25</v>
      </c>
      <c r="C19" s="7">
        <v>0.85</v>
      </c>
      <c r="D19" s="2">
        <f>D8*C19</f>
        <v>18700</v>
      </c>
      <c r="E19" s="2">
        <f>D9*C19</f>
        <v>22100</v>
      </c>
      <c r="F19" s="2">
        <f>D10*C19</f>
        <v>25500</v>
      </c>
      <c r="G19" s="2"/>
      <c r="H19" s="2" t="s">
        <v>35</v>
      </c>
      <c r="J19" s="2">
        <f>J14-J18</f>
        <v>32000</v>
      </c>
    </row>
    <row r="20" spans="2:10" x14ac:dyDescent="0.3">
      <c r="B20" t="s">
        <v>26</v>
      </c>
      <c r="C20" s="7">
        <v>0.15</v>
      </c>
      <c r="D20" s="2">
        <f>D7*C20</f>
        <v>3600</v>
      </c>
      <c r="E20" s="2">
        <f>D8*C20</f>
        <v>3300</v>
      </c>
      <c r="F20" s="2">
        <f>D9*C20</f>
        <v>3900</v>
      </c>
      <c r="G20" s="2"/>
      <c r="H20" s="2" t="s">
        <v>2</v>
      </c>
      <c r="J20" s="2">
        <f>C11</f>
        <v>146000</v>
      </c>
    </row>
    <row r="21" spans="2:10" x14ac:dyDescent="0.3">
      <c r="B21" t="s">
        <v>4</v>
      </c>
      <c r="C21" s="7"/>
      <c r="D21" s="2">
        <f>E8</f>
        <v>4600</v>
      </c>
      <c r="E21" s="2">
        <f>E9</f>
        <v>4200</v>
      </c>
      <c r="F21" s="2">
        <f>E10</f>
        <v>4400</v>
      </c>
      <c r="G21" s="2"/>
      <c r="H21" s="2" t="s">
        <v>4</v>
      </c>
      <c r="J21" s="8">
        <f>E11</f>
        <v>13200</v>
      </c>
    </row>
    <row r="22" spans="2:10" x14ac:dyDescent="0.3">
      <c r="B22" t="s">
        <v>27</v>
      </c>
      <c r="C22" s="7"/>
      <c r="D22" s="9">
        <f>SUM(D17:D21)</f>
        <v>75700</v>
      </c>
      <c r="E22" s="9">
        <f t="shared" ref="E22:F22" si="1">SUM(E17:E21)</f>
        <v>71200</v>
      </c>
      <c r="F22" s="9">
        <f t="shared" si="1"/>
        <v>88200</v>
      </c>
      <c r="G22" s="2"/>
      <c r="H22" s="2" t="s">
        <v>39</v>
      </c>
      <c r="J22" s="2">
        <f>SUM(J19:J21)</f>
        <v>191200</v>
      </c>
    </row>
    <row r="23" spans="2:10" x14ac:dyDescent="0.3">
      <c r="C23" s="7"/>
      <c r="D23" s="2"/>
      <c r="E23" s="2"/>
      <c r="F23" s="2"/>
      <c r="G23" s="2"/>
      <c r="H23" s="2" t="s">
        <v>36</v>
      </c>
    </row>
    <row r="24" spans="2:10" x14ac:dyDescent="0.3">
      <c r="B24" t="s">
        <v>28</v>
      </c>
      <c r="C24" s="7"/>
      <c r="D24" s="2"/>
      <c r="E24" s="2"/>
      <c r="F24" s="2"/>
      <c r="G24" s="2"/>
      <c r="H24" s="2" t="s">
        <v>6</v>
      </c>
      <c r="I24" s="2">
        <f>G11</f>
        <v>15800</v>
      </c>
    </row>
    <row r="25" spans="2:10" x14ac:dyDescent="0.3">
      <c r="B25" t="s">
        <v>29</v>
      </c>
      <c r="C25" s="7"/>
      <c r="D25" s="2">
        <f>F6</f>
        <v>8000</v>
      </c>
      <c r="E25" s="2">
        <f>F7</f>
        <v>10000</v>
      </c>
      <c r="F25" s="2">
        <f>F8</f>
        <v>12000</v>
      </c>
      <c r="G25" s="2"/>
      <c r="H25" s="2" t="s">
        <v>8</v>
      </c>
      <c r="I25" s="2">
        <f>I11</f>
        <v>31400</v>
      </c>
    </row>
    <row r="26" spans="2:10" x14ac:dyDescent="0.3">
      <c r="B26" t="s">
        <v>6</v>
      </c>
      <c r="C26" s="7"/>
      <c r="D26" s="2">
        <f>G8</f>
        <v>5200</v>
      </c>
      <c r="E26" s="2">
        <f>G9</f>
        <v>5300</v>
      </c>
      <c r="F26" s="2">
        <f>G10</f>
        <v>5300</v>
      </c>
      <c r="H26" s="2" t="s">
        <v>37</v>
      </c>
      <c r="I26" s="8">
        <f>H11</f>
        <v>7200</v>
      </c>
      <c r="J26" s="8">
        <f>SUM(I24:I26)</f>
        <v>54400</v>
      </c>
    </row>
    <row r="27" spans="2:10" x14ac:dyDescent="0.3">
      <c r="B27" t="s">
        <v>8</v>
      </c>
      <c r="D27" s="2">
        <f>I7</f>
        <v>10200</v>
      </c>
      <c r="E27" s="2">
        <f>I8</f>
        <v>10400</v>
      </c>
      <c r="F27" s="2">
        <f>I9</f>
        <v>10400</v>
      </c>
      <c r="H27" s="2" t="s">
        <v>38</v>
      </c>
      <c r="J27" s="2">
        <f>J22-J26</f>
        <v>136800</v>
      </c>
    </row>
    <row r="28" spans="2:10" x14ac:dyDescent="0.3">
      <c r="B28" t="s">
        <v>18</v>
      </c>
      <c r="D28" s="2">
        <f>M8</f>
        <v>25000</v>
      </c>
      <c r="E28" s="2">
        <f>M9</f>
        <v>75000</v>
      </c>
      <c r="F28" s="2">
        <f>M10</f>
        <v>75000</v>
      </c>
    </row>
    <row r="29" spans="2:10" x14ac:dyDescent="0.3">
      <c r="B29" t="s">
        <v>30</v>
      </c>
      <c r="D29" s="9">
        <f>SUM(D25:D28)</f>
        <v>48400</v>
      </c>
      <c r="E29" s="9">
        <f t="shared" ref="E29:F29" si="2">SUM(E25:E28)</f>
        <v>100700</v>
      </c>
      <c r="F29" s="9">
        <f t="shared" si="2"/>
        <v>102700</v>
      </c>
    </row>
    <row r="31" spans="2:10" x14ac:dyDescent="0.3">
      <c r="B31" t="s">
        <v>31</v>
      </c>
      <c r="D31" s="2">
        <f>D14+D22-D29</f>
        <v>31300</v>
      </c>
      <c r="E31" s="2">
        <f>E14+E22-E29</f>
        <v>1800</v>
      </c>
      <c r="F31" s="2">
        <f>F14+F22-F29</f>
        <v>-12700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2021-08-02T18:52:31Z</dcterms:created>
  <dcterms:modified xsi:type="dcterms:W3CDTF">2021-08-09T08:37:15Z</dcterms:modified>
</cp:coreProperties>
</file>