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ac-sm2\OneDrive - University of Wales Trinity Saint David\Documents\"/>
    </mc:Choice>
  </mc:AlternateContent>
  <xr:revisionPtr revIDLastSave="0" documentId="8_{41F89D96-76EE-4E96-8624-EF76BD4B58BF}" xr6:coauthVersionLast="36" xr6:coauthVersionMax="36" xr10:uidLastSave="{00000000-0000-0000-0000-000000000000}"/>
  <bookViews>
    <workbookView xWindow="0" yWindow="0" windowWidth="19200" windowHeight="6825" xr2:uid="{AE7A730C-80FA-46EC-9881-CA9E143D6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6" i="1" l="1"/>
  <c r="Y16" i="1"/>
  <c r="Y17" i="1"/>
  <c r="Y18" i="1"/>
  <c r="Y19" i="1"/>
  <c r="Y20" i="1"/>
  <c r="Y21" i="1"/>
  <c r="Y22" i="1"/>
  <c r="Y23" i="1"/>
  <c r="Y24" i="1"/>
  <c r="Y25" i="1"/>
  <c r="X26" i="1"/>
  <c r="X16" i="1"/>
  <c r="X17" i="1"/>
  <c r="X18" i="1"/>
  <c r="X19" i="1"/>
  <c r="X20" i="1"/>
  <c r="X21" i="1"/>
  <c r="X22" i="1"/>
  <c r="X23" i="1"/>
  <c r="X24" i="1"/>
  <c r="X25" i="1"/>
  <c r="X3" i="1"/>
  <c r="Y3" i="1"/>
  <c r="X4" i="1"/>
  <c r="Y4" i="1"/>
  <c r="X5" i="1"/>
  <c r="Y5" i="1"/>
  <c r="X6" i="1"/>
  <c r="Y6" i="1"/>
  <c r="X7" i="1"/>
  <c r="Y7" i="1"/>
  <c r="X8" i="1"/>
  <c r="Y8" i="1"/>
  <c r="X9" i="1"/>
  <c r="Y9" i="1"/>
  <c r="X10" i="1"/>
  <c r="Y10" i="1"/>
  <c r="X11" i="1"/>
  <c r="Y11" i="1"/>
  <c r="X12" i="1"/>
  <c r="Y12" i="1"/>
  <c r="Y2" i="1"/>
  <c r="X2" i="1"/>
  <c r="Z15" i="1"/>
  <c r="V17" i="1"/>
  <c r="W17" i="1"/>
  <c r="V18" i="1"/>
  <c r="W18" i="1"/>
  <c r="V19" i="1"/>
  <c r="W19" i="1"/>
  <c r="V20" i="1"/>
  <c r="W20" i="1"/>
  <c r="V21" i="1"/>
  <c r="W21" i="1"/>
  <c r="V22" i="1"/>
  <c r="W22" i="1"/>
  <c r="V23" i="1"/>
  <c r="W23" i="1"/>
  <c r="V24" i="1"/>
  <c r="W24" i="1"/>
  <c r="V25" i="1"/>
  <c r="W25" i="1"/>
  <c r="V26" i="1"/>
  <c r="W26" i="1"/>
  <c r="W16" i="1"/>
  <c r="V16" i="1"/>
  <c r="W6" i="1"/>
  <c r="W3" i="1"/>
  <c r="W4" i="1"/>
  <c r="W5" i="1"/>
  <c r="W7" i="1"/>
  <c r="W8" i="1"/>
  <c r="W9" i="1"/>
  <c r="W10" i="1"/>
  <c r="W11" i="1"/>
  <c r="W12" i="1"/>
  <c r="W2" i="1"/>
  <c r="AA6" i="1"/>
  <c r="AB6" i="1" s="1"/>
  <c r="Z6" i="1"/>
  <c r="V2" i="1"/>
  <c r="V3" i="1"/>
  <c r="V4" i="1"/>
  <c r="V5" i="1"/>
  <c r="V6" i="1"/>
  <c r="V7" i="1"/>
  <c r="V8" i="1"/>
  <c r="V9" i="1"/>
  <c r="V10" i="1"/>
  <c r="V11" i="1"/>
  <c r="V12" i="1"/>
</calcChain>
</file>

<file path=xl/sharedStrings.xml><?xml version="1.0" encoding="utf-8"?>
<sst xmlns="http://schemas.openxmlformats.org/spreadsheetml/2006/main" count="50" uniqueCount="25">
  <si>
    <t>Pressure (Bar)</t>
  </si>
  <si>
    <t>Reading 1</t>
  </si>
  <si>
    <t>Reading 2</t>
  </si>
  <si>
    <t>Reading 3</t>
  </si>
  <si>
    <t>Reading 4</t>
  </si>
  <si>
    <t>Reading 5</t>
  </si>
  <si>
    <t>Reading 6</t>
  </si>
  <si>
    <t>Reading 7</t>
  </si>
  <si>
    <t>Reading 8</t>
  </si>
  <si>
    <t>Reading 9</t>
  </si>
  <si>
    <t>Reading 10</t>
  </si>
  <si>
    <t>Reading 11</t>
  </si>
  <si>
    <t>Reading 12</t>
  </si>
  <si>
    <t>Reading 13</t>
  </si>
  <si>
    <t>Reading 14</t>
  </si>
  <si>
    <t>Reading 15</t>
  </si>
  <si>
    <t>Reading 16</t>
  </si>
  <si>
    <t>Reading 17</t>
  </si>
  <si>
    <t>Reading 18</t>
  </si>
  <si>
    <t>Reading 19</t>
  </si>
  <si>
    <t>Reading 20</t>
  </si>
  <si>
    <t>Average</t>
  </si>
  <si>
    <t>Std Dev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</si>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</sst>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textRotation="90" wrapText="1"/>
    </xf>
    <xf numFmtId="0" fontId="1" fillId="0" borderId="2" xfId="0" applyFont="1" applyBorder="1" applyAlignment="1">
      <alignment vertical="center" textRotation="90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10" fontId="0" fillId="0" borderId="0" xfId="0" applyNumberFormat="1"/>
    <xf numFmtId="0" fontId="1" fillId="0" borderId="5" xfId="0" applyFont="1" applyFill="1" applyBorder="1" applyAlignment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Transducer response at 20°C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Sheet1!$V$2</c:f>
              <c:strCache>
                <c:ptCount val="1"/>
                <c:pt idx="0">
                  <c:v>0.1295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2357830271216096E-3"/>
                  <c:y val="-8.1255837239998185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Sheet1!$W$2:$W$12</c:f>
                <c:numCache>
                  <c:formatCode>General</c:formatCode>
                  <c:ptCount val="11"/>
                  <c:pt idx="0">
                    <c:v>0.11603857117355416</c:v>
                  </c:pt>
                  <c:pt idx="1">
                    <c:v>0.142673850091739</c:v>
                  </c:pt>
                  <c:pt idx="2">
                    <c:v>0.15890827542956945</c:v>
                  </c:pt>
                  <c:pt idx="3">
                    <c:v>0.14622311718739953</c:v>
                  </c:pt>
                  <c:pt idx="4">
                    <c:v>0.14670211314088163</c:v>
                  </c:pt>
                  <c:pt idx="5">
                    <c:v>0.12277633118805879</c:v>
                  </c:pt>
                  <c:pt idx="6">
                    <c:v>0.12537993260486413</c:v>
                  </c:pt>
                  <c:pt idx="7">
                    <c:v>0.15053640755644551</c:v>
                  </c:pt>
                  <c:pt idx="8">
                    <c:v>0.13695994852510787</c:v>
                  </c:pt>
                  <c:pt idx="9">
                    <c:v>0.14600934045464689</c:v>
                  </c:pt>
                  <c:pt idx="10">
                    <c:v>0.13529223924527228</c:v>
                  </c:pt>
                </c:numCache>
              </c:numRef>
            </c:plus>
            <c:minus>
              <c:numRef>
                <c:f>Sheet1!$W$2:$W$12</c:f>
                <c:numCache>
                  <c:formatCode>General</c:formatCode>
                  <c:ptCount val="11"/>
                  <c:pt idx="0">
                    <c:v>0.11603857117355416</c:v>
                  </c:pt>
                  <c:pt idx="1">
                    <c:v>0.142673850091739</c:v>
                  </c:pt>
                  <c:pt idx="2">
                    <c:v>0.15890827542956945</c:v>
                  </c:pt>
                  <c:pt idx="3">
                    <c:v>0.14622311718739953</c:v>
                  </c:pt>
                  <c:pt idx="4">
                    <c:v>0.14670211314088163</c:v>
                  </c:pt>
                  <c:pt idx="5">
                    <c:v>0.12277633118805879</c:v>
                  </c:pt>
                  <c:pt idx="6">
                    <c:v>0.12537993260486413</c:v>
                  </c:pt>
                  <c:pt idx="7">
                    <c:v>0.15053640755644551</c:v>
                  </c:pt>
                  <c:pt idx="8">
                    <c:v>0.13695994852510787</c:v>
                  </c:pt>
                  <c:pt idx="9">
                    <c:v>0.14600934045464689</c:v>
                  </c:pt>
                  <c:pt idx="10">
                    <c:v>0.13529223924527228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Sheet1!$A$2:$A$12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Sheet1!$V$2:$V$12</c:f>
              <c:numCache>
                <c:formatCode>General</c:formatCode>
                <c:ptCount val="11"/>
                <c:pt idx="0">
                  <c:v>0.1295</c:v>
                </c:pt>
                <c:pt idx="1">
                  <c:v>0.22484999999999999</c:v>
                </c:pt>
                <c:pt idx="2">
                  <c:v>0.30940000000000012</c:v>
                </c:pt>
                <c:pt idx="3">
                  <c:v>0.45499999999999996</c:v>
                </c:pt>
                <c:pt idx="4">
                  <c:v>0.71630000000000005</c:v>
                </c:pt>
                <c:pt idx="5">
                  <c:v>0.71215000000000006</c:v>
                </c:pt>
                <c:pt idx="6">
                  <c:v>0.88634999999999986</c:v>
                </c:pt>
                <c:pt idx="7">
                  <c:v>0.96869999999999989</c:v>
                </c:pt>
                <c:pt idx="8">
                  <c:v>1.0806499999999999</c:v>
                </c:pt>
                <c:pt idx="9">
                  <c:v>1.2083499999999998</c:v>
                </c:pt>
                <c:pt idx="10">
                  <c:v>1.3478999999999997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8CB-4D78-B82A-E384E47FF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746088"/>
        <c:axId val="395740512"/>
      </c:scatterChart>
      <c:valAx>
        <c:axId val="395746088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740512"/>
        <c:crosses val="autoZero"/>
        <c:crossBetween val="midCat"/>
      </c:valAx>
      <c:valAx>
        <c:axId val="39574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Output voltage (Volts)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746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Transducer response at 70</a:t>
            </a:r>
            <a:r>
              <a:rPr lang="en-US">
                <a:latin typeface="Calibri" panose="020F0502020204030204" pitchFamily="34" charset="0"/>
                <a:cs typeface="Calibri" panose="020F0502020204030204" pitchFamily="34" charset="0"/>
              </a:rPr>
              <a:t>°</a:t>
            </a:r>
            <a:r>
              <a:rPr lang="en-US"/>
              <a:t>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4.8652668416447947E-3"/>
                  <c:y val="-5.495990084572761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errBars>
            <c:errDir val="y"/>
            <c:errBarType val="both"/>
            <c:errValType val="cust"/>
            <c:noEndCap val="0"/>
            <c:plus>
              <c:numRef>
                <c:f>Sheet1!$W$16:$W$26</c:f>
                <c:numCache>
                  <c:formatCode>General</c:formatCode>
                  <c:ptCount val="11"/>
                  <c:pt idx="0">
                    <c:v>0.15469449731648507</c:v>
                  </c:pt>
                  <c:pt idx="1">
                    <c:v>0.23216806412596891</c:v>
                  </c:pt>
                  <c:pt idx="2">
                    <c:v>0.24013672667878191</c:v>
                  </c:pt>
                  <c:pt idx="3">
                    <c:v>0.19972703247182089</c:v>
                  </c:pt>
                  <c:pt idx="4">
                    <c:v>0.19730977548008238</c:v>
                  </c:pt>
                  <c:pt idx="5">
                    <c:v>0.21337818538922904</c:v>
                  </c:pt>
                  <c:pt idx="6">
                    <c:v>0.20813445173733131</c:v>
                  </c:pt>
                  <c:pt idx="7">
                    <c:v>0.22041338434859223</c:v>
                  </c:pt>
                  <c:pt idx="8">
                    <c:v>0.19365177510159462</c:v>
                  </c:pt>
                  <c:pt idx="9">
                    <c:v>0.21058713161064524</c:v>
                  </c:pt>
                  <c:pt idx="10">
                    <c:v>0.22840678623893473</c:v>
                  </c:pt>
                </c:numCache>
              </c:numRef>
            </c:plus>
            <c:minus>
              <c:numRef>
                <c:f>Sheet1!$W$16:$W$26</c:f>
                <c:numCache>
                  <c:formatCode>General</c:formatCode>
                  <c:ptCount val="11"/>
                  <c:pt idx="0">
                    <c:v>0.15469449731648507</c:v>
                  </c:pt>
                  <c:pt idx="1">
                    <c:v>0.23216806412596891</c:v>
                  </c:pt>
                  <c:pt idx="2">
                    <c:v>0.24013672667878191</c:v>
                  </c:pt>
                  <c:pt idx="3">
                    <c:v>0.19972703247182089</c:v>
                  </c:pt>
                  <c:pt idx="4">
                    <c:v>0.19730977548008238</c:v>
                  </c:pt>
                  <c:pt idx="5">
                    <c:v>0.21337818538922904</c:v>
                  </c:pt>
                  <c:pt idx="6">
                    <c:v>0.20813445173733131</c:v>
                  </c:pt>
                  <c:pt idx="7">
                    <c:v>0.22041338434859223</c:v>
                  </c:pt>
                  <c:pt idx="8">
                    <c:v>0.19365177510159462</c:v>
                  </c:pt>
                  <c:pt idx="9">
                    <c:v>0.21058713161064524</c:v>
                  </c:pt>
                  <c:pt idx="10">
                    <c:v>0.22840678623893473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Sheet1!$A$16:$A$26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Sheet1!$V$16:$V$26</c:f>
              <c:numCache>
                <c:formatCode>General</c:formatCode>
                <c:ptCount val="11"/>
                <c:pt idx="0">
                  <c:v>0.13724999999999998</c:v>
                </c:pt>
                <c:pt idx="1">
                  <c:v>0.44769999999999993</c:v>
                </c:pt>
                <c:pt idx="2">
                  <c:v>0.58794999999999997</c:v>
                </c:pt>
                <c:pt idx="3">
                  <c:v>0.70225000000000004</c:v>
                </c:pt>
                <c:pt idx="4">
                  <c:v>1.1459499999999998</c:v>
                </c:pt>
                <c:pt idx="5">
                  <c:v>1.1074999999999999</c:v>
                </c:pt>
                <c:pt idx="6">
                  <c:v>1.2635000000000001</c:v>
                </c:pt>
                <c:pt idx="7">
                  <c:v>1.5367999999999999</c:v>
                </c:pt>
                <c:pt idx="8">
                  <c:v>1.6763000000000001</c:v>
                </c:pt>
                <c:pt idx="9">
                  <c:v>1.8986000000000001</c:v>
                </c:pt>
                <c:pt idx="10">
                  <c:v>2.1028000000000002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AE-424E-9477-297F5973D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181856"/>
        <c:axId val="492182184"/>
      </c:scatterChart>
      <c:valAx>
        <c:axId val="492181856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182184"/>
        <c:crosses val="autoZero"/>
        <c:crossBetween val="midCat"/>
      </c:valAx>
      <c:valAx>
        <c:axId val="49218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Output voltage (Volts)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2181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77537182852142"/>
          <c:y val="3.6994219653179193E-2"/>
          <c:w val="0.80691841644794404"/>
          <c:h val="0.86496294322215461"/>
        </c:manualLayout>
      </c:layout>
      <c:scatterChart>
        <c:scatterStyle val="smoothMarker"/>
        <c:varyColors val="0"/>
        <c:ser>
          <c:idx val="0"/>
          <c:order val="0"/>
          <c:tx>
            <c:v>Transducer response at 20°C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Sheet1!$W$16:$W$26</c:f>
                <c:numCache>
                  <c:formatCode>General</c:formatCode>
                  <c:ptCount val="11"/>
                  <c:pt idx="0">
                    <c:v>0.15469449731648507</c:v>
                  </c:pt>
                  <c:pt idx="1">
                    <c:v>0.23216806412596891</c:v>
                  </c:pt>
                  <c:pt idx="2">
                    <c:v>0.24013672667878191</c:v>
                  </c:pt>
                  <c:pt idx="3">
                    <c:v>0.19972703247182089</c:v>
                  </c:pt>
                  <c:pt idx="4">
                    <c:v>0.19730977548008238</c:v>
                  </c:pt>
                  <c:pt idx="5">
                    <c:v>0.21337818538922904</c:v>
                  </c:pt>
                  <c:pt idx="6">
                    <c:v>0.20813445173733131</c:v>
                  </c:pt>
                  <c:pt idx="7">
                    <c:v>0.22041338434859223</c:v>
                  </c:pt>
                  <c:pt idx="8">
                    <c:v>0.19365177510159462</c:v>
                  </c:pt>
                  <c:pt idx="9">
                    <c:v>0.21058713161064524</c:v>
                  </c:pt>
                  <c:pt idx="10">
                    <c:v>0.22840678623893473</c:v>
                  </c:pt>
                </c:numCache>
              </c:numRef>
            </c:plus>
            <c:minus>
              <c:numRef>
                <c:f>Sheet1!$W$16:$W$26</c:f>
                <c:numCache>
                  <c:formatCode>General</c:formatCode>
                  <c:ptCount val="11"/>
                  <c:pt idx="0">
                    <c:v>0.15469449731648507</c:v>
                  </c:pt>
                  <c:pt idx="1">
                    <c:v>0.23216806412596891</c:v>
                  </c:pt>
                  <c:pt idx="2">
                    <c:v>0.24013672667878191</c:v>
                  </c:pt>
                  <c:pt idx="3">
                    <c:v>0.19972703247182089</c:v>
                  </c:pt>
                  <c:pt idx="4">
                    <c:v>0.19730977548008238</c:v>
                  </c:pt>
                  <c:pt idx="5">
                    <c:v>0.21337818538922904</c:v>
                  </c:pt>
                  <c:pt idx="6">
                    <c:v>0.20813445173733131</c:v>
                  </c:pt>
                  <c:pt idx="7">
                    <c:v>0.22041338434859223</c:v>
                  </c:pt>
                  <c:pt idx="8">
                    <c:v>0.19365177510159462</c:v>
                  </c:pt>
                  <c:pt idx="9">
                    <c:v>0.21058713161064524</c:v>
                  </c:pt>
                  <c:pt idx="10">
                    <c:v>0.22840678623893473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Sheet1!$A$2:$A$12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Sheet1!$V$2:$V$12</c:f>
              <c:numCache>
                <c:formatCode>General</c:formatCode>
                <c:ptCount val="11"/>
                <c:pt idx="0">
                  <c:v>0.1295</c:v>
                </c:pt>
                <c:pt idx="1">
                  <c:v>0.22484999999999999</c:v>
                </c:pt>
                <c:pt idx="2">
                  <c:v>0.30940000000000012</c:v>
                </c:pt>
                <c:pt idx="3">
                  <c:v>0.45499999999999996</c:v>
                </c:pt>
                <c:pt idx="4">
                  <c:v>0.71630000000000005</c:v>
                </c:pt>
                <c:pt idx="5">
                  <c:v>0.71215000000000006</c:v>
                </c:pt>
                <c:pt idx="6">
                  <c:v>0.88634999999999986</c:v>
                </c:pt>
                <c:pt idx="7">
                  <c:v>0.96869999999999989</c:v>
                </c:pt>
                <c:pt idx="8">
                  <c:v>1.0806499999999999</c:v>
                </c:pt>
                <c:pt idx="9">
                  <c:v>1.2083499999999998</c:v>
                </c:pt>
                <c:pt idx="10">
                  <c:v>1.3478999999999997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F8-44E1-A0F2-74752D7EAC7E}"/>
            </c:ext>
          </c:extLst>
        </c:ser>
        <c:ser>
          <c:idx val="1"/>
          <c:order val="1"/>
          <c:tx>
            <c:v>Transducer response at 70°C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Sheet1!$W$2:$W$12</c:f>
                <c:numCache>
                  <c:formatCode>General</c:formatCode>
                  <c:ptCount val="11"/>
                  <c:pt idx="0">
                    <c:v>0.11603857117355416</c:v>
                  </c:pt>
                  <c:pt idx="1">
                    <c:v>0.142673850091739</c:v>
                  </c:pt>
                  <c:pt idx="2">
                    <c:v>0.15890827542956945</c:v>
                  </c:pt>
                  <c:pt idx="3">
                    <c:v>0.14622311718739953</c:v>
                  </c:pt>
                  <c:pt idx="4">
                    <c:v>0.14670211314088163</c:v>
                  </c:pt>
                  <c:pt idx="5">
                    <c:v>0.12277633118805879</c:v>
                  </c:pt>
                  <c:pt idx="6">
                    <c:v>0.12537993260486413</c:v>
                  </c:pt>
                  <c:pt idx="7">
                    <c:v>0.15053640755644551</c:v>
                  </c:pt>
                  <c:pt idx="8">
                    <c:v>0.13695994852510787</c:v>
                  </c:pt>
                  <c:pt idx="9">
                    <c:v>0.14600934045464689</c:v>
                  </c:pt>
                  <c:pt idx="10">
                    <c:v>0.13529223924527228</c:v>
                  </c:pt>
                </c:numCache>
              </c:numRef>
            </c:plus>
            <c:minus>
              <c:numRef>
                <c:f>Sheet1!$W$2:$W$12</c:f>
                <c:numCache>
                  <c:formatCode>General</c:formatCode>
                  <c:ptCount val="11"/>
                  <c:pt idx="0">
                    <c:v>0.11603857117355416</c:v>
                  </c:pt>
                  <c:pt idx="1">
                    <c:v>0.142673850091739</c:v>
                  </c:pt>
                  <c:pt idx="2">
                    <c:v>0.15890827542956945</c:v>
                  </c:pt>
                  <c:pt idx="3">
                    <c:v>0.14622311718739953</c:v>
                  </c:pt>
                  <c:pt idx="4">
                    <c:v>0.14670211314088163</c:v>
                  </c:pt>
                  <c:pt idx="5">
                    <c:v>0.12277633118805879</c:v>
                  </c:pt>
                  <c:pt idx="6">
                    <c:v>0.12537993260486413</c:v>
                  </c:pt>
                  <c:pt idx="7">
                    <c:v>0.15053640755644551</c:v>
                  </c:pt>
                  <c:pt idx="8">
                    <c:v>0.13695994852510787</c:v>
                  </c:pt>
                  <c:pt idx="9">
                    <c:v>0.14600934045464689</c:v>
                  </c:pt>
                  <c:pt idx="10">
                    <c:v>0.13529223924527228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both"/>
            <c:errValType val="fixedVal"/>
            <c:noEndCap val="0"/>
            <c:val val="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Sheet1!$A$16:$A$26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Sheet1!$V$16:$V$26</c:f>
              <c:numCache>
                <c:formatCode>General</c:formatCode>
                <c:ptCount val="11"/>
                <c:pt idx="0">
                  <c:v>0.13724999999999998</c:v>
                </c:pt>
                <c:pt idx="1">
                  <c:v>0.44769999999999993</c:v>
                </c:pt>
                <c:pt idx="2">
                  <c:v>0.58794999999999997</c:v>
                </c:pt>
                <c:pt idx="3">
                  <c:v>0.70225000000000004</c:v>
                </c:pt>
                <c:pt idx="4">
                  <c:v>1.1459499999999998</c:v>
                </c:pt>
                <c:pt idx="5">
                  <c:v>1.1074999999999999</c:v>
                </c:pt>
                <c:pt idx="6">
                  <c:v>1.2635000000000001</c:v>
                </c:pt>
                <c:pt idx="7">
                  <c:v>1.5367999999999999</c:v>
                </c:pt>
                <c:pt idx="8">
                  <c:v>1.6763000000000001</c:v>
                </c:pt>
                <c:pt idx="9">
                  <c:v>1.8986000000000001</c:v>
                </c:pt>
                <c:pt idx="10">
                  <c:v>2.1028000000000002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CF8-44E1-A0F2-74752D7EA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3817560"/>
        <c:axId val="543820512"/>
      </c:scatterChart>
      <c:valAx>
        <c:axId val="543817560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820512"/>
        <c:crossesAt val="0"/>
        <c:crossBetween val="midCat"/>
      </c:valAx>
      <c:valAx>
        <c:axId val="5438205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Output voltage (Volts)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8175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469378827646547"/>
          <c:y val="7.5721268945428064E-2"/>
          <c:w val="0.38252843394575681"/>
          <c:h val="0.21040680897546765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540997</xdr:colOff>
      <xdr:row>0</xdr:row>
      <xdr:rowOff>281176</xdr:rowOff>
    </xdr:from>
    <xdr:to>
      <xdr:col>20</xdr:col>
      <xdr:colOff>171901</xdr:colOff>
      <xdr:row>11</xdr:row>
      <xdr:rowOff>123966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EC5C8B-2946-419A-8AD8-10A08E9AD4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600891</xdr:colOff>
      <xdr:row>14</xdr:row>
      <xdr:rowOff>243205</xdr:rowOff>
    </xdr:from>
    <xdr:to>
      <xdr:col>20</xdr:col>
      <xdr:colOff>293649</xdr:colOff>
      <xdr:row>25</xdr:row>
      <xdr:rowOff>118208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B7379DA-4C5B-434E-9D49-44D21FB1E4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248103</xdr:colOff>
      <xdr:row>0</xdr:row>
      <xdr:rowOff>384174</xdr:rowOff>
    </xdr:from>
    <xdr:to>
      <xdr:col>39</xdr:col>
      <xdr:colOff>133348</xdr:colOff>
      <xdr:row>22</xdr:row>
      <xdr:rowOff>142420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9BA62D2-7469-438B-A737-E637ABDBAB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DC7BA-D8AC-4C86-BDFA-03BFCD746313}">
  <dimension ref="A1:AB26"/>
  <sheetViews>
    <sheetView tabSelected="1" topLeftCell="A2" zoomScale="60" zoomScaleNormal="60" workbookViewId="0">
      <selection activeCell="AC29" sqref="AC29"/>
    </sheetView>
  </sheetViews>
  <sheetFormatPr defaultRowHeight="15" x14ac:dyDescent="0.25"/>
  <cols>
    <col min="23" max="23" width="12" bestFit="1" customWidth="1"/>
    <col min="25" max="25" width="12" bestFit="1" customWidth="1"/>
  </cols>
  <sheetData>
    <row r="1" spans="1:28" ht="56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6" t="s">
        <v>21</v>
      </c>
      <c r="W1" s="6" t="s">
        <v>22</v>
      </c>
      <c r="X1" s="6" t="s">
        <v>23</v>
      </c>
      <c r="Y1" s="6" t="s">
        <v>24</v>
      </c>
    </row>
    <row r="2" spans="1:28" ht="15.75" thickBot="1" x14ac:dyDescent="0.3">
      <c r="A2" s="3">
        <v>0</v>
      </c>
      <c r="B2" s="4">
        <v>0.21</v>
      </c>
      <c r="C2" s="4">
        <v>-3.9E-2</v>
      </c>
      <c r="D2" s="4">
        <v>0.156</v>
      </c>
      <c r="E2" s="4">
        <v>0.16700000000000001</v>
      </c>
      <c r="F2" s="4">
        <v>0.34699999999999998</v>
      </c>
      <c r="G2" s="4">
        <v>8.7999999999999995E-2</v>
      </c>
      <c r="H2" s="4">
        <v>0.251</v>
      </c>
      <c r="I2" s="4">
        <v>-2.9000000000000001E-2</v>
      </c>
      <c r="J2" s="4">
        <v>2.1999999999999999E-2</v>
      </c>
      <c r="K2" s="4">
        <v>8.0000000000000002E-3</v>
      </c>
      <c r="L2" s="4">
        <v>-6.0999999999999999E-2</v>
      </c>
      <c r="M2" s="4">
        <v>0.22</v>
      </c>
      <c r="N2" s="4">
        <v>8.8999999999999996E-2</v>
      </c>
      <c r="O2" s="4">
        <v>0.246</v>
      </c>
      <c r="P2" s="4">
        <v>0.17599999999999999</v>
      </c>
      <c r="Q2" s="4">
        <v>0.14000000000000001</v>
      </c>
      <c r="R2" s="4">
        <v>0.27200000000000002</v>
      </c>
      <c r="S2" s="4">
        <v>0.23699999999999999</v>
      </c>
      <c r="T2" s="4">
        <v>0.112</v>
      </c>
      <c r="U2" s="4">
        <v>-2.1999999999999999E-2</v>
      </c>
      <c r="V2">
        <f>AVERAGE(B2:U2)</f>
        <v>0.1295</v>
      </c>
      <c r="W2">
        <f>_xlfn.STDEV.P(B2:U2)</f>
        <v>0.11603857117355416</v>
      </c>
      <c r="X2">
        <f>MAX(B2:U2)</f>
        <v>0.34699999999999998</v>
      </c>
      <c r="Y2">
        <f>MIN(B2:U2)</f>
        <v>-6.0999999999999999E-2</v>
      </c>
    </row>
    <row r="3" spans="1:28" ht="15.75" thickBot="1" x14ac:dyDescent="0.3">
      <c r="A3" s="3">
        <v>1</v>
      </c>
      <c r="B3" s="4">
        <v>2.1000000000000001E-2</v>
      </c>
      <c r="C3" s="4">
        <v>7.1999999999999995E-2</v>
      </c>
      <c r="D3" s="4">
        <v>0.28199999999999997</v>
      </c>
      <c r="E3" s="4">
        <v>0.20100000000000001</v>
      </c>
      <c r="F3" s="4">
        <v>0.06</v>
      </c>
      <c r="G3" s="4">
        <v>0.156</v>
      </c>
      <c r="H3" s="4">
        <v>0.314</v>
      </c>
      <c r="I3" s="4">
        <v>0.23599999999999999</v>
      </c>
      <c r="J3" s="4">
        <v>3.4000000000000002E-2</v>
      </c>
      <c r="K3" s="4">
        <v>0.21</v>
      </c>
      <c r="L3" s="4">
        <v>0.34200000000000003</v>
      </c>
      <c r="M3" s="4">
        <v>0.224</v>
      </c>
      <c r="N3" s="4">
        <v>0.38500000000000001</v>
      </c>
      <c r="O3" s="4">
        <v>0.28100000000000003</v>
      </c>
      <c r="P3" s="4">
        <v>0.29199999999999998</v>
      </c>
      <c r="Q3" s="4">
        <v>5.6000000000000001E-2</v>
      </c>
      <c r="R3" s="4">
        <v>0.42899999999999999</v>
      </c>
      <c r="S3" s="4">
        <v>0.47199999999999998</v>
      </c>
      <c r="T3" s="4">
        <v>0.41899999999999998</v>
      </c>
      <c r="U3" s="4">
        <v>1.0999999999999999E-2</v>
      </c>
      <c r="V3">
        <f t="shared" ref="V3:V12" si="0">AVERAGE(B3:U3)</f>
        <v>0.22484999999999999</v>
      </c>
      <c r="W3">
        <f t="shared" ref="W3:W12" si="1">_xlfn.STDEV.P(B3:U3)</f>
        <v>0.142673850091739</v>
      </c>
      <c r="X3">
        <f t="shared" ref="X3:X12" si="2">MAX(B3:U3)</f>
        <v>0.47199999999999998</v>
      </c>
      <c r="Y3">
        <f t="shared" ref="Y3:Y12" si="3">MIN(B3:U3)</f>
        <v>1.0999999999999999E-2</v>
      </c>
    </row>
    <row r="4" spans="1:28" ht="15.75" thickBot="1" x14ac:dyDescent="0.3">
      <c r="A4" s="3">
        <v>2</v>
      </c>
      <c r="B4" s="4">
        <v>0.55800000000000005</v>
      </c>
      <c r="C4" s="4">
        <v>0.17</v>
      </c>
      <c r="D4" s="4">
        <v>0.443</v>
      </c>
      <c r="E4" s="4">
        <v>0.57699999999999996</v>
      </c>
      <c r="F4" s="4">
        <v>0.58599999999999997</v>
      </c>
      <c r="G4" s="4">
        <v>0.24099999999999999</v>
      </c>
      <c r="H4" s="4">
        <v>0.23699999999999999</v>
      </c>
      <c r="I4" s="4">
        <v>0.22</v>
      </c>
      <c r="J4" s="4">
        <v>0.23100000000000001</v>
      </c>
      <c r="K4" s="4">
        <v>0.13800000000000001</v>
      </c>
      <c r="L4" s="4">
        <v>0.35299999999999998</v>
      </c>
      <c r="M4" s="4">
        <v>0.14799999999999999</v>
      </c>
      <c r="N4" s="4">
        <v>0.22600000000000001</v>
      </c>
      <c r="O4" s="4">
        <v>0.29099999999999998</v>
      </c>
      <c r="P4" s="4">
        <v>0.42099999999999999</v>
      </c>
      <c r="Q4" s="4">
        <v>0.249</v>
      </c>
      <c r="R4" s="4">
        <v>0.154</v>
      </c>
      <c r="S4" s="4">
        <v>0.105</v>
      </c>
      <c r="T4" s="4">
        <v>0.24299999999999999</v>
      </c>
      <c r="U4" s="4">
        <v>0.59699999999999998</v>
      </c>
      <c r="V4">
        <f t="shared" si="0"/>
        <v>0.30940000000000012</v>
      </c>
      <c r="W4">
        <f t="shared" si="1"/>
        <v>0.15890827542956945</v>
      </c>
      <c r="X4">
        <f t="shared" si="2"/>
        <v>0.59699999999999998</v>
      </c>
      <c r="Y4">
        <f t="shared" si="3"/>
        <v>0.105</v>
      </c>
    </row>
    <row r="5" spans="1:28" ht="15.75" thickBot="1" x14ac:dyDescent="0.3">
      <c r="A5" s="3">
        <v>3</v>
      </c>
      <c r="B5" s="4">
        <v>0.67600000000000005</v>
      </c>
      <c r="C5" s="4">
        <v>0.34699999999999998</v>
      </c>
      <c r="D5" s="4">
        <v>0.56599999999999995</v>
      </c>
      <c r="E5" s="4">
        <v>0.63400000000000001</v>
      </c>
      <c r="F5" s="4">
        <v>0.22500000000000001</v>
      </c>
      <c r="G5" s="4">
        <v>0.44600000000000001</v>
      </c>
      <c r="H5" s="4">
        <v>0.246</v>
      </c>
      <c r="I5" s="4">
        <v>0.61599999999999999</v>
      </c>
      <c r="J5" s="4">
        <v>0.501</v>
      </c>
      <c r="K5" s="4">
        <v>0.58599999999999997</v>
      </c>
      <c r="L5" s="4">
        <v>0.373</v>
      </c>
      <c r="M5" s="4">
        <v>0.42799999999999999</v>
      </c>
      <c r="N5" s="4">
        <v>0.28199999999999997</v>
      </c>
      <c r="O5" s="4">
        <v>0.67200000000000004</v>
      </c>
      <c r="P5" s="4">
        <v>0.41</v>
      </c>
      <c r="Q5" s="4">
        <v>0.249</v>
      </c>
      <c r="R5" s="4">
        <v>0.48</v>
      </c>
      <c r="S5" s="4">
        <v>0.59699999999999998</v>
      </c>
      <c r="T5" s="4">
        <v>0.48499999999999999</v>
      </c>
      <c r="U5" s="4">
        <v>0.28100000000000003</v>
      </c>
      <c r="V5">
        <f t="shared" si="0"/>
        <v>0.45499999999999996</v>
      </c>
      <c r="W5">
        <f t="shared" si="1"/>
        <v>0.14622311718739953</v>
      </c>
      <c r="X5">
        <f t="shared" si="2"/>
        <v>0.67600000000000005</v>
      </c>
      <c r="Y5">
        <f t="shared" si="3"/>
        <v>0.22500000000000001</v>
      </c>
    </row>
    <row r="6" spans="1:28" ht="15.75" thickBot="1" x14ac:dyDescent="0.3">
      <c r="A6" s="3">
        <v>4</v>
      </c>
      <c r="B6" s="4">
        <v>0.89600000000000002</v>
      </c>
      <c r="C6" s="4">
        <v>0.93899999999999995</v>
      </c>
      <c r="D6" s="4">
        <v>0.63800000000000001</v>
      </c>
      <c r="E6" s="4">
        <v>0.68300000000000005</v>
      </c>
      <c r="F6" s="4">
        <v>0.63100000000000001</v>
      </c>
      <c r="G6" s="4">
        <v>0.57899999999999996</v>
      </c>
      <c r="H6" s="4">
        <v>0.94199999999999995</v>
      </c>
      <c r="I6" s="4">
        <v>0.78100000000000003</v>
      </c>
      <c r="J6" s="4">
        <v>0.80900000000000005</v>
      </c>
      <c r="K6" s="4">
        <v>0.53900000000000003</v>
      </c>
      <c r="L6" s="4">
        <v>0.81799999999999995</v>
      </c>
      <c r="M6" s="4">
        <v>0.505</v>
      </c>
      <c r="N6" s="4">
        <v>0.55000000000000004</v>
      </c>
      <c r="O6" s="4">
        <v>0.58599999999999997</v>
      </c>
      <c r="P6" s="4">
        <v>0.9</v>
      </c>
      <c r="Q6" s="4">
        <v>0.86399999999999999</v>
      </c>
      <c r="R6" s="4">
        <v>0.77</v>
      </c>
      <c r="S6" s="4">
        <v>0.79600000000000004</v>
      </c>
      <c r="T6" s="4">
        <v>0.53800000000000003</v>
      </c>
      <c r="U6" s="4">
        <v>0.56200000000000006</v>
      </c>
      <c r="V6">
        <f t="shared" si="0"/>
        <v>0.71630000000000005</v>
      </c>
      <c r="W6">
        <f t="shared" si="1"/>
        <v>0.14670211314088163</v>
      </c>
      <c r="X6">
        <f t="shared" si="2"/>
        <v>0.94199999999999995</v>
      </c>
      <c r="Y6">
        <f t="shared" si="3"/>
        <v>0.505</v>
      </c>
      <c r="Z6">
        <f>(0.1231*4)+0.1155</f>
        <v>0.6079</v>
      </c>
      <c r="AA6">
        <f>V6-Z6</f>
        <v>0.10840000000000005</v>
      </c>
      <c r="AB6" s="5">
        <f>AA6/V12</f>
        <v>8.0421396246012369E-2</v>
      </c>
    </row>
    <row r="7" spans="1:28" ht="15.75" thickBot="1" x14ac:dyDescent="0.3">
      <c r="A7" s="3">
        <v>5</v>
      </c>
      <c r="B7" s="4">
        <v>0.86099999999999999</v>
      </c>
      <c r="C7" s="4">
        <v>0.52</v>
      </c>
      <c r="D7" s="4">
        <v>0.80700000000000005</v>
      </c>
      <c r="E7" s="4">
        <v>0.83099999999999996</v>
      </c>
      <c r="F7" s="4">
        <v>0.78</v>
      </c>
      <c r="G7" s="4">
        <v>0.56899999999999995</v>
      </c>
      <c r="H7" s="4">
        <v>0.57699999999999996</v>
      </c>
      <c r="I7" s="4">
        <v>0.77400000000000002</v>
      </c>
      <c r="J7" s="4">
        <v>0.57099999999999995</v>
      </c>
      <c r="K7" s="4">
        <v>0.68899999999999995</v>
      </c>
      <c r="L7" s="4">
        <v>0.59</v>
      </c>
      <c r="M7" s="4">
        <v>0.68600000000000005</v>
      </c>
      <c r="N7" s="4">
        <v>0.78500000000000003</v>
      </c>
      <c r="O7" s="4">
        <v>0.61199999999999999</v>
      </c>
      <c r="P7" s="4">
        <v>0.85499999999999998</v>
      </c>
      <c r="Q7" s="4">
        <v>0.52300000000000002</v>
      </c>
      <c r="R7" s="4">
        <v>0.749</v>
      </c>
      <c r="S7" s="4">
        <v>0.70299999999999996</v>
      </c>
      <c r="T7" s="4">
        <v>0.93700000000000006</v>
      </c>
      <c r="U7" s="4">
        <v>0.82399999999999995</v>
      </c>
      <c r="V7">
        <f t="shared" si="0"/>
        <v>0.71215000000000006</v>
      </c>
      <c r="W7">
        <f t="shared" si="1"/>
        <v>0.12277633118805879</v>
      </c>
      <c r="X7">
        <f t="shared" si="2"/>
        <v>0.93700000000000006</v>
      </c>
      <c r="Y7">
        <f t="shared" si="3"/>
        <v>0.52</v>
      </c>
    </row>
    <row r="8" spans="1:28" ht="15.75" thickBot="1" x14ac:dyDescent="0.3">
      <c r="A8" s="3">
        <v>6</v>
      </c>
      <c r="B8" s="4">
        <v>0.85599999999999998</v>
      </c>
      <c r="C8" s="4">
        <v>0.91600000000000004</v>
      </c>
      <c r="D8" s="4">
        <v>0.745</v>
      </c>
      <c r="E8" s="4">
        <v>0.80400000000000005</v>
      </c>
      <c r="F8" s="4">
        <v>0.95599999999999996</v>
      </c>
      <c r="G8" s="4">
        <v>1.0209999999999999</v>
      </c>
      <c r="H8" s="4">
        <v>0.73099999999999998</v>
      </c>
      <c r="I8" s="4">
        <v>0.92500000000000004</v>
      </c>
      <c r="J8" s="4">
        <v>0.99099999999999999</v>
      </c>
      <c r="K8" s="4">
        <v>1.0349999999999999</v>
      </c>
      <c r="L8" s="4">
        <v>0.90400000000000003</v>
      </c>
      <c r="M8" s="4">
        <v>1.0269999999999999</v>
      </c>
      <c r="N8" s="4">
        <v>0.67100000000000004</v>
      </c>
      <c r="O8" s="4">
        <v>0.92100000000000004</v>
      </c>
      <c r="P8" s="4">
        <v>0.95899999999999996</v>
      </c>
      <c r="Q8" s="4">
        <v>0.73</v>
      </c>
      <c r="R8" s="4">
        <v>0.74299999999999999</v>
      </c>
      <c r="S8" s="4">
        <v>0.999</v>
      </c>
      <c r="T8" s="4">
        <v>1.0880000000000001</v>
      </c>
      <c r="U8" s="4">
        <v>0.70499999999999996</v>
      </c>
      <c r="V8">
        <f t="shared" si="0"/>
        <v>0.88634999999999986</v>
      </c>
      <c r="W8">
        <f t="shared" si="1"/>
        <v>0.12537993260486413</v>
      </c>
      <c r="X8">
        <f t="shared" si="2"/>
        <v>1.0880000000000001</v>
      </c>
      <c r="Y8">
        <f t="shared" si="3"/>
        <v>0.67100000000000004</v>
      </c>
    </row>
    <row r="9" spans="1:28" ht="15.75" thickBot="1" x14ac:dyDescent="0.3">
      <c r="A9" s="3">
        <v>7</v>
      </c>
      <c r="B9" s="4">
        <v>0.74299999999999999</v>
      </c>
      <c r="C9" s="4">
        <v>1.1120000000000001</v>
      </c>
      <c r="D9" s="4">
        <v>1.05</v>
      </c>
      <c r="E9" s="4">
        <v>1.08</v>
      </c>
      <c r="F9" s="4">
        <v>0.90200000000000002</v>
      </c>
      <c r="G9" s="4">
        <v>0.75600000000000001</v>
      </c>
      <c r="H9" s="4">
        <v>0.86199999999999999</v>
      </c>
      <c r="I9" s="4">
        <v>0.77400000000000002</v>
      </c>
      <c r="J9" s="4">
        <v>0.81899999999999995</v>
      </c>
      <c r="K9" s="4">
        <v>1.0049999999999999</v>
      </c>
      <c r="L9" s="4">
        <v>1.1870000000000001</v>
      </c>
      <c r="M9" s="4">
        <v>1.2</v>
      </c>
      <c r="N9" s="4">
        <v>0.84299999999999997</v>
      </c>
      <c r="O9" s="4">
        <v>0.98899999999999999</v>
      </c>
      <c r="P9" s="4">
        <v>0.877</v>
      </c>
      <c r="Q9" s="4">
        <v>1.165</v>
      </c>
      <c r="R9" s="4">
        <v>0.97</v>
      </c>
      <c r="S9" s="4">
        <v>0.79800000000000004</v>
      </c>
      <c r="T9" s="4">
        <v>1.131</v>
      </c>
      <c r="U9" s="4">
        <v>1.111</v>
      </c>
      <c r="V9">
        <f t="shared" si="0"/>
        <v>0.96869999999999989</v>
      </c>
      <c r="W9">
        <f t="shared" si="1"/>
        <v>0.15053640755644551</v>
      </c>
      <c r="X9">
        <f t="shared" si="2"/>
        <v>1.2</v>
      </c>
      <c r="Y9">
        <f t="shared" si="3"/>
        <v>0.74299999999999999</v>
      </c>
    </row>
    <row r="10" spans="1:28" ht="15.75" thickBot="1" x14ac:dyDescent="0.3">
      <c r="A10" s="3">
        <v>8</v>
      </c>
      <c r="B10" s="4">
        <v>1.1319999999999999</v>
      </c>
      <c r="C10" s="4">
        <v>0.85599999999999998</v>
      </c>
      <c r="D10" s="4">
        <v>1.214</v>
      </c>
      <c r="E10" s="4">
        <v>0.93500000000000005</v>
      </c>
      <c r="F10" s="4">
        <v>1.0489999999999999</v>
      </c>
      <c r="G10" s="4">
        <v>1.2130000000000001</v>
      </c>
      <c r="H10" s="4">
        <v>1.262</v>
      </c>
      <c r="I10" s="4">
        <v>1.0109999999999999</v>
      </c>
      <c r="J10" s="4">
        <v>1.099</v>
      </c>
      <c r="K10" s="4">
        <v>1.0469999999999999</v>
      </c>
      <c r="L10" s="4">
        <v>0.93100000000000005</v>
      </c>
      <c r="M10" s="4">
        <v>1.147</v>
      </c>
      <c r="N10" s="4">
        <v>1.0209999999999999</v>
      </c>
      <c r="O10" s="4">
        <v>1.2589999999999999</v>
      </c>
      <c r="P10" s="4">
        <v>1.1879999999999999</v>
      </c>
      <c r="Q10" s="4">
        <v>1.2390000000000001</v>
      </c>
      <c r="R10" s="4">
        <v>1.256</v>
      </c>
      <c r="S10" s="4">
        <v>0.85</v>
      </c>
      <c r="T10" s="4">
        <v>0.88300000000000001</v>
      </c>
      <c r="U10" s="4">
        <v>1.0209999999999999</v>
      </c>
      <c r="V10">
        <f t="shared" si="0"/>
        <v>1.0806499999999999</v>
      </c>
      <c r="W10">
        <f t="shared" si="1"/>
        <v>0.13695994852510787</v>
      </c>
      <c r="X10">
        <f t="shared" si="2"/>
        <v>1.262</v>
      </c>
      <c r="Y10">
        <f t="shared" si="3"/>
        <v>0.85</v>
      </c>
    </row>
    <row r="11" spans="1:28" ht="15.75" thickBot="1" x14ac:dyDescent="0.3">
      <c r="A11" s="3">
        <v>9</v>
      </c>
      <c r="B11" s="4">
        <v>1.391</v>
      </c>
      <c r="C11" s="4">
        <v>1.1160000000000001</v>
      </c>
      <c r="D11" s="4">
        <v>1.123</v>
      </c>
      <c r="E11" s="4">
        <v>1.381</v>
      </c>
      <c r="F11" s="4">
        <v>1.0389999999999999</v>
      </c>
      <c r="G11" s="4">
        <v>1.167</v>
      </c>
      <c r="H11" s="4">
        <v>1.4039999999999999</v>
      </c>
      <c r="I11" s="4">
        <v>1.196</v>
      </c>
      <c r="J11" s="4">
        <v>0.98299999999999998</v>
      </c>
      <c r="K11" s="4">
        <v>1.335</v>
      </c>
      <c r="L11" s="4">
        <v>1.391</v>
      </c>
      <c r="M11" s="4">
        <v>1.3520000000000001</v>
      </c>
      <c r="N11" s="4">
        <v>1.012</v>
      </c>
      <c r="O11" s="4">
        <v>1.2070000000000001</v>
      </c>
      <c r="P11" s="4">
        <v>1.319</v>
      </c>
      <c r="Q11" s="4">
        <v>1.0860000000000001</v>
      </c>
      <c r="R11" s="4">
        <v>1.0209999999999999</v>
      </c>
      <c r="S11" s="4">
        <v>1.3959999999999999</v>
      </c>
      <c r="T11" s="4">
        <v>1.1850000000000001</v>
      </c>
      <c r="U11" s="4">
        <v>1.0629999999999999</v>
      </c>
      <c r="V11">
        <f t="shared" si="0"/>
        <v>1.2083499999999998</v>
      </c>
      <c r="W11">
        <f t="shared" si="1"/>
        <v>0.14600934045464689</v>
      </c>
      <c r="X11">
        <f t="shared" si="2"/>
        <v>1.4039999999999999</v>
      </c>
      <c r="Y11">
        <f t="shared" si="3"/>
        <v>0.98299999999999998</v>
      </c>
    </row>
    <row r="12" spans="1:28" ht="15.75" thickBot="1" x14ac:dyDescent="0.3">
      <c r="A12" s="3">
        <v>10</v>
      </c>
      <c r="B12" s="4">
        <v>1.393</v>
      </c>
      <c r="C12" s="4">
        <v>1.284</v>
      </c>
      <c r="D12" s="4">
        <v>1.204</v>
      </c>
      <c r="E12" s="4">
        <v>1.329</v>
      </c>
      <c r="F12" s="4">
        <v>1.304</v>
      </c>
      <c r="G12" s="4">
        <v>1.49</v>
      </c>
      <c r="H12" s="4">
        <v>1.5669999999999999</v>
      </c>
      <c r="I12" s="4">
        <v>1.421</v>
      </c>
      <c r="J12" s="4">
        <v>1.4179999999999999</v>
      </c>
      <c r="K12" s="4">
        <v>1.143</v>
      </c>
      <c r="L12" s="4">
        <v>1.1919999999999999</v>
      </c>
      <c r="M12" s="4">
        <v>1.54</v>
      </c>
      <c r="N12" s="4">
        <v>1.5229999999999999</v>
      </c>
      <c r="O12" s="4">
        <v>1.4330000000000001</v>
      </c>
      <c r="P12" s="4">
        <v>1.127</v>
      </c>
      <c r="Q12" s="4">
        <v>1.486</v>
      </c>
      <c r="R12" s="4">
        <v>1.2989999999999999</v>
      </c>
      <c r="S12" s="4">
        <v>1.2230000000000001</v>
      </c>
      <c r="T12" s="4">
        <v>1.179</v>
      </c>
      <c r="U12" s="4">
        <v>1.403</v>
      </c>
      <c r="V12">
        <f t="shared" si="0"/>
        <v>1.3478999999999997</v>
      </c>
      <c r="W12">
        <f t="shared" si="1"/>
        <v>0.13529223924527228</v>
      </c>
      <c r="X12">
        <f t="shared" si="2"/>
        <v>1.5669999999999999</v>
      </c>
      <c r="Y12">
        <f t="shared" si="3"/>
        <v>1.127</v>
      </c>
    </row>
    <row r="14" spans="1:28" ht="15.75" thickBot="1" x14ac:dyDescent="0.3"/>
    <row r="15" spans="1:28" ht="56.25" thickBot="1" x14ac:dyDescent="0.3">
      <c r="A15" s="1" t="s">
        <v>0</v>
      </c>
      <c r="B15" s="2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2" t="s">
        <v>11</v>
      </c>
      <c r="M15" s="2" t="s">
        <v>12</v>
      </c>
      <c r="N15" s="2" t="s">
        <v>13</v>
      </c>
      <c r="O15" s="2" t="s">
        <v>14</v>
      </c>
      <c r="P15" s="2" t="s">
        <v>15</v>
      </c>
      <c r="Q15" s="2" t="s">
        <v>16</v>
      </c>
      <c r="R15" s="2" t="s">
        <v>17</v>
      </c>
      <c r="S15" s="2" t="s">
        <v>18</v>
      </c>
      <c r="T15" s="2" t="s">
        <v>19</v>
      </c>
      <c r="U15" s="2" t="s">
        <v>20</v>
      </c>
      <c r="V15" s="6" t="s">
        <v>21</v>
      </c>
      <c r="W15" s="6" t="s">
        <v>22</v>
      </c>
      <c r="X15" s="6" t="s">
        <v>23</v>
      </c>
      <c r="Y15" s="6" t="s">
        <v>24</v>
      </c>
      <c r="Z15">
        <f>(0.188-0.1231)/50</f>
        <v>1.2979999999999999E-3</v>
      </c>
    </row>
    <row r="16" spans="1:28" ht="15.75" thickBot="1" x14ac:dyDescent="0.3">
      <c r="A16" s="3">
        <v>0</v>
      </c>
      <c r="B16" s="4">
        <v>0.30499999999999999</v>
      </c>
      <c r="C16" s="4">
        <v>7.0000000000000007E-2</v>
      </c>
      <c r="D16" s="4">
        <v>0.159</v>
      </c>
      <c r="E16" s="4">
        <v>0.23</v>
      </c>
      <c r="F16" s="4">
        <v>3.4000000000000002E-2</v>
      </c>
      <c r="G16" s="4">
        <v>0.129</v>
      </c>
      <c r="H16" s="4">
        <v>0.34599999999999997</v>
      </c>
      <c r="I16" s="4">
        <v>0.249</v>
      </c>
      <c r="J16" s="4">
        <v>0.27500000000000002</v>
      </c>
      <c r="K16" s="4">
        <v>-0.06</v>
      </c>
      <c r="L16" s="4">
        <v>-7.4999999999999997E-2</v>
      </c>
      <c r="M16" s="4">
        <v>0.16200000000000001</v>
      </c>
      <c r="N16" s="4">
        <v>-9.2999999999999999E-2</v>
      </c>
      <c r="O16" s="4">
        <v>0.09</v>
      </c>
      <c r="P16" s="4">
        <v>1E-3</v>
      </c>
      <c r="Q16" s="4">
        <v>0.25800000000000001</v>
      </c>
      <c r="R16" s="4">
        <v>0.19900000000000001</v>
      </c>
      <c r="S16" s="4">
        <v>0.46899999999999997</v>
      </c>
      <c r="T16" s="4">
        <v>-0.115</v>
      </c>
      <c r="U16" s="4">
        <v>0.112</v>
      </c>
      <c r="V16">
        <f>AVERAGE(B16:U16)</f>
        <v>0.13724999999999998</v>
      </c>
      <c r="W16">
        <f>_xlfn.STDEV.P(B16:U16)</f>
        <v>0.15469449731648507</v>
      </c>
      <c r="X16">
        <f>MAX(B16:U16)</f>
        <v>0.46899999999999997</v>
      </c>
      <c r="Y16">
        <f>MIN(B16:U16)</f>
        <v>-0.115</v>
      </c>
    </row>
    <row r="17" spans="1:25" ht="15.75" thickBot="1" x14ac:dyDescent="0.3">
      <c r="A17" s="3">
        <v>1</v>
      </c>
      <c r="B17" s="4">
        <v>3.1E-2</v>
      </c>
      <c r="C17" s="4">
        <v>0.64</v>
      </c>
      <c r="D17" s="4">
        <v>0.60699999999999998</v>
      </c>
      <c r="E17" s="4">
        <v>0.36899999999999999</v>
      </c>
      <c r="F17" s="4">
        <v>0.68799999999999994</v>
      </c>
      <c r="G17" s="4">
        <v>5.5E-2</v>
      </c>
      <c r="H17" s="4">
        <v>0.47199999999999998</v>
      </c>
      <c r="I17" s="4">
        <v>0.1</v>
      </c>
      <c r="J17" s="4">
        <v>0.69399999999999995</v>
      </c>
      <c r="K17" s="4">
        <v>0.44900000000000001</v>
      </c>
      <c r="L17" s="4">
        <v>0.55200000000000005</v>
      </c>
      <c r="M17" s="4">
        <v>0.68</v>
      </c>
      <c r="N17" s="4">
        <v>0.74</v>
      </c>
      <c r="O17" s="4">
        <v>0.52300000000000002</v>
      </c>
      <c r="P17" s="4">
        <v>0.11700000000000001</v>
      </c>
      <c r="Q17" s="4">
        <v>0.438</v>
      </c>
      <c r="R17" s="4">
        <v>0.68300000000000005</v>
      </c>
      <c r="S17" s="4">
        <v>0.5</v>
      </c>
      <c r="T17" s="4">
        <v>0.109</v>
      </c>
      <c r="U17" s="4">
        <v>0.50700000000000001</v>
      </c>
      <c r="V17">
        <f t="shared" ref="V17:V26" si="4">AVERAGE(B17:U17)</f>
        <v>0.44769999999999993</v>
      </c>
      <c r="W17">
        <f t="shared" ref="W17:W26" si="5">_xlfn.STDEV.P(B17:U17)</f>
        <v>0.23216806412596891</v>
      </c>
      <c r="X17">
        <f t="shared" ref="X17:X26" si="6">MAX(B17:U17)</f>
        <v>0.74</v>
      </c>
      <c r="Y17">
        <f t="shared" ref="Y17:Y26" si="7">MIN(B17:U17)</f>
        <v>3.1E-2</v>
      </c>
    </row>
    <row r="18" spans="1:25" ht="15.75" thickBot="1" x14ac:dyDescent="0.3">
      <c r="A18" s="3">
        <v>2</v>
      </c>
      <c r="B18" s="4">
        <v>0.50700000000000001</v>
      </c>
      <c r="C18" s="4">
        <v>0.84799999999999998</v>
      </c>
      <c r="D18" s="4">
        <v>0.93300000000000005</v>
      </c>
      <c r="E18" s="4">
        <v>0.31</v>
      </c>
      <c r="F18" s="4">
        <v>0.872</v>
      </c>
      <c r="G18" s="4">
        <v>0.75</v>
      </c>
      <c r="H18" s="4">
        <v>0.84</v>
      </c>
      <c r="I18" s="4">
        <v>0.32800000000000001</v>
      </c>
      <c r="J18" s="4">
        <v>0.59499999999999997</v>
      </c>
      <c r="K18" s="4">
        <v>0.218</v>
      </c>
      <c r="L18" s="4">
        <v>0.80600000000000005</v>
      </c>
      <c r="M18" s="4">
        <v>0.49099999999999999</v>
      </c>
      <c r="N18" s="4">
        <v>0.85199999999999998</v>
      </c>
      <c r="O18" s="4">
        <v>0.70299999999999996</v>
      </c>
      <c r="P18" s="4">
        <v>0.29599999999999999</v>
      </c>
      <c r="Q18" s="4">
        <v>0.27200000000000002</v>
      </c>
      <c r="R18" s="4">
        <v>0.33600000000000002</v>
      </c>
      <c r="S18" s="4">
        <v>0.80800000000000005</v>
      </c>
      <c r="T18" s="4">
        <v>0.33200000000000002</v>
      </c>
      <c r="U18" s="4">
        <v>0.66200000000000003</v>
      </c>
      <c r="V18">
        <f t="shared" si="4"/>
        <v>0.58794999999999997</v>
      </c>
      <c r="W18">
        <f t="shared" si="5"/>
        <v>0.24013672667878191</v>
      </c>
      <c r="X18">
        <f t="shared" si="6"/>
        <v>0.93300000000000005</v>
      </c>
      <c r="Y18">
        <f t="shared" si="7"/>
        <v>0.218</v>
      </c>
    </row>
    <row r="19" spans="1:25" ht="15.75" thickBot="1" x14ac:dyDescent="0.3">
      <c r="A19" s="3">
        <v>3</v>
      </c>
      <c r="B19" s="4">
        <v>0.82299999999999995</v>
      </c>
      <c r="C19" s="4">
        <v>0.39300000000000002</v>
      </c>
      <c r="D19" s="4">
        <v>0.43</v>
      </c>
      <c r="E19" s="4">
        <v>0.95799999999999996</v>
      </c>
      <c r="F19" s="4">
        <v>0.60399999999999998</v>
      </c>
      <c r="G19" s="4">
        <v>0.47599999999999998</v>
      </c>
      <c r="H19" s="4">
        <v>0.85899999999999999</v>
      </c>
      <c r="I19" s="4">
        <v>0.46400000000000002</v>
      </c>
      <c r="J19" s="4">
        <v>0.74</v>
      </c>
      <c r="K19" s="4">
        <v>0.69299999999999995</v>
      </c>
      <c r="L19" s="4">
        <v>0.66200000000000003</v>
      </c>
      <c r="M19" s="4">
        <v>0.85399999999999998</v>
      </c>
      <c r="N19" s="4">
        <v>0.876</v>
      </c>
      <c r="O19" s="4">
        <v>0.56000000000000005</v>
      </c>
      <c r="P19" s="4">
        <v>0.81100000000000005</v>
      </c>
      <c r="Q19" s="4">
        <v>0.434</v>
      </c>
      <c r="R19" s="4">
        <v>1.018</v>
      </c>
      <c r="S19" s="4">
        <v>0.93100000000000005</v>
      </c>
      <c r="T19" s="4">
        <v>0.51500000000000001</v>
      </c>
      <c r="U19" s="4">
        <v>0.94399999999999995</v>
      </c>
      <c r="V19">
        <f t="shared" si="4"/>
        <v>0.70225000000000004</v>
      </c>
      <c r="W19">
        <f t="shared" si="5"/>
        <v>0.19972703247182089</v>
      </c>
      <c r="X19">
        <f t="shared" si="6"/>
        <v>1.018</v>
      </c>
      <c r="Y19">
        <f t="shared" si="7"/>
        <v>0.39300000000000002</v>
      </c>
    </row>
    <row r="20" spans="1:25" ht="15.75" thickBot="1" x14ac:dyDescent="0.3">
      <c r="A20" s="3">
        <v>4</v>
      </c>
      <c r="B20" s="4">
        <v>1.1220000000000001</v>
      </c>
      <c r="C20" s="4">
        <v>1.1839999999999999</v>
      </c>
      <c r="D20" s="4">
        <v>1.3220000000000001</v>
      </c>
      <c r="E20" s="4">
        <v>1.0429999999999999</v>
      </c>
      <c r="F20" s="4">
        <v>1.32</v>
      </c>
      <c r="G20" s="4">
        <v>1.454</v>
      </c>
      <c r="H20" s="4">
        <v>0.878</v>
      </c>
      <c r="I20" s="4">
        <v>0.89300000000000002</v>
      </c>
      <c r="J20" s="4">
        <v>1.08</v>
      </c>
      <c r="K20" s="4">
        <v>1.226</v>
      </c>
      <c r="L20" s="4">
        <v>1.3919999999999999</v>
      </c>
      <c r="M20" s="4">
        <v>1.0409999999999999</v>
      </c>
      <c r="N20" s="4">
        <v>1.194</v>
      </c>
      <c r="O20" s="4">
        <v>1.2849999999999999</v>
      </c>
      <c r="P20" s="4">
        <v>0.90400000000000003</v>
      </c>
      <c r="Q20" s="4">
        <v>1.194</v>
      </c>
      <c r="R20" s="4">
        <v>1.244</v>
      </c>
      <c r="S20" s="4">
        <v>0.73499999999999999</v>
      </c>
      <c r="T20" s="4">
        <v>1.4530000000000001</v>
      </c>
      <c r="U20" s="4">
        <v>0.95499999999999996</v>
      </c>
      <c r="V20">
        <f t="shared" si="4"/>
        <v>1.1459499999999998</v>
      </c>
      <c r="W20">
        <f t="shared" si="5"/>
        <v>0.19730977548008238</v>
      </c>
      <c r="X20">
        <f t="shared" si="6"/>
        <v>1.454</v>
      </c>
      <c r="Y20">
        <f t="shared" si="7"/>
        <v>0.73499999999999999</v>
      </c>
    </row>
    <row r="21" spans="1:25" ht="15.75" thickBot="1" x14ac:dyDescent="0.3">
      <c r="A21" s="3">
        <v>5</v>
      </c>
      <c r="B21" s="4">
        <v>0.82099999999999995</v>
      </c>
      <c r="C21" s="4">
        <v>0.94199999999999995</v>
      </c>
      <c r="D21" s="4">
        <v>1.331</v>
      </c>
      <c r="E21" s="4">
        <v>1.1919999999999999</v>
      </c>
      <c r="F21" s="4">
        <v>1.385</v>
      </c>
      <c r="G21" s="4">
        <v>1.27</v>
      </c>
      <c r="H21" s="4">
        <v>0.92700000000000005</v>
      </c>
      <c r="I21" s="4">
        <v>0.83299999999999996</v>
      </c>
      <c r="J21" s="4">
        <v>1.2589999999999999</v>
      </c>
      <c r="K21" s="4">
        <v>1.508</v>
      </c>
      <c r="L21" s="4">
        <v>1.4810000000000001</v>
      </c>
      <c r="M21" s="4">
        <v>0.997</v>
      </c>
      <c r="N21" s="4">
        <v>0.97299999999999998</v>
      </c>
      <c r="O21" s="4">
        <v>0.78300000000000003</v>
      </c>
      <c r="P21" s="4">
        <v>1.073</v>
      </c>
      <c r="Q21" s="4">
        <v>1.1850000000000001</v>
      </c>
      <c r="R21" s="4">
        <v>1.1020000000000001</v>
      </c>
      <c r="S21" s="4">
        <v>0.95099999999999996</v>
      </c>
      <c r="T21" s="4">
        <v>0.92800000000000005</v>
      </c>
      <c r="U21" s="4">
        <v>1.2090000000000001</v>
      </c>
      <c r="V21">
        <f t="shared" si="4"/>
        <v>1.1074999999999999</v>
      </c>
      <c r="W21">
        <f t="shared" si="5"/>
        <v>0.21337818538922904</v>
      </c>
      <c r="X21">
        <f t="shared" si="6"/>
        <v>1.508</v>
      </c>
      <c r="Y21">
        <f t="shared" si="7"/>
        <v>0.78300000000000003</v>
      </c>
    </row>
    <row r="22" spans="1:25" ht="15.75" thickBot="1" x14ac:dyDescent="0.3">
      <c r="A22" s="3">
        <v>6</v>
      </c>
      <c r="B22" s="4">
        <v>1.581</v>
      </c>
      <c r="C22" s="4">
        <v>1.5569999999999999</v>
      </c>
      <c r="D22" s="4">
        <v>1.099</v>
      </c>
      <c r="E22" s="4">
        <v>1.2729999999999999</v>
      </c>
      <c r="F22" s="4">
        <v>1.173</v>
      </c>
      <c r="G22" s="4">
        <v>1.0660000000000001</v>
      </c>
      <c r="H22" s="4">
        <v>1.0069999999999999</v>
      </c>
      <c r="I22" s="4">
        <v>0.996</v>
      </c>
      <c r="J22" s="4">
        <v>1.1890000000000001</v>
      </c>
      <c r="K22" s="4">
        <v>1.484</v>
      </c>
      <c r="L22" s="4">
        <v>1.3080000000000001</v>
      </c>
      <c r="M22" s="4">
        <v>1.232</v>
      </c>
      <c r="N22" s="4">
        <v>0.97</v>
      </c>
      <c r="O22" s="4">
        <v>1.577</v>
      </c>
      <c r="P22" s="4">
        <v>1.3620000000000001</v>
      </c>
      <c r="Q22" s="4">
        <v>1.3580000000000001</v>
      </c>
      <c r="R22" s="4">
        <v>1.2350000000000001</v>
      </c>
      <c r="S22" s="4">
        <v>1.1830000000000001</v>
      </c>
      <c r="T22" s="4">
        <v>0.997</v>
      </c>
      <c r="U22" s="4">
        <v>1.623</v>
      </c>
      <c r="V22">
        <f t="shared" si="4"/>
        <v>1.2635000000000001</v>
      </c>
      <c r="W22">
        <f t="shared" si="5"/>
        <v>0.20813445173733131</v>
      </c>
      <c r="X22">
        <f t="shared" si="6"/>
        <v>1.623</v>
      </c>
      <c r="Y22">
        <f t="shared" si="7"/>
        <v>0.97</v>
      </c>
    </row>
    <row r="23" spans="1:25" ht="15.75" thickBot="1" x14ac:dyDescent="0.3">
      <c r="A23" s="3">
        <v>7</v>
      </c>
      <c r="B23" s="4">
        <v>1.861</v>
      </c>
      <c r="C23" s="4">
        <v>1.2969999999999999</v>
      </c>
      <c r="D23" s="4">
        <v>1.734</v>
      </c>
      <c r="E23" s="4">
        <v>1.8620000000000001</v>
      </c>
      <c r="F23" s="4">
        <v>1.2210000000000001</v>
      </c>
      <c r="G23" s="4">
        <v>1.6830000000000001</v>
      </c>
      <c r="H23" s="4">
        <v>1.2629999999999999</v>
      </c>
      <c r="I23" s="4">
        <v>1.4790000000000001</v>
      </c>
      <c r="J23" s="4">
        <v>1.5780000000000001</v>
      </c>
      <c r="K23" s="4">
        <v>1.5720000000000001</v>
      </c>
      <c r="L23" s="4">
        <v>1.585</v>
      </c>
      <c r="M23" s="4">
        <v>1.5049999999999999</v>
      </c>
      <c r="N23" s="4">
        <v>1.8240000000000001</v>
      </c>
      <c r="O23" s="4">
        <v>1.4359999999999999</v>
      </c>
      <c r="P23" s="4">
        <v>1.8260000000000001</v>
      </c>
      <c r="Q23" s="4">
        <v>1.4059999999999999</v>
      </c>
      <c r="R23" s="4">
        <v>1.7549999999999999</v>
      </c>
      <c r="S23" s="4">
        <v>1.238</v>
      </c>
      <c r="T23" s="4">
        <v>1.202</v>
      </c>
      <c r="U23" s="4">
        <v>1.409</v>
      </c>
      <c r="V23">
        <f t="shared" si="4"/>
        <v>1.5367999999999999</v>
      </c>
      <c r="W23">
        <f t="shared" si="5"/>
        <v>0.22041338434859223</v>
      </c>
      <c r="X23">
        <f t="shared" si="6"/>
        <v>1.8620000000000001</v>
      </c>
      <c r="Y23">
        <f t="shared" si="7"/>
        <v>1.202</v>
      </c>
    </row>
    <row r="24" spans="1:25" ht="15.75" thickBot="1" x14ac:dyDescent="0.3">
      <c r="A24" s="3">
        <v>8</v>
      </c>
      <c r="B24" s="4">
        <v>1.7669999999999999</v>
      </c>
      <c r="C24" s="4">
        <v>1.548</v>
      </c>
      <c r="D24" s="4">
        <v>1.6040000000000001</v>
      </c>
      <c r="E24" s="4">
        <v>1.538</v>
      </c>
      <c r="F24" s="4">
        <v>1.7370000000000001</v>
      </c>
      <c r="G24" s="4">
        <v>1.956</v>
      </c>
      <c r="H24" s="4">
        <v>1.5660000000000001</v>
      </c>
      <c r="I24" s="4">
        <v>1.4119999999999999</v>
      </c>
      <c r="J24" s="4">
        <v>2</v>
      </c>
      <c r="K24" s="4">
        <v>1.5309999999999999</v>
      </c>
      <c r="L24" s="4">
        <v>1.9339999999999999</v>
      </c>
      <c r="M24" s="4">
        <v>1.48</v>
      </c>
      <c r="N24" s="4">
        <v>1.4970000000000001</v>
      </c>
      <c r="O24" s="4">
        <v>1.5880000000000001</v>
      </c>
      <c r="P24" s="4">
        <v>2.0270000000000001</v>
      </c>
      <c r="Q24" s="4">
        <v>1.6990000000000001</v>
      </c>
      <c r="R24" s="4">
        <v>1.6140000000000001</v>
      </c>
      <c r="S24" s="4">
        <v>1.57</v>
      </c>
      <c r="T24" s="4">
        <v>1.976</v>
      </c>
      <c r="U24" s="4">
        <v>1.482</v>
      </c>
      <c r="V24">
        <f t="shared" si="4"/>
        <v>1.6763000000000001</v>
      </c>
      <c r="W24">
        <f t="shared" si="5"/>
        <v>0.19365177510159462</v>
      </c>
      <c r="X24">
        <f t="shared" si="6"/>
        <v>2.0270000000000001</v>
      </c>
      <c r="Y24">
        <f t="shared" si="7"/>
        <v>1.4119999999999999</v>
      </c>
    </row>
    <row r="25" spans="1:25" ht="15.75" thickBot="1" x14ac:dyDescent="0.3">
      <c r="A25" s="3">
        <v>9</v>
      </c>
      <c r="B25" s="4">
        <v>1.7270000000000001</v>
      </c>
      <c r="C25" s="4">
        <v>2.0459999999999998</v>
      </c>
      <c r="D25" s="4">
        <v>1.694</v>
      </c>
      <c r="E25" s="4">
        <v>1.833</v>
      </c>
      <c r="F25" s="4">
        <v>2.109</v>
      </c>
      <c r="G25" s="4">
        <v>2</v>
      </c>
      <c r="H25" s="4">
        <v>1.778</v>
      </c>
      <c r="I25" s="4">
        <v>1.609</v>
      </c>
      <c r="J25" s="4">
        <v>2.1930000000000001</v>
      </c>
      <c r="K25" s="4">
        <v>1.788</v>
      </c>
      <c r="L25" s="4">
        <v>2.0840000000000001</v>
      </c>
      <c r="M25" s="4">
        <v>2.16</v>
      </c>
      <c r="N25" s="4">
        <v>2.2469999999999999</v>
      </c>
      <c r="O25" s="4">
        <v>2.0070000000000001</v>
      </c>
      <c r="P25" s="4">
        <v>1.7470000000000001</v>
      </c>
      <c r="Q25" s="4">
        <v>2.1480000000000001</v>
      </c>
      <c r="R25" s="4">
        <v>1.579</v>
      </c>
      <c r="S25" s="4">
        <v>1.5980000000000001</v>
      </c>
      <c r="T25" s="4">
        <v>1.881</v>
      </c>
      <c r="U25" s="4">
        <v>1.744</v>
      </c>
      <c r="V25">
        <f t="shared" si="4"/>
        <v>1.8986000000000001</v>
      </c>
      <c r="W25">
        <f t="shared" si="5"/>
        <v>0.21058713161064524</v>
      </c>
      <c r="X25">
        <f t="shared" si="6"/>
        <v>2.2469999999999999</v>
      </c>
      <c r="Y25">
        <f t="shared" si="7"/>
        <v>1.579</v>
      </c>
    </row>
    <row r="26" spans="1:25" ht="15.75" thickBot="1" x14ac:dyDescent="0.3">
      <c r="A26" s="3">
        <v>10</v>
      </c>
      <c r="B26" s="4">
        <v>2.3359999999999999</v>
      </c>
      <c r="C26" s="4">
        <v>1.8859999999999999</v>
      </c>
      <c r="D26" s="4">
        <v>2.2759999999999998</v>
      </c>
      <c r="E26" s="4">
        <v>2.202</v>
      </c>
      <c r="F26" s="4">
        <v>1.8420000000000001</v>
      </c>
      <c r="G26" s="4">
        <v>1.7789999999999999</v>
      </c>
      <c r="H26" s="4">
        <v>1.8580000000000001</v>
      </c>
      <c r="I26" s="4">
        <v>2.2519999999999998</v>
      </c>
      <c r="J26" s="4">
        <v>1.867</v>
      </c>
      <c r="K26" s="4">
        <v>1.931</v>
      </c>
      <c r="L26" s="4">
        <v>1.895</v>
      </c>
      <c r="M26" s="4">
        <v>2.448</v>
      </c>
      <c r="N26" s="4">
        <v>2.4529999999999998</v>
      </c>
      <c r="O26" s="4">
        <v>1.9019999999999999</v>
      </c>
      <c r="P26" s="4">
        <v>2.29</v>
      </c>
      <c r="Q26" s="4">
        <v>2.4350000000000001</v>
      </c>
      <c r="R26" s="4">
        <v>2.1080000000000001</v>
      </c>
      <c r="S26" s="4">
        <v>2.1819999999999999</v>
      </c>
      <c r="T26" s="4">
        <v>2.258</v>
      </c>
      <c r="U26" s="4">
        <v>1.8560000000000001</v>
      </c>
      <c r="V26">
        <f t="shared" si="4"/>
        <v>2.1028000000000002</v>
      </c>
      <c r="W26">
        <f t="shared" si="5"/>
        <v>0.22840678623893473</v>
      </c>
      <c r="X26">
        <f t="shared" si="6"/>
        <v>2.4529999999999998</v>
      </c>
      <c r="Y26">
        <f t="shared" si="7"/>
        <v>1.7789999999999999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2022-11-22T16:06:00Z</dcterms:created>
  <dcterms:modified xsi:type="dcterms:W3CDTF">2022-11-22T17:49:10Z</dcterms:modified>
</cp:coreProperties>
</file>