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SMU\Masters\NS\Assessment\2017-2018\"/>
    </mc:Choice>
  </mc:AlternateContent>
  <bookViews>
    <workbookView xWindow="1650" yWindow="-315" windowWidth="16080" windowHeight="10920"/>
  </bookViews>
  <sheets>
    <sheet name="Sheet1" sheetId="1" r:id="rId1"/>
    <sheet name="Sheet2" sheetId="2" r:id="rId2"/>
    <sheet name="Sheet3" sheetId="3" r:id="rId3"/>
  </sheets>
  <definedNames>
    <definedName name="ExternalData_1" localSheetId="0">Sheet1!$A$2:$F$10</definedName>
    <definedName name="_xlnm.Print_Area" localSheetId="0">Sheet1!$A$1:$J$20</definedName>
    <definedName name="_xlnm.Print_Titles" localSheetId="0">Sheet1!$1:$2</definedName>
  </definedNames>
  <calcPr calcId="152511"/>
  <fileRecoveryPr autoRecover="0"/>
</workbook>
</file>

<file path=xl/calcChain.xml><?xml version="1.0" encoding="utf-8"?>
<calcChain xmlns="http://schemas.openxmlformats.org/spreadsheetml/2006/main">
  <c r="F7" i="1" l="1"/>
  <c r="F4" i="1" l="1"/>
  <c r="F5" i="1"/>
  <c r="F3" i="1"/>
  <c r="F6" i="1"/>
  <c r="H20" i="1" l="1"/>
  <c r="H19" i="1"/>
  <c r="H18" i="1"/>
  <c r="H17" i="1"/>
  <c r="H16" i="1"/>
  <c r="H15" i="1"/>
  <c r="H14" i="1"/>
  <c r="H13" i="1"/>
  <c r="H12" i="1"/>
  <c r="I20" i="1" l="1"/>
  <c r="I16" i="1"/>
  <c r="I12" i="1"/>
  <c r="I18" i="1"/>
  <c r="I14" i="1"/>
  <c r="I13" i="1"/>
  <c r="I19" i="1"/>
  <c r="I15" i="1"/>
  <c r="I17" i="1"/>
  <c r="J13" i="1"/>
  <c r="J18" i="1"/>
  <c r="J17" i="1"/>
  <c r="J16" i="1"/>
  <c r="J19" i="1"/>
  <c r="J15" i="1"/>
  <c r="J14" i="1"/>
  <c r="J12" i="1"/>
  <c r="J20" i="1"/>
</calcChain>
</file>

<file path=xl/connections.xml><?xml version="1.0" encoding="utf-8"?>
<connections xmlns="http://schemas.openxmlformats.org/spreadsheetml/2006/main">
  <connection id="1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<sst xmlns="http://schemas.openxmlformats.org/spreadsheetml/2006/main" count="25" uniqueCount="25">
  <si>
    <t>First Name</t>
  </si>
  <si>
    <t>Surname</t>
  </si>
  <si>
    <t xml:space="preserve"> Assignments and Exam Marks</t>
  </si>
  <si>
    <t>Exam Mark</t>
  </si>
  <si>
    <t>Final Grade</t>
  </si>
  <si>
    <t xml:space="preserve">Assignment </t>
  </si>
  <si>
    <t>Student ID</t>
  </si>
  <si>
    <t>Average</t>
  </si>
  <si>
    <t xml:space="preserve">Std. Dev. </t>
  </si>
  <si>
    <t>Max</t>
  </si>
  <si>
    <t>Min</t>
  </si>
  <si>
    <t>Fail</t>
  </si>
  <si>
    <t>Assignmet</t>
  </si>
  <si>
    <t>Exam</t>
  </si>
  <si>
    <t>Overall</t>
  </si>
  <si>
    <t>Miline</t>
  </si>
  <si>
    <t>Pace</t>
  </si>
  <si>
    <t>Jones</t>
  </si>
  <si>
    <t>Hopkins</t>
  </si>
  <si>
    <t>Luxton</t>
  </si>
  <si>
    <t>John-Paul</t>
  </si>
  <si>
    <t>Christopher</t>
  </si>
  <si>
    <t>Samuel-Lee</t>
  </si>
  <si>
    <t>Christopher Anthony</t>
  </si>
  <si>
    <t>Jordan Charlie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</si>
</sst>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5" fontId="0" fillId="0" borderId="0" xfId="0" applyNumberFormat="1"/>
    <xf numFmtId="0" fontId="1" fillId="0" borderId="0" xfId="0" applyFont="1" applyAlignment="1">
      <alignment horizont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5" fontId="4" fillId="2" borderId="1" xfId="0" applyNumberFormat="1" applyFont="1" applyFill="1" applyBorder="1"/>
    <xf numFmtId="0" fontId="3" fillId="2" borderId="4" xfId="0" applyFont="1" applyFill="1" applyBorder="1" applyAlignment="1"/>
    <xf numFmtId="0" fontId="3" fillId="2" borderId="5" xfId="0" applyFont="1" applyFill="1" applyBorder="1" applyAlignment="1"/>
    <xf numFmtId="0" fontId="3" fillId="2" borderId="6" xfId="0" applyFont="1" applyFill="1" applyBorder="1" applyAlignment="1"/>
    <xf numFmtId="1" fontId="2" fillId="0" borderId="1" xfId="0" applyNumberFormat="1" applyFont="1" applyBorder="1" applyAlignment="1">
      <alignment wrapText="1"/>
    </xf>
    <xf numFmtId="1" fontId="0" fillId="0" borderId="0" xfId="0" applyNumberFormat="1"/>
    <xf numFmtId="0" fontId="5" fillId="0" borderId="1" xfId="0" applyFont="1" applyBorder="1" applyProtection="1">
      <protection locked="0"/>
    </xf>
    <xf numFmtId="0" fontId="5" fillId="0" borderId="1" xfId="0" applyFont="1" applyBorder="1"/>
    <xf numFmtId="0" fontId="5" fillId="0" borderId="1" xfId="0" applyFont="1" applyBorder="1" applyAlignment="1" applyProtection="1">
      <alignment wrapText="1"/>
      <protection locked="0"/>
    </xf>
    <xf numFmtId="0" fontId="5" fillId="0" borderId="1" xfId="0" applyFont="1" applyBorder="1" applyAlignment="1" applyProtection="1">
      <alignment horizontal="left"/>
      <protection locked="0"/>
    </xf>
    <xf numFmtId="1" fontId="2" fillId="0" borderId="1" xfId="0" applyNumberFormat="1" applyFont="1" applyBorder="1" applyProtection="1">
      <protection locked="0"/>
    </xf>
    <xf numFmtId="0" fontId="5" fillId="0" borderId="1" xfId="0" applyFont="1" applyFill="1" applyBorder="1"/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xternalData_1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view="pageLayout" workbookViewId="0">
      <selection activeCell="E8" sqref="E8"/>
    </sheetView>
  </sheetViews>
  <sheetFormatPr defaultRowHeight="12.75" x14ac:dyDescent="0.2"/>
  <cols>
    <col min="1" max="1" width="21.7109375" customWidth="1"/>
    <col min="2" max="2" width="20.5703125" customWidth="1"/>
    <col min="3" max="3" width="14.42578125" customWidth="1"/>
    <col min="4" max="4" width="12.85546875" customWidth="1"/>
    <col min="5" max="6" width="10.42578125" customWidth="1"/>
    <col min="7" max="7" width="9.42578125" bestFit="1" customWidth="1"/>
  </cols>
  <sheetData>
    <row r="1" spans="1:10" x14ac:dyDescent="0.2">
      <c r="A1" s="3" t="s">
        <v>1</v>
      </c>
      <c r="B1" s="3" t="s">
        <v>0</v>
      </c>
      <c r="C1" s="3" t="s">
        <v>6</v>
      </c>
      <c r="D1" s="6" t="s">
        <v>2</v>
      </c>
      <c r="E1" s="7"/>
      <c r="F1" s="8"/>
      <c r="G1" s="2"/>
    </row>
    <row r="2" spans="1:10" x14ac:dyDescent="0.2">
      <c r="A2" s="4"/>
      <c r="B2" s="4"/>
      <c r="C2" s="4"/>
      <c r="D2" s="5" t="s">
        <v>5</v>
      </c>
      <c r="E2" s="5" t="s">
        <v>3</v>
      </c>
      <c r="F2" s="5" t="s">
        <v>4</v>
      </c>
      <c r="G2" s="1"/>
    </row>
    <row r="3" spans="1:10" ht="19.5" customHeight="1" x14ac:dyDescent="0.2">
      <c r="A3" s="17" t="s">
        <v>15</v>
      </c>
      <c r="B3" s="18" t="s">
        <v>20</v>
      </c>
      <c r="C3" s="17">
        <v>1705837</v>
      </c>
      <c r="D3" s="12">
        <v>83</v>
      </c>
      <c r="E3" s="15">
        <v>71</v>
      </c>
      <c r="F3" s="9">
        <f>(D3*0.4)+(E3*0.6)</f>
        <v>75.800000000000011</v>
      </c>
    </row>
    <row r="4" spans="1:10" ht="19.5" customHeight="1" x14ac:dyDescent="0.2">
      <c r="A4" s="17" t="s">
        <v>16</v>
      </c>
      <c r="B4" s="18" t="s">
        <v>21</v>
      </c>
      <c r="C4" s="17">
        <v>1708232</v>
      </c>
      <c r="D4" s="12">
        <v>62</v>
      </c>
      <c r="E4" s="15">
        <v>79</v>
      </c>
      <c r="F4" s="9">
        <f t="shared" ref="F4:F7" si="0">(D4*0.4)+(E4*0.6)</f>
        <v>72.2</v>
      </c>
    </row>
    <row r="5" spans="1:10" ht="19.5" customHeight="1" x14ac:dyDescent="0.2">
      <c r="A5" s="17" t="s">
        <v>17</v>
      </c>
      <c r="B5" s="18" t="s">
        <v>22</v>
      </c>
      <c r="C5" s="17">
        <v>1004382</v>
      </c>
      <c r="D5" s="12">
        <v>51</v>
      </c>
      <c r="E5" s="15"/>
      <c r="F5" s="9">
        <f t="shared" si="0"/>
        <v>20.400000000000002</v>
      </c>
    </row>
    <row r="6" spans="1:10" ht="19.5" customHeight="1" x14ac:dyDescent="0.2">
      <c r="A6" s="17" t="s">
        <v>18</v>
      </c>
      <c r="B6" s="18" t="s">
        <v>23</v>
      </c>
      <c r="C6" s="21">
        <v>1450721</v>
      </c>
      <c r="D6" s="12">
        <v>51</v>
      </c>
      <c r="E6" s="15"/>
      <c r="F6" s="9">
        <f t="shared" si="0"/>
        <v>20.400000000000002</v>
      </c>
    </row>
    <row r="7" spans="1:10" ht="19.5" customHeight="1" x14ac:dyDescent="0.2">
      <c r="A7" s="20" t="s">
        <v>19</v>
      </c>
      <c r="B7" s="19" t="s">
        <v>24</v>
      </c>
      <c r="C7" s="20">
        <v>1451046</v>
      </c>
      <c r="D7" s="12">
        <v>88</v>
      </c>
      <c r="E7" s="15">
        <v>64</v>
      </c>
      <c r="F7" s="9">
        <f t="shared" si="0"/>
        <v>73.599999999999994</v>
      </c>
    </row>
    <row r="8" spans="1:10" ht="19.5" customHeight="1" x14ac:dyDescent="0.2">
      <c r="A8" s="11"/>
      <c r="B8" s="13"/>
      <c r="C8" s="14"/>
      <c r="D8" s="12"/>
      <c r="E8" s="15"/>
      <c r="F8" s="9"/>
    </row>
    <row r="9" spans="1:10" ht="19.5" customHeight="1" x14ac:dyDescent="0.2">
      <c r="A9" s="11"/>
      <c r="B9" s="13"/>
      <c r="C9" s="14"/>
      <c r="D9" s="12"/>
      <c r="E9" s="15"/>
      <c r="F9" s="9"/>
    </row>
    <row r="10" spans="1:10" ht="19.5" customHeight="1" x14ac:dyDescent="0.2">
      <c r="A10" s="11"/>
      <c r="B10" s="13"/>
      <c r="C10" s="14"/>
      <c r="D10" s="16"/>
      <c r="E10" s="15"/>
      <c r="F10" s="9"/>
    </row>
    <row r="11" spans="1:10" x14ac:dyDescent="0.2">
      <c r="H11" t="s">
        <v>12</v>
      </c>
      <c r="I11" t="s">
        <v>13</v>
      </c>
      <c r="J11" t="s">
        <v>14</v>
      </c>
    </row>
    <row r="12" spans="1:10" x14ac:dyDescent="0.2">
      <c r="G12" t="s">
        <v>7</v>
      </c>
      <c r="H12" s="10">
        <f>SUMIF(D3:D10,"&lt;&gt;0")/COUNTIF(D3:D10,"&lt;&gt;0")</f>
        <v>41.875</v>
      </c>
      <c r="I12" s="10">
        <f>SUMIF(E3:E10,"&lt;&gt;0")/COUNTIF(E3:E10,"&lt;&gt;0")</f>
        <v>26.75</v>
      </c>
      <c r="J12">
        <f>SUMIF(F3:F10,"&lt;&gt;0")/COUNTIF(F3:F10,"&lt;&gt;0")</f>
        <v>32.799999999999997</v>
      </c>
    </row>
    <row r="13" spans="1:10" x14ac:dyDescent="0.2">
      <c r="G13" t="s">
        <v>8</v>
      </c>
      <c r="H13" s="10">
        <f>STDEV(D3:D10)</f>
        <v>17.564168070250297</v>
      </c>
      <c r="I13" s="10">
        <f>STDEV(E3:E10)</f>
        <v>7.5055534994651349</v>
      </c>
      <c r="J13" s="10">
        <f>STDEV(F3:F10)</f>
        <v>29.313000528775639</v>
      </c>
    </row>
    <row r="14" spans="1:10" x14ac:dyDescent="0.2">
      <c r="G14" t="s">
        <v>9</v>
      </c>
      <c r="H14" s="10">
        <f>MAX(D3:D10)</f>
        <v>88</v>
      </c>
      <c r="I14" s="10">
        <f>MAX(E3:E10)</f>
        <v>79</v>
      </c>
      <c r="J14" s="10">
        <f>MAX(F3:F10)</f>
        <v>75.800000000000011</v>
      </c>
    </row>
    <row r="15" spans="1:10" x14ac:dyDescent="0.2">
      <c r="G15" t="s">
        <v>10</v>
      </c>
      <c r="H15" s="10">
        <f>MIN(D3:D10)</f>
        <v>51</v>
      </c>
      <c r="I15" s="10">
        <f>MIN(E3:E10)</f>
        <v>64</v>
      </c>
      <c r="J15" s="10">
        <f>MIN(F3:F10)</f>
        <v>20.400000000000002</v>
      </c>
    </row>
    <row r="16" spans="1:10" x14ac:dyDescent="0.2">
      <c r="G16">
        <v>1</v>
      </c>
      <c r="H16">
        <f>COUNTIF(D3:D10,"&gt;=70")</f>
        <v>2</v>
      </c>
      <c r="I16">
        <f>COUNTIF(E3:E10,"&gt;=70")</f>
        <v>2</v>
      </c>
      <c r="J16">
        <f>COUNTIF(F3:F10,"&gt;=70")</f>
        <v>3</v>
      </c>
    </row>
    <row r="17" spans="7:10" x14ac:dyDescent="0.2">
      <c r="G17">
        <v>2.1</v>
      </c>
      <c r="H17" s="10">
        <f>COUNTIF(D3:D10,"&gt;=60")-COUNTIF(D3:D10,"&gt;=69")</f>
        <v>1</v>
      </c>
      <c r="I17" s="10">
        <f>COUNTIF(E3:E10,"&gt;=60")-COUNTIF(E3:E10,"&gt;=69")</f>
        <v>1</v>
      </c>
      <c r="J17" s="10">
        <f>COUNTIF(F3:F10,"&gt;=60")-COUNTIF(F3:F10,"&gt;=69")</f>
        <v>0</v>
      </c>
    </row>
    <row r="18" spans="7:10" x14ac:dyDescent="0.2">
      <c r="G18">
        <v>2.2000000000000002</v>
      </c>
      <c r="H18" s="10">
        <f>COUNTIF(D3:D10,"&gt;=50")-COUNTIF(D3:D10,"&gt;=60")</f>
        <v>2</v>
      </c>
      <c r="I18" s="10">
        <f>COUNTIF(E3:E10,"&gt;=50")-COUNTIF(E3:E10,"&gt;=60")</f>
        <v>0</v>
      </c>
      <c r="J18" s="10">
        <f>COUNTIF(F3:F10,"&gt;=50")-COUNTIF(F3:F10,"&gt;=60")</f>
        <v>0</v>
      </c>
    </row>
    <row r="19" spans="7:10" x14ac:dyDescent="0.2">
      <c r="G19">
        <v>3</v>
      </c>
      <c r="H19" s="10">
        <f>COUNTIF(D3:D10,"&gt;=40")-COUNTIF(D3:D10,"&gt;=50")</f>
        <v>0</v>
      </c>
      <c r="I19" s="10">
        <f>COUNTIF(E3:E10,"&gt;=40")-COUNTIF(E3:E10,"&gt;=50")</f>
        <v>0</v>
      </c>
      <c r="J19" s="10">
        <f>COUNTIF(F3:F10,"&gt;=40")-COUNTIF(F3:F10,"&gt;=50")</f>
        <v>0</v>
      </c>
    </row>
    <row r="20" spans="7:10" x14ac:dyDescent="0.2">
      <c r="G20" t="s">
        <v>11</v>
      </c>
      <c r="H20">
        <f>COUNTIF(D3:D10,"&lt;40")</f>
        <v>0</v>
      </c>
      <c r="I20">
        <f>COUNTIF(E3:E10,"&lt;40")</f>
        <v>0</v>
      </c>
      <c r="J20">
        <f>COUNTIF(F3:F10,"&lt;40")</f>
        <v>2</v>
      </c>
    </row>
  </sheetData>
  <sortState ref="A3:F10">
    <sortCondition ref="A3:A10"/>
  </sortState>
  <pageMargins left="0.70866141732283472" right="0.70866141732283472" top="0.94488188976377963" bottom="0.74803149606299213" header="0.19685039370078741" footer="0.31496062992125984"/>
  <pageSetup paperSize="9" orientation="landscape" r:id="rId1"/>
  <headerFooter>
    <oddHeader xml:space="preserve">&amp;CNetwork Security
MSc Computer Networks
M7X01701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sc-cc</cp:lastModifiedBy>
  <cp:lastPrinted>2014-06-18T16:30:43Z</cp:lastPrinted>
  <dcterms:created xsi:type="dcterms:W3CDTF">2011-10-03T16:29:17Z</dcterms:created>
  <dcterms:modified xsi:type="dcterms:W3CDTF">2018-01-19T17:53:01Z</dcterms:modified>
</cp:coreProperties>
</file>