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drawings/drawing3.xml" ContentType="application/vnd.openxmlformats-officedocument.drawing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205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uowtsd-my.sharepoint.com/personal/hannah_williams_uwtsd_ac_uk/Documents/2024-2025 Modules/ACBA4027 Skills for Professional Practice/"/>
    </mc:Choice>
  </mc:AlternateContent>
  <xr:revisionPtr revIDLastSave="326" documentId="8_{53A0CBE4-FE74-C84D-B311-B9D11E9CC153}" xr6:coauthVersionLast="47" xr6:coauthVersionMax="47" xr10:uidLastSave="{7C3D97F5-BD58-644D-A3DE-FFB314145530}"/>
  <bookViews>
    <workbookView xWindow="-98" yWindow="-98" windowWidth="20715" windowHeight="13276" activeTab="3" xr2:uid="{57363410-EDD2-4A68-B6DF-98D6D7B370F4}"/>
  </bookViews>
  <sheets>
    <sheet name="Table 1" sheetId="1" r:id="rId1"/>
    <sheet name="Table 2" sheetId="2" r:id="rId2"/>
    <sheet name="Table 3" sheetId="3" r:id="rId3"/>
    <sheet name="Table 4" sheetId="4" r:id="rId4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22" i="4" l="1"/>
  <c r="H22" i="4"/>
  <c r="G22" i="4"/>
  <c r="F22" i="4"/>
  <c r="E22" i="4"/>
  <c r="D22" i="4"/>
  <c r="C22" i="4"/>
  <c r="B22" i="4"/>
  <c r="I21" i="4"/>
  <c r="H21" i="4"/>
  <c r="G21" i="4"/>
  <c r="F21" i="4"/>
  <c r="E21" i="4"/>
  <c r="D21" i="4"/>
  <c r="C21" i="4"/>
  <c r="B21" i="4"/>
  <c r="I20" i="4"/>
  <c r="H20" i="4"/>
  <c r="G20" i="4"/>
  <c r="F20" i="4"/>
  <c r="E20" i="4"/>
  <c r="D20" i="4"/>
  <c r="C20" i="4"/>
  <c r="B20" i="4"/>
  <c r="I19" i="4"/>
  <c r="H19" i="4"/>
  <c r="G19" i="4"/>
  <c r="F19" i="4"/>
  <c r="E19" i="4"/>
  <c r="D19" i="4"/>
  <c r="C19" i="4"/>
  <c r="B19" i="4"/>
  <c r="B20" i="1"/>
  <c r="C20" i="1"/>
  <c r="D20" i="1"/>
  <c r="E20" i="1"/>
  <c r="F20" i="1"/>
  <c r="G20" i="1"/>
  <c r="H20" i="1"/>
  <c r="I20" i="1"/>
  <c r="J20" i="1"/>
  <c r="K20" i="1"/>
  <c r="L20" i="1"/>
  <c r="M20" i="1"/>
  <c r="N20" i="1"/>
  <c r="O20" i="1"/>
  <c r="P20" i="1"/>
  <c r="Q20" i="1"/>
  <c r="R20" i="1"/>
  <c r="S20" i="1"/>
  <c r="T20" i="1"/>
  <c r="U20" i="1"/>
  <c r="V20" i="1"/>
  <c r="W20" i="1"/>
  <c r="X20" i="1"/>
  <c r="Y20" i="1"/>
  <c r="Z20" i="1"/>
  <c r="AA20" i="1"/>
  <c r="B21" i="1"/>
  <c r="C21" i="1"/>
  <c r="D21" i="1"/>
  <c r="E21" i="1"/>
  <c r="F21" i="1"/>
  <c r="G21" i="1"/>
  <c r="H21" i="1"/>
  <c r="I21" i="1"/>
  <c r="J21" i="1"/>
  <c r="K21" i="1"/>
  <c r="L21" i="1"/>
  <c r="M21" i="1"/>
  <c r="N21" i="1"/>
  <c r="O21" i="1"/>
  <c r="P21" i="1"/>
  <c r="Q21" i="1"/>
  <c r="R21" i="1"/>
  <c r="S21" i="1"/>
  <c r="T21" i="1"/>
  <c r="U21" i="1"/>
  <c r="V21" i="1"/>
  <c r="W21" i="1"/>
  <c r="X21" i="1"/>
  <c r="Y21" i="1"/>
  <c r="Z21" i="1"/>
  <c r="AA21" i="1"/>
  <c r="B22" i="1"/>
  <c r="C22" i="1"/>
  <c r="D22" i="1"/>
  <c r="E22" i="1"/>
  <c r="F22" i="1"/>
  <c r="G22" i="1"/>
  <c r="H22" i="1"/>
  <c r="I22" i="1"/>
  <c r="J22" i="1"/>
  <c r="K22" i="1"/>
  <c r="L22" i="1"/>
  <c r="M22" i="1"/>
  <c r="N22" i="1"/>
  <c r="O22" i="1"/>
  <c r="P22" i="1"/>
  <c r="Q22" i="1"/>
  <c r="R22" i="1"/>
  <c r="S22" i="1"/>
  <c r="T22" i="1"/>
  <c r="U22" i="1"/>
  <c r="V22" i="1"/>
  <c r="W22" i="1"/>
  <c r="X22" i="1"/>
  <c r="Y22" i="1"/>
  <c r="Z22" i="1"/>
  <c r="AA22" i="1"/>
  <c r="B23" i="1"/>
  <c r="C23" i="1"/>
  <c r="D23" i="1"/>
  <c r="E23" i="1"/>
  <c r="F23" i="1"/>
  <c r="G23" i="1"/>
  <c r="H23" i="1"/>
  <c r="I23" i="1"/>
  <c r="J23" i="1"/>
  <c r="K23" i="1"/>
  <c r="L23" i="1"/>
  <c r="M23" i="1"/>
  <c r="N23" i="1"/>
  <c r="O23" i="1"/>
  <c r="P23" i="1"/>
  <c r="Q23" i="1"/>
  <c r="R23" i="1"/>
  <c r="S23" i="1"/>
  <c r="T23" i="1"/>
  <c r="U23" i="1"/>
  <c r="V23" i="1"/>
  <c r="W23" i="1"/>
  <c r="X23" i="1"/>
  <c r="Y23" i="1"/>
  <c r="Z23" i="1"/>
  <c r="AA23" i="1"/>
  <c r="AA24" i="3"/>
  <c r="Z24" i="3"/>
  <c r="Y24" i="3"/>
  <c r="X24" i="3"/>
  <c r="W24" i="3"/>
  <c r="V24" i="3"/>
  <c r="U24" i="3"/>
  <c r="T24" i="3"/>
  <c r="S24" i="3"/>
  <c r="R24" i="3"/>
  <c r="Q24" i="3"/>
  <c r="P24" i="3"/>
  <c r="O24" i="3"/>
  <c r="N24" i="3"/>
  <c r="M24" i="3"/>
  <c r="L24" i="3"/>
  <c r="K24" i="3"/>
  <c r="J24" i="3"/>
  <c r="I24" i="3"/>
  <c r="H24" i="3"/>
  <c r="G24" i="3"/>
  <c r="F24" i="3"/>
  <c r="E24" i="3"/>
  <c r="D24" i="3"/>
  <c r="C24" i="3"/>
  <c r="B24" i="3"/>
  <c r="AA23" i="3"/>
  <c r="Z23" i="3"/>
  <c r="Y23" i="3"/>
  <c r="X23" i="3"/>
  <c r="W23" i="3"/>
  <c r="V23" i="3"/>
  <c r="U23" i="3"/>
  <c r="T23" i="3"/>
  <c r="S23" i="3"/>
  <c r="R23" i="3"/>
  <c r="Q23" i="3"/>
  <c r="P23" i="3"/>
  <c r="O23" i="3"/>
  <c r="N23" i="3"/>
  <c r="M23" i="3"/>
  <c r="L23" i="3"/>
  <c r="K23" i="3"/>
  <c r="J23" i="3"/>
  <c r="I23" i="3"/>
  <c r="H23" i="3"/>
  <c r="G23" i="3"/>
  <c r="F23" i="3"/>
  <c r="E23" i="3"/>
  <c r="D23" i="3"/>
  <c r="C23" i="3"/>
  <c r="B23" i="3"/>
  <c r="AA22" i="3"/>
  <c r="Z22" i="3"/>
  <c r="Y22" i="3"/>
  <c r="X22" i="3"/>
  <c r="W22" i="3"/>
  <c r="V22" i="3"/>
  <c r="U22" i="3"/>
  <c r="T22" i="3"/>
  <c r="S22" i="3"/>
  <c r="R22" i="3"/>
  <c r="Q22" i="3"/>
  <c r="P22" i="3"/>
  <c r="O22" i="3"/>
  <c r="N22" i="3"/>
  <c r="M22" i="3"/>
  <c r="L22" i="3"/>
  <c r="K22" i="3"/>
  <c r="J22" i="3"/>
  <c r="I22" i="3"/>
  <c r="H22" i="3"/>
  <c r="G22" i="3"/>
  <c r="F22" i="3"/>
  <c r="E22" i="3"/>
  <c r="D22" i="3"/>
  <c r="C22" i="3"/>
  <c r="B22" i="3"/>
  <c r="AA21" i="3"/>
  <c r="Z21" i="3"/>
  <c r="Y21" i="3"/>
  <c r="X21" i="3"/>
  <c r="W21" i="3"/>
  <c r="V21" i="3"/>
  <c r="U21" i="3"/>
  <c r="T21" i="3"/>
  <c r="S21" i="3"/>
  <c r="R21" i="3"/>
  <c r="Q21" i="3"/>
  <c r="P21" i="3"/>
  <c r="O21" i="3"/>
  <c r="N21" i="3"/>
  <c r="M21" i="3"/>
  <c r="L21" i="3"/>
  <c r="K21" i="3"/>
  <c r="J21" i="3"/>
  <c r="I21" i="3"/>
  <c r="H21" i="3"/>
  <c r="G21" i="3"/>
  <c r="F21" i="3"/>
  <c r="E21" i="3"/>
  <c r="D21" i="3"/>
  <c r="C21" i="3"/>
  <c r="B21" i="3"/>
  <c r="F21" i="2"/>
  <c r="G21" i="2"/>
  <c r="H21" i="2"/>
  <c r="I21" i="2"/>
  <c r="J21" i="2"/>
  <c r="K21" i="2"/>
  <c r="L21" i="2"/>
  <c r="M21" i="2"/>
  <c r="N21" i="2"/>
  <c r="O21" i="2"/>
  <c r="P21" i="2"/>
  <c r="Q21" i="2"/>
  <c r="R21" i="2"/>
  <c r="S21" i="2"/>
  <c r="T21" i="2"/>
  <c r="U21" i="2"/>
  <c r="V21" i="2"/>
  <c r="W21" i="2"/>
  <c r="X21" i="2"/>
  <c r="Y21" i="2"/>
  <c r="Z21" i="2"/>
  <c r="AA21" i="2"/>
  <c r="B22" i="2"/>
  <c r="C22" i="2"/>
  <c r="D22" i="2"/>
  <c r="E22" i="2"/>
  <c r="F22" i="2"/>
  <c r="G22" i="2"/>
  <c r="H22" i="2"/>
  <c r="I22" i="2"/>
  <c r="J22" i="2"/>
  <c r="K22" i="2"/>
  <c r="L22" i="2"/>
  <c r="M22" i="2"/>
  <c r="N22" i="2"/>
  <c r="O22" i="2"/>
  <c r="P22" i="2"/>
  <c r="Q22" i="2"/>
  <c r="R22" i="2"/>
  <c r="S22" i="2"/>
  <c r="T22" i="2"/>
  <c r="U22" i="2"/>
  <c r="V22" i="2"/>
  <c r="W22" i="2"/>
  <c r="X22" i="2"/>
  <c r="Y22" i="2"/>
  <c r="Z22" i="2"/>
  <c r="AA22" i="2"/>
  <c r="B23" i="2"/>
  <c r="C23" i="2"/>
  <c r="D23" i="2"/>
  <c r="E23" i="2"/>
  <c r="F23" i="2"/>
  <c r="G23" i="2"/>
  <c r="H23" i="2"/>
  <c r="I23" i="2"/>
  <c r="J23" i="2"/>
  <c r="K23" i="2"/>
  <c r="L23" i="2"/>
  <c r="M23" i="2"/>
  <c r="N23" i="2"/>
  <c r="O23" i="2"/>
  <c r="P23" i="2"/>
  <c r="Q23" i="2"/>
  <c r="R23" i="2"/>
  <c r="S23" i="2"/>
  <c r="T23" i="2"/>
  <c r="U23" i="2"/>
  <c r="V23" i="2"/>
  <c r="W23" i="2"/>
  <c r="X23" i="2"/>
  <c r="Y23" i="2"/>
  <c r="Z23" i="2"/>
  <c r="AA23" i="2"/>
  <c r="B24" i="2"/>
  <c r="C24" i="2"/>
  <c r="D24" i="2"/>
  <c r="E24" i="2"/>
  <c r="F24" i="2"/>
  <c r="G24" i="2"/>
  <c r="H24" i="2"/>
  <c r="I24" i="2"/>
  <c r="J24" i="2"/>
  <c r="K24" i="2"/>
  <c r="L24" i="2"/>
  <c r="M24" i="2"/>
  <c r="N24" i="2"/>
  <c r="O24" i="2"/>
  <c r="P24" i="2"/>
  <c r="Q24" i="2"/>
  <c r="R24" i="2"/>
  <c r="S24" i="2"/>
  <c r="T24" i="2"/>
  <c r="U24" i="2"/>
  <c r="V24" i="2"/>
  <c r="W24" i="2"/>
  <c r="X24" i="2"/>
  <c r="Y24" i="2"/>
  <c r="Z24" i="2"/>
  <c r="AA24" i="2"/>
  <c r="C21" i="2"/>
  <c r="D21" i="2"/>
  <c r="E21" i="2"/>
  <c r="B21" i="2"/>
</calcChain>
</file>

<file path=xl/sharedStrings.xml><?xml version="1.0" encoding="utf-8"?>
<sst xmlns="http://schemas.openxmlformats.org/spreadsheetml/2006/main" count="77" uniqueCount="54">
  <si>
    <t xml:space="preserve">Table 1: Construction firms:  Number of Firms, by size of Firm, Great Britain    </t>
  </si>
  <si>
    <t xml:space="preserve">Size of Firm </t>
  </si>
  <si>
    <t>1</t>
  </si>
  <si>
    <t>2-3</t>
  </si>
  <si>
    <t>4-7</t>
  </si>
  <si>
    <t>8-13</t>
  </si>
  <si>
    <t>14-24</t>
  </si>
  <si>
    <t>25-34</t>
  </si>
  <si>
    <t>35-59</t>
  </si>
  <si>
    <t>60-79</t>
  </si>
  <si>
    <t>80-114</t>
  </si>
  <si>
    <t>115-299</t>
  </si>
  <si>
    <t>300-599</t>
  </si>
  <si>
    <t>600-1,199</t>
  </si>
  <si>
    <t>1,200 and over</t>
  </si>
  <si>
    <t>All firms</t>
  </si>
  <si>
    <t>Table 2: Construction firms: Number of firms, By region of registration, Great Britain</t>
  </si>
  <si>
    <t>Region</t>
  </si>
  <si>
    <t>North East</t>
  </si>
  <si>
    <t>North West</t>
  </si>
  <si>
    <t>Yorkshire and the Humber</t>
  </si>
  <si>
    <t>East Midlands</t>
  </si>
  <si>
    <t>West Midlands</t>
  </si>
  <si>
    <t xml:space="preserve">East </t>
  </si>
  <si>
    <t>Greater London</t>
  </si>
  <si>
    <t>South East:</t>
  </si>
  <si>
    <t>South West</t>
  </si>
  <si>
    <t>England</t>
  </si>
  <si>
    <t>Wales</t>
  </si>
  <si>
    <t>Scotland</t>
  </si>
  <si>
    <t>Great Britain</t>
  </si>
  <si>
    <t>Table 3: Construction Firms:  Total Employees, by region of registration, Great Britain</t>
  </si>
  <si>
    <t>East</t>
  </si>
  <si>
    <t>London</t>
  </si>
  <si>
    <t>Size of firm (by turnover size band)</t>
  </si>
  <si>
    <t>£0 - &lt;£500k</t>
  </si>
  <si>
    <t>£500k - &lt;£1m</t>
  </si>
  <si>
    <t>£1m - &lt;£5m</t>
  </si>
  <si>
    <t>£5m - &lt;£10m</t>
  </si>
  <si>
    <t>£10m - &lt;£20m</t>
  </si>
  <si>
    <t>£20m - &lt;£30m</t>
  </si>
  <si>
    <t>£30m - &lt;£40m</t>
  </si>
  <si>
    <t>£40m - &lt;£50m</t>
  </si>
  <si>
    <t>£50m - &lt;£100m</t>
  </si>
  <si>
    <t>£100m - &lt;£500m</t>
  </si>
  <si>
    <t>£500m - &lt;£1000m</t>
  </si>
  <si>
    <t>£1000m +</t>
  </si>
  <si>
    <t xml:space="preserve">Table 4: Construction firms:  Number of Firms, By turnover size band, Great Britain       </t>
  </si>
  <si>
    <t>Mean</t>
  </si>
  <si>
    <t xml:space="preserve">Median </t>
  </si>
  <si>
    <t xml:space="preserve">Mode </t>
  </si>
  <si>
    <t xml:space="preserve">Standard deviation </t>
  </si>
  <si>
    <t>Median</t>
  </si>
  <si>
    <t xml:space="preserve">Standard diviation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</si>
</sst>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Aptos Narrow"/>
      <family val="2"/>
      <scheme val="minor"/>
    </font>
    <font>
      <b/>
      <sz val="15"/>
      <color theme="3"/>
      <name val="Aptos Narrow"/>
      <family val="2"/>
      <scheme val="minor"/>
    </font>
    <font>
      <b/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 style="thick">
        <color theme="4"/>
      </bottom>
      <diagonal/>
    </border>
  </borders>
  <cellStyleXfs count="2">
    <xf numFmtId="0" fontId="0" fillId="0" borderId="0"/>
    <xf numFmtId="0" fontId="1" fillId="0" borderId="1" applyNumberFormat="0" applyFill="0" applyAlignment="0" applyProtection="0"/>
  </cellStyleXfs>
  <cellXfs count="4">
    <xf numFmtId="0" fontId="0" fillId="0" borderId="0" xfId="0"/>
    <xf numFmtId="0" fontId="2" fillId="0" borderId="0" xfId="0" applyFont="1"/>
    <xf numFmtId="1" fontId="2" fillId="0" borderId="0" xfId="0" applyNumberFormat="1" applyFont="1"/>
    <xf numFmtId="0" fontId="2" fillId="0" borderId="0" xfId="0" applyNumberFormat="1" applyFont="1"/>
  </cellXfs>
  <cellStyles count="2">
    <cellStyle name="Heading 1 2" xfId="1" xr:uid="{18D023CE-241C-4325-9960-B6A78C1F79C8}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Trends In Mean Firm Size over the years. 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'Table 1'!$A$20</c:f>
              <c:strCache>
                <c:ptCount val="1"/>
                <c:pt idx="0">
                  <c:v>Mean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'Table 1'!$B$19:$AA$19</c:f>
              <c:numCache>
                <c:formatCode>General</c:formatCode>
                <c:ptCount val="26"/>
                <c:pt idx="0">
                  <c:v>1997</c:v>
                </c:pt>
                <c:pt idx="1">
                  <c:v>1998</c:v>
                </c:pt>
                <c:pt idx="2">
                  <c:v>1999</c:v>
                </c:pt>
                <c:pt idx="3">
                  <c:v>2000</c:v>
                </c:pt>
                <c:pt idx="4">
                  <c:v>2001</c:v>
                </c:pt>
                <c:pt idx="5">
                  <c:v>2002</c:v>
                </c:pt>
                <c:pt idx="6">
                  <c:v>2003</c:v>
                </c:pt>
                <c:pt idx="7">
                  <c:v>2004</c:v>
                </c:pt>
                <c:pt idx="8">
                  <c:v>2005</c:v>
                </c:pt>
                <c:pt idx="9">
                  <c:v>2006</c:v>
                </c:pt>
                <c:pt idx="10">
                  <c:v>2007</c:v>
                </c:pt>
                <c:pt idx="11">
                  <c:v>2008</c:v>
                </c:pt>
                <c:pt idx="12">
                  <c:v>2009</c:v>
                </c:pt>
                <c:pt idx="13">
                  <c:v>2010</c:v>
                </c:pt>
                <c:pt idx="14">
                  <c:v>2011</c:v>
                </c:pt>
                <c:pt idx="15">
                  <c:v>2012</c:v>
                </c:pt>
                <c:pt idx="16">
                  <c:v>2013</c:v>
                </c:pt>
                <c:pt idx="17">
                  <c:v>2014</c:v>
                </c:pt>
                <c:pt idx="18">
                  <c:v>2015</c:v>
                </c:pt>
                <c:pt idx="19">
                  <c:v>2016</c:v>
                </c:pt>
                <c:pt idx="20">
                  <c:v>2017</c:v>
                </c:pt>
                <c:pt idx="21">
                  <c:v>2018</c:v>
                </c:pt>
                <c:pt idx="22">
                  <c:v>2019</c:v>
                </c:pt>
                <c:pt idx="23">
                  <c:v>2020</c:v>
                </c:pt>
                <c:pt idx="24">
                  <c:v>2021</c:v>
                </c:pt>
                <c:pt idx="25">
                  <c:v>2022</c:v>
                </c:pt>
              </c:numCache>
            </c:numRef>
          </c:cat>
          <c:val>
            <c:numRef>
              <c:f>'Table 1'!$B$20:$AA$20</c:f>
              <c:numCache>
                <c:formatCode>General</c:formatCode>
                <c:ptCount val="26"/>
                <c:pt idx="0">
                  <c:v>12319.076923076924</c:v>
                </c:pt>
                <c:pt idx="1">
                  <c:v>12556.615384615385</c:v>
                </c:pt>
                <c:pt idx="2">
                  <c:v>12735.461538461539</c:v>
                </c:pt>
                <c:pt idx="3">
                  <c:v>12571.23076923077</c:v>
                </c:pt>
                <c:pt idx="4">
                  <c:v>12932.538461538461</c:v>
                </c:pt>
                <c:pt idx="5">
                  <c:v>12783.153846153846</c:v>
                </c:pt>
                <c:pt idx="6">
                  <c:v>13160.923076923076</c:v>
                </c:pt>
                <c:pt idx="7">
                  <c:v>13569.461538461539</c:v>
                </c:pt>
                <c:pt idx="8">
                  <c:v>14049.538461538461</c:v>
                </c:pt>
                <c:pt idx="9">
                  <c:v>14315.923076923076</c:v>
                </c:pt>
                <c:pt idx="10">
                  <c:v>14784.538461538461</c:v>
                </c:pt>
                <c:pt idx="11">
                  <c:v>15569.76923076923</c:v>
                </c:pt>
                <c:pt idx="12">
                  <c:v>14925</c:v>
                </c:pt>
                <c:pt idx="13">
                  <c:v>15941.923076923076</c:v>
                </c:pt>
                <c:pt idx="14">
                  <c:v>15938.846153846154</c:v>
                </c:pt>
                <c:pt idx="15">
                  <c:v>15720.23076923077</c:v>
                </c:pt>
                <c:pt idx="16">
                  <c:v>16175.615384615385</c:v>
                </c:pt>
                <c:pt idx="17">
                  <c:v>16218.153846153846</c:v>
                </c:pt>
                <c:pt idx="18">
                  <c:v>18081.846153846152</c:v>
                </c:pt>
                <c:pt idx="19">
                  <c:v>19739.153846153848</c:v>
                </c:pt>
                <c:pt idx="20">
                  <c:v>21136.23076923077</c:v>
                </c:pt>
                <c:pt idx="21">
                  <c:v>22065.23076923077</c:v>
                </c:pt>
                <c:pt idx="22">
                  <c:v>22862.384615384617</c:v>
                </c:pt>
                <c:pt idx="23">
                  <c:v>23505</c:v>
                </c:pt>
                <c:pt idx="24">
                  <c:v>24462.538461538461</c:v>
                </c:pt>
                <c:pt idx="25">
                  <c:v>25325.461538461539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03BD-3449-904F-FA3C4DCB201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636203840"/>
        <c:axId val="1635992896"/>
      </c:lineChart>
      <c:catAx>
        <c:axId val="1636203840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Years </a:t>
                </a:r>
                <a:endParaRPr lang="en-US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635992896"/>
        <c:crosses val="autoZero"/>
        <c:auto val="1"/>
        <c:lblAlgn val="ctr"/>
        <c:lblOffset val="100"/>
        <c:noMultiLvlLbl val="0"/>
      </c:catAx>
      <c:valAx>
        <c:axId val="163599289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Size of firm </a:t>
                </a:r>
                <a:endParaRPr lang="en-US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636203840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 marL="0" marR="0" lvl="0" indent="0" algn="ctr" defTabSz="914400" rtl="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sz="1400" b="0" i="0" u="none" strike="noStrike" kern="1200" spc="0" baseline="0">
                <a:solidFill>
                  <a:sysClr val="windowText" lastClr="000000">
                    <a:lumMod val="65000"/>
                    <a:lumOff val="35000"/>
                  </a:sysClr>
                </a:solidFill>
                <a:latin typeface="+mn-lt"/>
                <a:ea typeface="+mn-ea"/>
                <a:cs typeface="+mn-cs"/>
              </a:defRPr>
            </a:pPr>
            <a:r>
              <a:rPr lang="en-GB" b="0" i="0">
                <a:solidFill>
                  <a:srgbClr val="FFFFFF"/>
                </a:solidFill>
                <a:effectLst/>
                <a:latin typeface="UICTFontTextStyleBody"/>
              </a:rPr>
              <a:t>A</a:t>
            </a:r>
            <a:r>
              <a:rPr lang="en-GB" b="0" i="0">
                <a:solidFill>
                  <a:schemeClr val="tx1"/>
                </a:solidFill>
                <a:effectLst/>
                <a:latin typeface="UICTFontTextStyleBody"/>
              </a:rPr>
              <a:t>Annual Total Employees By Region Over Time </a:t>
            </a:r>
            <a:endParaRPr lang="en-US">
              <a:solidFill>
                <a:srgbClr val="FFFFFF"/>
              </a:solidFill>
              <a:effectLst/>
              <a:latin typeface=".AppleSystemUIFont"/>
            </a:endParaRP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marL="0" marR="0" lvl="0" indent="0" algn="ctr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400" b="0" i="0" u="none" strike="noStrike" kern="1200" spc="0" baseline="0">
              <a:solidFill>
                <a:sysClr val="windowText" lastClr="000000">
                  <a:lumMod val="65000"/>
                  <a:lumOff val="35000"/>
                </a:sys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areaChart>
        <c:grouping val="stacked"/>
        <c:varyColors val="0"/>
        <c:ser>
          <c:idx val="0"/>
          <c:order val="0"/>
          <c:tx>
            <c:strRef>
              <c:f>'Table 3'!$A$4</c:f>
              <c:strCache>
                <c:ptCount val="1"/>
                <c:pt idx="0">
                  <c:v>North East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cat>
            <c:multiLvlStrRef>
              <c:f>'Table 3'!$B$1:$AA$3</c:f>
              <c:multiLvlStrCache>
                <c:ptCount val="26"/>
                <c:lvl>
                  <c:pt idx="0">
                    <c:v>1997</c:v>
                  </c:pt>
                  <c:pt idx="1">
                    <c:v>1998</c:v>
                  </c:pt>
                  <c:pt idx="2">
                    <c:v>1999</c:v>
                  </c:pt>
                  <c:pt idx="3">
                    <c:v>2000</c:v>
                  </c:pt>
                  <c:pt idx="4">
                    <c:v>2001</c:v>
                  </c:pt>
                  <c:pt idx="5">
                    <c:v>2002</c:v>
                  </c:pt>
                  <c:pt idx="6">
                    <c:v>2003</c:v>
                  </c:pt>
                  <c:pt idx="7">
                    <c:v>2004</c:v>
                  </c:pt>
                  <c:pt idx="8">
                    <c:v>2005</c:v>
                  </c:pt>
                  <c:pt idx="9">
                    <c:v>2006</c:v>
                  </c:pt>
                  <c:pt idx="10">
                    <c:v>2007</c:v>
                  </c:pt>
                  <c:pt idx="11">
                    <c:v>2008</c:v>
                  </c:pt>
                  <c:pt idx="12">
                    <c:v>2009</c:v>
                  </c:pt>
                  <c:pt idx="13">
                    <c:v>2010</c:v>
                  </c:pt>
                  <c:pt idx="14">
                    <c:v>2011</c:v>
                  </c:pt>
                  <c:pt idx="15">
                    <c:v>2012</c:v>
                  </c:pt>
                  <c:pt idx="16">
                    <c:v>2013</c:v>
                  </c:pt>
                  <c:pt idx="17">
                    <c:v>2014</c:v>
                  </c:pt>
                  <c:pt idx="18">
                    <c:v>2015</c:v>
                  </c:pt>
                  <c:pt idx="19">
                    <c:v>2016</c:v>
                  </c:pt>
                  <c:pt idx="20">
                    <c:v>2017</c:v>
                  </c:pt>
                  <c:pt idx="21">
                    <c:v>2018</c:v>
                  </c:pt>
                  <c:pt idx="22">
                    <c:v>2019</c:v>
                  </c:pt>
                  <c:pt idx="23">
                    <c:v>2020</c:v>
                  </c:pt>
                  <c:pt idx="24">
                    <c:v>2021</c:v>
                  </c:pt>
                  <c:pt idx="25">
                    <c:v>2022</c:v>
                  </c:pt>
                </c:lvl>
                <c:lvl/>
                <c:lvl/>
              </c:multiLvlStrCache>
            </c:multiLvlStrRef>
          </c:cat>
          <c:val>
            <c:numRef>
              <c:f>'Table 3'!$B$4:$AA$4</c:f>
              <c:numCache>
                <c:formatCode>General</c:formatCode>
                <c:ptCount val="26"/>
                <c:pt idx="0">
                  <c:v>30.3</c:v>
                </c:pt>
                <c:pt idx="1">
                  <c:v>29.8</c:v>
                </c:pt>
                <c:pt idx="2">
                  <c:v>36.1</c:v>
                </c:pt>
                <c:pt idx="3">
                  <c:v>31.9</c:v>
                </c:pt>
                <c:pt idx="4">
                  <c:v>28.9</c:v>
                </c:pt>
                <c:pt idx="5">
                  <c:v>44.8</c:v>
                </c:pt>
                <c:pt idx="6">
                  <c:v>42.6</c:v>
                </c:pt>
                <c:pt idx="7">
                  <c:v>38.6</c:v>
                </c:pt>
                <c:pt idx="8">
                  <c:v>45.8</c:v>
                </c:pt>
                <c:pt idx="9">
                  <c:v>49</c:v>
                </c:pt>
                <c:pt idx="10">
                  <c:v>52.1</c:v>
                </c:pt>
                <c:pt idx="11">
                  <c:v>44.7</c:v>
                </c:pt>
                <c:pt idx="12">
                  <c:v>38.4</c:v>
                </c:pt>
                <c:pt idx="13">
                  <c:v>44.4</c:v>
                </c:pt>
                <c:pt idx="14">
                  <c:v>40.4</c:v>
                </c:pt>
                <c:pt idx="15">
                  <c:v>38.5</c:v>
                </c:pt>
                <c:pt idx="16">
                  <c:v>36.5</c:v>
                </c:pt>
                <c:pt idx="17">
                  <c:v>36.799999999999997</c:v>
                </c:pt>
                <c:pt idx="18">
                  <c:v>42.4</c:v>
                </c:pt>
                <c:pt idx="19">
                  <c:v>42.2</c:v>
                </c:pt>
                <c:pt idx="20">
                  <c:v>42.2</c:v>
                </c:pt>
                <c:pt idx="21">
                  <c:v>43.936999999999998</c:v>
                </c:pt>
                <c:pt idx="22">
                  <c:v>51.1</c:v>
                </c:pt>
                <c:pt idx="23">
                  <c:v>43.1</c:v>
                </c:pt>
                <c:pt idx="24">
                  <c:v>41.3</c:v>
                </c:pt>
                <c:pt idx="25">
                  <c:v>50.6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0DD-D541-ACC5-8B90F6C69C6F}"/>
            </c:ext>
          </c:extLst>
        </c:ser>
        <c:ser>
          <c:idx val="1"/>
          <c:order val="1"/>
          <c:tx>
            <c:strRef>
              <c:f>'Table 3'!$A$5</c:f>
              <c:strCache>
                <c:ptCount val="1"/>
                <c:pt idx="0">
                  <c:v>North West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cat>
            <c:multiLvlStrRef>
              <c:f>'Table 3'!$B$1:$AA$3</c:f>
              <c:multiLvlStrCache>
                <c:ptCount val="26"/>
                <c:lvl>
                  <c:pt idx="0">
                    <c:v>1997</c:v>
                  </c:pt>
                  <c:pt idx="1">
                    <c:v>1998</c:v>
                  </c:pt>
                  <c:pt idx="2">
                    <c:v>1999</c:v>
                  </c:pt>
                  <c:pt idx="3">
                    <c:v>2000</c:v>
                  </c:pt>
                  <c:pt idx="4">
                    <c:v>2001</c:v>
                  </c:pt>
                  <c:pt idx="5">
                    <c:v>2002</c:v>
                  </c:pt>
                  <c:pt idx="6">
                    <c:v>2003</c:v>
                  </c:pt>
                  <c:pt idx="7">
                    <c:v>2004</c:v>
                  </c:pt>
                  <c:pt idx="8">
                    <c:v>2005</c:v>
                  </c:pt>
                  <c:pt idx="9">
                    <c:v>2006</c:v>
                  </c:pt>
                  <c:pt idx="10">
                    <c:v>2007</c:v>
                  </c:pt>
                  <c:pt idx="11">
                    <c:v>2008</c:v>
                  </c:pt>
                  <c:pt idx="12">
                    <c:v>2009</c:v>
                  </c:pt>
                  <c:pt idx="13">
                    <c:v>2010</c:v>
                  </c:pt>
                  <c:pt idx="14">
                    <c:v>2011</c:v>
                  </c:pt>
                  <c:pt idx="15">
                    <c:v>2012</c:v>
                  </c:pt>
                  <c:pt idx="16">
                    <c:v>2013</c:v>
                  </c:pt>
                  <c:pt idx="17">
                    <c:v>2014</c:v>
                  </c:pt>
                  <c:pt idx="18">
                    <c:v>2015</c:v>
                  </c:pt>
                  <c:pt idx="19">
                    <c:v>2016</c:v>
                  </c:pt>
                  <c:pt idx="20">
                    <c:v>2017</c:v>
                  </c:pt>
                  <c:pt idx="21">
                    <c:v>2018</c:v>
                  </c:pt>
                  <c:pt idx="22">
                    <c:v>2019</c:v>
                  </c:pt>
                  <c:pt idx="23">
                    <c:v>2020</c:v>
                  </c:pt>
                  <c:pt idx="24">
                    <c:v>2021</c:v>
                  </c:pt>
                  <c:pt idx="25">
                    <c:v>2022</c:v>
                  </c:pt>
                </c:lvl>
                <c:lvl/>
                <c:lvl/>
              </c:multiLvlStrCache>
            </c:multiLvlStrRef>
          </c:cat>
          <c:val>
            <c:numRef>
              <c:f>'Table 3'!$B$5:$AA$5</c:f>
              <c:numCache>
                <c:formatCode>General</c:formatCode>
                <c:ptCount val="26"/>
                <c:pt idx="0">
                  <c:v>85</c:v>
                </c:pt>
                <c:pt idx="1">
                  <c:v>89.1</c:v>
                </c:pt>
                <c:pt idx="2">
                  <c:v>106.4</c:v>
                </c:pt>
                <c:pt idx="3">
                  <c:v>100.2</c:v>
                </c:pt>
                <c:pt idx="4">
                  <c:v>105.9</c:v>
                </c:pt>
                <c:pt idx="5">
                  <c:v>103.2</c:v>
                </c:pt>
                <c:pt idx="6">
                  <c:v>115.7</c:v>
                </c:pt>
                <c:pt idx="7">
                  <c:v>109.4</c:v>
                </c:pt>
                <c:pt idx="8">
                  <c:v>123.4</c:v>
                </c:pt>
                <c:pt idx="9">
                  <c:v>127.5</c:v>
                </c:pt>
                <c:pt idx="10">
                  <c:v>134.19999999999999</c:v>
                </c:pt>
                <c:pt idx="11">
                  <c:v>136.6</c:v>
                </c:pt>
                <c:pt idx="12">
                  <c:v>117.4</c:v>
                </c:pt>
                <c:pt idx="13">
                  <c:v>134.1</c:v>
                </c:pt>
                <c:pt idx="14">
                  <c:v>129</c:v>
                </c:pt>
                <c:pt idx="15">
                  <c:v>135.5</c:v>
                </c:pt>
                <c:pt idx="16">
                  <c:v>133.80000000000001</c:v>
                </c:pt>
                <c:pt idx="17">
                  <c:v>133.6</c:v>
                </c:pt>
                <c:pt idx="18">
                  <c:v>151.30000000000001</c:v>
                </c:pt>
                <c:pt idx="19">
                  <c:v>155.1</c:v>
                </c:pt>
                <c:pt idx="20">
                  <c:v>160.9</c:v>
                </c:pt>
                <c:pt idx="21">
                  <c:v>160.084</c:v>
                </c:pt>
                <c:pt idx="22">
                  <c:v>162.30000000000001</c:v>
                </c:pt>
                <c:pt idx="23">
                  <c:v>163.5</c:v>
                </c:pt>
                <c:pt idx="24">
                  <c:v>161.5</c:v>
                </c:pt>
                <c:pt idx="25">
                  <c:v>144.9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10DD-D541-ACC5-8B90F6C69C6F}"/>
            </c:ext>
          </c:extLst>
        </c:ser>
        <c:ser>
          <c:idx val="2"/>
          <c:order val="2"/>
          <c:tx>
            <c:strRef>
              <c:f>'Table 3'!$A$6</c:f>
              <c:strCache>
                <c:ptCount val="1"/>
                <c:pt idx="0">
                  <c:v>Yorkshire and the Humber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cat>
            <c:multiLvlStrRef>
              <c:f>'Table 3'!$B$1:$AA$3</c:f>
              <c:multiLvlStrCache>
                <c:ptCount val="26"/>
                <c:lvl>
                  <c:pt idx="0">
                    <c:v>1997</c:v>
                  </c:pt>
                  <c:pt idx="1">
                    <c:v>1998</c:v>
                  </c:pt>
                  <c:pt idx="2">
                    <c:v>1999</c:v>
                  </c:pt>
                  <c:pt idx="3">
                    <c:v>2000</c:v>
                  </c:pt>
                  <c:pt idx="4">
                    <c:v>2001</c:v>
                  </c:pt>
                  <c:pt idx="5">
                    <c:v>2002</c:v>
                  </c:pt>
                  <c:pt idx="6">
                    <c:v>2003</c:v>
                  </c:pt>
                  <c:pt idx="7">
                    <c:v>2004</c:v>
                  </c:pt>
                  <c:pt idx="8">
                    <c:v>2005</c:v>
                  </c:pt>
                  <c:pt idx="9">
                    <c:v>2006</c:v>
                  </c:pt>
                  <c:pt idx="10">
                    <c:v>2007</c:v>
                  </c:pt>
                  <c:pt idx="11">
                    <c:v>2008</c:v>
                  </c:pt>
                  <c:pt idx="12">
                    <c:v>2009</c:v>
                  </c:pt>
                  <c:pt idx="13">
                    <c:v>2010</c:v>
                  </c:pt>
                  <c:pt idx="14">
                    <c:v>2011</c:v>
                  </c:pt>
                  <c:pt idx="15">
                    <c:v>2012</c:v>
                  </c:pt>
                  <c:pt idx="16">
                    <c:v>2013</c:v>
                  </c:pt>
                  <c:pt idx="17">
                    <c:v>2014</c:v>
                  </c:pt>
                  <c:pt idx="18">
                    <c:v>2015</c:v>
                  </c:pt>
                  <c:pt idx="19">
                    <c:v>2016</c:v>
                  </c:pt>
                  <c:pt idx="20">
                    <c:v>2017</c:v>
                  </c:pt>
                  <c:pt idx="21">
                    <c:v>2018</c:v>
                  </c:pt>
                  <c:pt idx="22">
                    <c:v>2019</c:v>
                  </c:pt>
                  <c:pt idx="23">
                    <c:v>2020</c:v>
                  </c:pt>
                  <c:pt idx="24">
                    <c:v>2021</c:v>
                  </c:pt>
                  <c:pt idx="25">
                    <c:v>2022</c:v>
                  </c:pt>
                </c:lvl>
                <c:lvl/>
                <c:lvl/>
              </c:multiLvlStrCache>
            </c:multiLvlStrRef>
          </c:cat>
          <c:val>
            <c:numRef>
              <c:f>'Table 3'!$B$6:$AA$6</c:f>
              <c:numCache>
                <c:formatCode>General</c:formatCode>
                <c:ptCount val="26"/>
                <c:pt idx="0">
                  <c:v>75.3</c:v>
                </c:pt>
                <c:pt idx="1">
                  <c:v>81.900000000000006</c:v>
                </c:pt>
                <c:pt idx="2">
                  <c:v>90</c:v>
                </c:pt>
                <c:pt idx="3">
                  <c:v>90.4</c:v>
                </c:pt>
                <c:pt idx="4">
                  <c:v>90.3</c:v>
                </c:pt>
                <c:pt idx="5">
                  <c:v>88.9</c:v>
                </c:pt>
                <c:pt idx="6">
                  <c:v>103.6</c:v>
                </c:pt>
                <c:pt idx="7">
                  <c:v>96.3</c:v>
                </c:pt>
                <c:pt idx="8">
                  <c:v>109</c:v>
                </c:pt>
                <c:pt idx="9">
                  <c:v>113.7</c:v>
                </c:pt>
                <c:pt idx="10">
                  <c:v>118</c:v>
                </c:pt>
                <c:pt idx="11">
                  <c:v>113.9</c:v>
                </c:pt>
                <c:pt idx="12">
                  <c:v>100.4</c:v>
                </c:pt>
                <c:pt idx="13">
                  <c:v>108.4</c:v>
                </c:pt>
                <c:pt idx="14">
                  <c:v>98</c:v>
                </c:pt>
                <c:pt idx="15">
                  <c:v>95.4</c:v>
                </c:pt>
                <c:pt idx="16">
                  <c:v>94.6</c:v>
                </c:pt>
                <c:pt idx="17">
                  <c:v>93.9</c:v>
                </c:pt>
                <c:pt idx="18">
                  <c:v>91</c:v>
                </c:pt>
                <c:pt idx="19">
                  <c:v>107.9</c:v>
                </c:pt>
                <c:pt idx="20">
                  <c:v>103.7</c:v>
                </c:pt>
                <c:pt idx="21">
                  <c:v>105.033</c:v>
                </c:pt>
                <c:pt idx="22">
                  <c:v>101.4</c:v>
                </c:pt>
                <c:pt idx="23">
                  <c:v>106.1</c:v>
                </c:pt>
                <c:pt idx="24">
                  <c:v>111</c:v>
                </c:pt>
                <c:pt idx="25">
                  <c:v>111.7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10DD-D541-ACC5-8B90F6C69C6F}"/>
            </c:ext>
          </c:extLst>
        </c:ser>
        <c:ser>
          <c:idx val="3"/>
          <c:order val="3"/>
          <c:tx>
            <c:strRef>
              <c:f>'Table 3'!$A$7</c:f>
              <c:strCache>
                <c:ptCount val="1"/>
                <c:pt idx="0">
                  <c:v>East Midlands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</c:spPr>
          <c:cat>
            <c:multiLvlStrRef>
              <c:f>'Table 3'!$B$1:$AA$3</c:f>
              <c:multiLvlStrCache>
                <c:ptCount val="26"/>
                <c:lvl>
                  <c:pt idx="0">
                    <c:v>1997</c:v>
                  </c:pt>
                  <c:pt idx="1">
                    <c:v>1998</c:v>
                  </c:pt>
                  <c:pt idx="2">
                    <c:v>1999</c:v>
                  </c:pt>
                  <c:pt idx="3">
                    <c:v>2000</c:v>
                  </c:pt>
                  <c:pt idx="4">
                    <c:v>2001</c:v>
                  </c:pt>
                  <c:pt idx="5">
                    <c:v>2002</c:v>
                  </c:pt>
                  <c:pt idx="6">
                    <c:v>2003</c:v>
                  </c:pt>
                  <c:pt idx="7">
                    <c:v>2004</c:v>
                  </c:pt>
                  <c:pt idx="8">
                    <c:v>2005</c:v>
                  </c:pt>
                  <c:pt idx="9">
                    <c:v>2006</c:v>
                  </c:pt>
                  <c:pt idx="10">
                    <c:v>2007</c:v>
                  </c:pt>
                  <c:pt idx="11">
                    <c:v>2008</c:v>
                  </c:pt>
                  <c:pt idx="12">
                    <c:v>2009</c:v>
                  </c:pt>
                  <c:pt idx="13">
                    <c:v>2010</c:v>
                  </c:pt>
                  <c:pt idx="14">
                    <c:v>2011</c:v>
                  </c:pt>
                  <c:pt idx="15">
                    <c:v>2012</c:v>
                  </c:pt>
                  <c:pt idx="16">
                    <c:v>2013</c:v>
                  </c:pt>
                  <c:pt idx="17">
                    <c:v>2014</c:v>
                  </c:pt>
                  <c:pt idx="18">
                    <c:v>2015</c:v>
                  </c:pt>
                  <c:pt idx="19">
                    <c:v>2016</c:v>
                  </c:pt>
                  <c:pt idx="20">
                    <c:v>2017</c:v>
                  </c:pt>
                  <c:pt idx="21">
                    <c:v>2018</c:v>
                  </c:pt>
                  <c:pt idx="22">
                    <c:v>2019</c:v>
                  </c:pt>
                  <c:pt idx="23">
                    <c:v>2020</c:v>
                  </c:pt>
                  <c:pt idx="24">
                    <c:v>2021</c:v>
                  </c:pt>
                  <c:pt idx="25">
                    <c:v>2022</c:v>
                  </c:pt>
                </c:lvl>
                <c:lvl/>
                <c:lvl/>
              </c:multiLvlStrCache>
            </c:multiLvlStrRef>
          </c:cat>
          <c:val>
            <c:numRef>
              <c:f>'Table 3'!$B$7:$AA$7</c:f>
              <c:numCache>
                <c:formatCode>General</c:formatCode>
                <c:ptCount val="26"/>
                <c:pt idx="0">
                  <c:v>51.6</c:v>
                </c:pt>
                <c:pt idx="1">
                  <c:v>55</c:v>
                </c:pt>
                <c:pt idx="2">
                  <c:v>61.5</c:v>
                </c:pt>
                <c:pt idx="3">
                  <c:v>63.2</c:v>
                </c:pt>
                <c:pt idx="4">
                  <c:v>67.2</c:v>
                </c:pt>
                <c:pt idx="5">
                  <c:v>71</c:v>
                </c:pt>
                <c:pt idx="6">
                  <c:v>83.8</c:v>
                </c:pt>
                <c:pt idx="7">
                  <c:v>72.7</c:v>
                </c:pt>
                <c:pt idx="8">
                  <c:v>83.5</c:v>
                </c:pt>
                <c:pt idx="9">
                  <c:v>86</c:v>
                </c:pt>
                <c:pt idx="10">
                  <c:v>92.4</c:v>
                </c:pt>
                <c:pt idx="11">
                  <c:v>88.1</c:v>
                </c:pt>
                <c:pt idx="12">
                  <c:v>74.7</c:v>
                </c:pt>
                <c:pt idx="13">
                  <c:v>80.599999999999994</c:v>
                </c:pt>
                <c:pt idx="14">
                  <c:v>76.3</c:v>
                </c:pt>
                <c:pt idx="15">
                  <c:v>73.8</c:v>
                </c:pt>
                <c:pt idx="16">
                  <c:v>76.3</c:v>
                </c:pt>
                <c:pt idx="17">
                  <c:v>76.099999999999994</c:v>
                </c:pt>
                <c:pt idx="18">
                  <c:v>80.7</c:v>
                </c:pt>
                <c:pt idx="19">
                  <c:v>79.2</c:v>
                </c:pt>
                <c:pt idx="20">
                  <c:v>84.7</c:v>
                </c:pt>
                <c:pt idx="21">
                  <c:v>85.313999999999993</c:v>
                </c:pt>
                <c:pt idx="22">
                  <c:v>89</c:v>
                </c:pt>
                <c:pt idx="23">
                  <c:v>91.1</c:v>
                </c:pt>
                <c:pt idx="24">
                  <c:v>90.1</c:v>
                </c:pt>
                <c:pt idx="25">
                  <c:v>94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10DD-D541-ACC5-8B90F6C69C6F}"/>
            </c:ext>
          </c:extLst>
        </c:ser>
        <c:ser>
          <c:idx val="4"/>
          <c:order val="4"/>
          <c:tx>
            <c:strRef>
              <c:f>'Table 3'!$A$8</c:f>
              <c:strCache>
                <c:ptCount val="1"/>
                <c:pt idx="0">
                  <c:v>West Midlands</c:v>
                </c:pt>
              </c:strCache>
            </c:strRef>
          </c:tx>
          <c:spPr>
            <a:solidFill>
              <a:schemeClr val="accent5"/>
            </a:solidFill>
            <a:ln>
              <a:noFill/>
            </a:ln>
            <a:effectLst/>
          </c:spPr>
          <c:cat>
            <c:multiLvlStrRef>
              <c:f>'Table 3'!$B$1:$AA$3</c:f>
              <c:multiLvlStrCache>
                <c:ptCount val="26"/>
                <c:lvl>
                  <c:pt idx="0">
                    <c:v>1997</c:v>
                  </c:pt>
                  <c:pt idx="1">
                    <c:v>1998</c:v>
                  </c:pt>
                  <c:pt idx="2">
                    <c:v>1999</c:v>
                  </c:pt>
                  <c:pt idx="3">
                    <c:v>2000</c:v>
                  </c:pt>
                  <c:pt idx="4">
                    <c:v>2001</c:v>
                  </c:pt>
                  <c:pt idx="5">
                    <c:v>2002</c:v>
                  </c:pt>
                  <c:pt idx="6">
                    <c:v>2003</c:v>
                  </c:pt>
                  <c:pt idx="7">
                    <c:v>2004</c:v>
                  </c:pt>
                  <c:pt idx="8">
                    <c:v>2005</c:v>
                  </c:pt>
                  <c:pt idx="9">
                    <c:v>2006</c:v>
                  </c:pt>
                  <c:pt idx="10">
                    <c:v>2007</c:v>
                  </c:pt>
                  <c:pt idx="11">
                    <c:v>2008</c:v>
                  </c:pt>
                  <c:pt idx="12">
                    <c:v>2009</c:v>
                  </c:pt>
                  <c:pt idx="13">
                    <c:v>2010</c:v>
                  </c:pt>
                  <c:pt idx="14">
                    <c:v>2011</c:v>
                  </c:pt>
                  <c:pt idx="15">
                    <c:v>2012</c:v>
                  </c:pt>
                  <c:pt idx="16">
                    <c:v>2013</c:v>
                  </c:pt>
                  <c:pt idx="17">
                    <c:v>2014</c:v>
                  </c:pt>
                  <c:pt idx="18">
                    <c:v>2015</c:v>
                  </c:pt>
                  <c:pt idx="19">
                    <c:v>2016</c:v>
                  </c:pt>
                  <c:pt idx="20">
                    <c:v>2017</c:v>
                  </c:pt>
                  <c:pt idx="21">
                    <c:v>2018</c:v>
                  </c:pt>
                  <c:pt idx="22">
                    <c:v>2019</c:v>
                  </c:pt>
                  <c:pt idx="23">
                    <c:v>2020</c:v>
                  </c:pt>
                  <c:pt idx="24">
                    <c:v>2021</c:v>
                  </c:pt>
                  <c:pt idx="25">
                    <c:v>2022</c:v>
                  </c:pt>
                </c:lvl>
                <c:lvl/>
                <c:lvl/>
              </c:multiLvlStrCache>
            </c:multiLvlStrRef>
          </c:cat>
          <c:val>
            <c:numRef>
              <c:f>'Table 3'!$B$8:$AA$8</c:f>
              <c:numCache>
                <c:formatCode>General</c:formatCode>
                <c:ptCount val="26"/>
                <c:pt idx="0">
                  <c:v>73</c:v>
                </c:pt>
                <c:pt idx="1">
                  <c:v>74.400000000000006</c:v>
                </c:pt>
                <c:pt idx="2">
                  <c:v>87.4</c:v>
                </c:pt>
                <c:pt idx="3">
                  <c:v>83.3</c:v>
                </c:pt>
                <c:pt idx="4">
                  <c:v>88.4</c:v>
                </c:pt>
                <c:pt idx="5">
                  <c:v>96.9</c:v>
                </c:pt>
                <c:pt idx="6">
                  <c:v>105.4</c:v>
                </c:pt>
                <c:pt idx="7">
                  <c:v>104.8</c:v>
                </c:pt>
                <c:pt idx="8">
                  <c:v>107</c:v>
                </c:pt>
                <c:pt idx="9">
                  <c:v>104.7</c:v>
                </c:pt>
                <c:pt idx="10">
                  <c:v>109.2</c:v>
                </c:pt>
                <c:pt idx="11">
                  <c:v>109.6</c:v>
                </c:pt>
                <c:pt idx="12">
                  <c:v>95.6</c:v>
                </c:pt>
                <c:pt idx="13">
                  <c:v>109.8</c:v>
                </c:pt>
                <c:pt idx="14">
                  <c:v>103.8</c:v>
                </c:pt>
                <c:pt idx="15">
                  <c:v>105.5</c:v>
                </c:pt>
                <c:pt idx="16">
                  <c:v>97.3</c:v>
                </c:pt>
                <c:pt idx="17">
                  <c:v>97.5</c:v>
                </c:pt>
                <c:pt idx="18">
                  <c:v>98.5</c:v>
                </c:pt>
                <c:pt idx="19">
                  <c:v>97.9</c:v>
                </c:pt>
                <c:pt idx="20">
                  <c:v>100.5</c:v>
                </c:pt>
                <c:pt idx="21">
                  <c:v>103.913</c:v>
                </c:pt>
                <c:pt idx="22">
                  <c:v>101</c:v>
                </c:pt>
                <c:pt idx="23">
                  <c:v>102.1</c:v>
                </c:pt>
                <c:pt idx="24">
                  <c:v>106.4</c:v>
                </c:pt>
                <c:pt idx="25">
                  <c:v>110.3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10DD-D541-ACC5-8B90F6C69C6F}"/>
            </c:ext>
          </c:extLst>
        </c:ser>
        <c:ser>
          <c:idx val="5"/>
          <c:order val="5"/>
          <c:tx>
            <c:strRef>
              <c:f>'Table 3'!$A$9</c:f>
              <c:strCache>
                <c:ptCount val="1"/>
                <c:pt idx="0">
                  <c:v>East</c:v>
                </c:pt>
              </c:strCache>
            </c:strRef>
          </c:tx>
          <c:spPr>
            <a:solidFill>
              <a:schemeClr val="accent6"/>
            </a:solidFill>
            <a:ln>
              <a:noFill/>
            </a:ln>
            <a:effectLst/>
          </c:spPr>
          <c:cat>
            <c:multiLvlStrRef>
              <c:f>'Table 3'!$B$1:$AA$3</c:f>
              <c:multiLvlStrCache>
                <c:ptCount val="26"/>
                <c:lvl>
                  <c:pt idx="0">
                    <c:v>1997</c:v>
                  </c:pt>
                  <c:pt idx="1">
                    <c:v>1998</c:v>
                  </c:pt>
                  <c:pt idx="2">
                    <c:v>1999</c:v>
                  </c:pt>
                  <c:pt idx="3">
                    <c:v>2000</c:v>
                  </c:pt>
                  <c:pt idx="4">
                    <c:v>2001</c:v>
                  </c:pt>
                  <c:pt idx="5">
                    <c:v>2002</c:v>
                  </c:pt>
                  <c:pt idx="6">
                    <c:v>2003</c:v>
                  </c:pt>
                  <c:pt idx="7">
                    <c:v>2004</c:v>
                  </c:pt>
                  <c:pt idx="8">
                    <c:v>2005</c:v>
                  </c:pt>
                  <c:pt idx="9">
                    <c:v>2006</c:v>
                  </c:pt>
                  <c:pt idx="10">
                    <c:v>2007</c:v>
                  </c:pt>
                  <c:pt idx="11">
                    <c:v>2008</c:v>
                  </c:pt>
                  <c:pt idx="12">
                    <c:v>2009</c:v>
                  </c:pt>
                  <c:pt idx="13">
                    <c:v>2010</c:v>
                  </c:pt>
                  <c:pt idx="14">
                    <c:v>2011</c:v>
                  </c:pt>
                  <c:pt idx="15">
                    <c:v>2012</c:v>
                  </c:pt>
                  <c:pt idx="16">
                    <c:v>2013</c:v>
                  </c:pt>
                  <c:pt idx="17">
                    <c:v>2014</c:v>
                  </c:pt>
                  <c:pt idx="18">
                    <c:v>2015</c:v>
                  </c:pt>
                  <c:pt idx="19">
                    <c:v>2016</c:v>
                  </c:pt>
                  <c:pt idx="20">
                    <c:v>2017</c:v>
                  </c:pt>
                  <c:pt idx="21">
                    <c:v>2018</c:v>
                  </c:pt>
                  <c:pt idx="22">
                    <c:v>2019</c:v>
                  </c:pt>
                  <c:pt idx="23">
                    <c:v>2020</c:v>
                  </c:pt>
                  <c:pt idx="24">
                    <c:v>2021</c:v>
                  </c:pt>
                  <c:pt idx="25">
                    <c:v>2022</c:v>
                  </c:pt>
                </c:lvl>
                <c:lvl/>
                <c:lvl/>
              </c:multiLvlStrCache>
            </c:multiLvlStrRef>
          </c:cat>
          <c:val>
            <c:numRef>
              <c:f>'Table 3'!$B$9:$AA$9</c:f>
              <c:numCache>
                <c:formatCode>General</c:formatCode>
                <c:ptCount val="26"/>
                <c:pt idx="0">
                  <c:v>77.900000000000006</c:v>
                </c:pt>
                <c:pt idx="1">
                  <c:v>83.9</c:v>
                </c:pt>
                <c:pt idx="2">
                  <c:v>97.6</c:v>
                </c:pt>
                <c:pt idx="3">
                  <c:v>97.4</c:v>
                </c:pt>
                <c:pt idx="4">
                  <c:v>101.4</c:v>
                </c:pt>
                <c:pt idx="5">
                  <c:v>98.1</c:v>
                </c:pt>
                <c:pt idx="6">
                  <c:v>118.2</c:v>
                </c:pt>
                <c:pt idx="7">
                  <c:v>117</c:v>
                </c:pt>
                <c:pt idx="8">
                  <c:v>122.6</c:v>
                </c:pt>
                <c:pt idx="9">
                  <c:v>130.1</c:v>
                </c:pt>
                <c:pt idx="10">
                  <c:v>143.6</c:v>
                </c:pt>
                <c:pt idx="11">
                  <c:v>138.30000000000001</c:v>
                </c:pt>
                <c:pt idx="12">
                  <c:v>126.8</c:v>
                </c:pt>
                <c:pt idx="13">
                  <c:v>127.2</c:v>
                </c:pt>
                <c:pt idx="14">
                  <c:v>128.4</c:v>
                </c:pt>
                <c:pt idx="15">
                  <c:v>126.5</c:v>
                </c:pt>
                <c:pt idx="16">
                  <c:v>133.80000000000001</c:v>
                </c:pt>
                <c:pt idx="17">
                  <c:v>133.9</c:v>
                </c:pt>
                <c:pt idx="18">
                  <c:v>136.4</c:v>
                </c:pt>
                <c:pt idx="19">
                  <c:v>138.69999999999999</c:v>
                </c:pt>
                <c:pt idx="20">
                  <c:v>149.30000000000001</c:v>
                </c:pt>
                <c:pt idx="21">
                  <c:v>173.28100000000001</c:v>
                </c:pt>
                <c:pt idx="22">
                  <c:v>169.5</c:v>
                </c:pt>
                <c:pt idx="23">
                  <c:v>171.9</c:v>
                </c:pt>
                <c:pt idx="24">
                  <c:v>164.6</c:v>
                </c:pt>
                <c:pt idx="25">
                  <c:v>170.4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10DD-D541-ACC5-8B90F6C69C6F}"/>
            </c:ext>
          </c:extLst>
        </c:ser>
        <c:ser>
          <c:idx val="6"/>
          <c:order val="6"/>
          <c:tx>
            <c:strRef>
              <c:f>'Table 3'!$A$10</c:f>
              <c:strCache>
                <c:ptCount val="1"/>
                <c:pt idx="0">
                  <c:v>London</c:v>
                </c:pt>
              </c:strCache>
            </c:strRef>
          </c:tx>
          <c:spPr>
            <a:solidFill>
              <a:schemeClr val="accent1">
                <a:lumMod val="60000"/>
              </a:schemeClr>
            </a:solidFill>
            <a:ln>
              <a:noFill/>
            </a:ln>
            <a:effectLst/>
          </c:spPr>
          <c:cat>
            <c:multiLvlStrRef>
              <c:f>'Table 3'!$B$1:$AA$3</c:f>
              <c:multiLvlStrCache>
                <c:ptCount val="26"/>
                <c:lvl>
                  <c:pt idx="0">
                    <c:v>1997</c:v>
                  </c:pt>
                  <c:pt idx="1">
                    <c:v>1998</c:v>
                  </c:pt>
                  <c:pt idx="2">
                    <c:v>1999</c:v>
                  </c:pt>
                  <c:pt idx="3">
                    <c:v>2000</c:v>
                  </c:pt>
                  <c:pt idx="4">
                    <c:v>2001</c:v>
                  </c:pt>
                  <c:pt idx="5">
                    <c:v>2002</c:v>
                  </c:pt>
                  <c:pt idx="6">
                    <c:v>2003</c:v>
                  </c:pt>
                  <c:pt idx="7">
                    <c:v>2004</c:v>
                  </c:pt>
                  <c:pt idx="8">
                    <c:v>2005</c:v>
                  </c:pt>
                  <c:pt idx="9">
                    <c:v>2006</c:v>
                  </c:pt>
                  <c:pt idx="10">
                    <c:v>2007</c:v>
                  </c:pt>
                  <c:pt idx="11">
                    <c:v>2008</c:v>
                  </c:pt>
                  <c:pt idx="12">
                    <c:v>2009</c:v>
                  </c:pt>
                  <c:pt idx="13">
                    <c:v>2010</c:v>
                  </c:pt>
                  <c:pt idx="14">
                    <c:v>2011</c:v>
                  </c:pt>
                  <c:pt idx="15">
                    <c:v>2012</c:v>
                  </c:pt>
                  <c:pt idx="16">
                    <c:v>2013</c:v>
                  </c:pt>
                  <c:pt idx="17">
                    <c:v>2014</c:v>
                  </c:pt>
                  <c:pt idx="18">
                    <c:v>2015</c:v>
                  </c:pt>
                  <c:pt idx="19">
                    <c:v>2016</c:v>
                  </c:pt>
                  <c:pt idx="20">
                    <c:v>2017</c:v>
                  </c:pt>
                  <c:pt idx="21">
                    <c:v>2018</c:v>
                  </c:pt>
                  <c:pt idx="22">
                    <c:v>2019</c:v>
                  </c:pt>
                  <c:pt idx="23">
                    <c:v>2020</c:v>
                  </c:pt>
                  <c:pt idx="24">
                    <c:v>2021</c:v>
                  </c:pt>
                  <c:pt idx="25">
                    <c:v>2022</c:v>
                  </c:pt>
                </c:lvl>
                <c:lvl/>
                <c:lvl/>
              </c:multiLvlStrCache>
            </c:multiLvlStrRef>
          </c:cat>
          <c:val>
            <c:numRef>
              <c:f>'Table 3'!$B$10:$AA$10</c:f>
              <c:numCache>
                <c:formatCode>General</c:formatCode>
                <c:ptCount val="26"/>
                <c:pt idx="0">
                  <c:v>98.8</c:v>
                </c:pt>
                <c:pt idx="1">
                  <c:v>103.8</c:v>
                </c:pt>
                <c:pt idx="2">
                  <c:v>106.4</c:v>
                </c:pt>
                <c:pt idx="3">
                  <c:v>109.4</c:v>
                </c:pt>
                <c:pt idx="4">
                  <c:v>106.2</c:v>
                </c:pt>
                <c:pt idx="5">
                  <c:v>121.6</c:v>
                </c:pt>
                <c:pt idx="6">
                  <c:v>155.19999999999999</c:v>
                </c:pt>
                <c:pt idx="7">
                  <c:v>139</c:v>
                </c:pt>
                <c:pt idx="8">
                  <c:v>136.9</c:v>
                </c:pt>
                <c:pt idx="9">
                  <c:v>149.1</c:v>
                </c:pt>
                <c:pt idx="10">
                  <c:v>152.1</c:v>
                </c:pt>
                <c:pt idx="11">
                  <c:v>153.1</c:v>
                </c:pt>
                <c:pt idx="12">
                  <c:v>135.9</c:v>
                </c:pt>
                <c:pt idx="13">
                  <c:v>144.4</c:v>
                </c:pt>
                <c:pt idx="14">
                  <c:v>160.6</c:v>
                </c:pt>
                <c:pt idx="15">
                  <c:v>163.5</c:v>
                </c:pt>
                <c:pt idx="16">
                  <c:v>166.2</c:v>
                </c:pt>
                <c:pt idx="17">
                  <c:v>164.1</c:v>
                </c:pt>
                <c:pt idx="18">
                  <c:v>169.2</c:v>
                </c:pt>
                <c:pt idx="19">
                  <c:v>179.6</c:v>
                </c:pt>
                <c:pt idx="20">
                  <c:v>182.3</c:v>
                </c:pt>
                <c:pt idx="21">
                  <c:v>188.785</c:v>
                </c:pt>
                <c:pt idx="22">
                  <c:v>193.8</c:v>
                </c:pt>
                <c:pt idx="23">
                  <c:v>209.3</c:v>
                </c:pt>
                <c:pt idx="24">
                  <c:v>206.2</c:v>
                </c:pt>
                <c:pt idx="25">
                  <c:v>211.2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10DD-D541-ACC5-8B90F6C69C6F}"/>
            </c:ext>
          </c:extLst>
        </c:ser>
        <c:ser>
          <c:idx val="7"/>
          <c:order val="7"/>
          <c:tx>
            <c:strRef>
              <c:f>'Table 3'!$A$11</c:f>
              <c:strCache>
                <c:ptCount val="1"/>
                <c:pt idx="0">
                  <c:v>South East:</c:v>
                </c:pt>
              </c:strCache>
            </c:strRef>
          </c:tx>
          <c:spPr>
            <a:solidFill>
              <a:schemeClr val="accent2">
                <a:lumMod val="60000"/>
              </a:schemeClr>
            </a:solidFill>
            <a:ln>
              <a:noFill/>
            </a:ln>
            <a:effectLst/>
          </c:spPr>
          <c:cat>
            <c:multiLvlStrRef>
              <c:f>'Table 3'!$B$1:$AA$3</c:f>
              <c:multiLvlStrCache>
                <c:ptCount val="26"/>
                <c:lvl>
                  <c:pt idx="0">
                    <c:v>1997</c:v>
                  </c:pt>
                  <c:pt idx="1">
                    <c:v>1998</c:v>
                  </c:pt>
                  <c:pt idx="2">
                    <c:v>1999</c:v>
                  </c:pt>
                  <c:pt idx="3">
                    <c:v>2000</c:v>
                  </c:pt>
                  <c:pt idx="4">
                    <c:v>2001</c:v>
                  </c:pt>
                  <c:pt idx="5">
                    <c:v>2002</c:v>
                  </c:pt>
                  <c:pt idx="6">
                    <c:v>2003</c:v>
                  </c:pt>
                  <c:pt idx="7">
                    <c:v>2004</c:v>
                  </c:pt>
                  <c:pt idx="8">
                    <c:v>2005</c:v>
                  </c:pt>
                  <c:pt idx="9">
                    <c:v>2006</c:v>
                  </c:pt>
                  <c:pt idx="10">
                    <c:v>2007</c:v>
                  </c:pt>
                  <c:pt idx="11">
                    <c:v>2008</c:v>
                  </c:pt>
                  <c:pt idx="12">
                    <c:v>2009</c:v>
                  </c:pt>
                  <c:pt idx="13">
                    <c:v>2010</c:v>
                  </c:pt>
                  <c:pt idx="14">
                    <c:v>2011</c:v>
                  </c:pt>
                  <c:pt idx="15">
                    <c:v>2012</c:v>
                  </c:pt>
                  <c:pt idx="16">
                    <c:v>2013</c:v>
                  </c:pt>
                  <c:pt idx="17">
                    <c:v>2014</c:v>
                  </c:pt>
                  <c:pt idx="18">
                    <c:v>2015</c:v>
                  </c:pt>
                  <c:pt idx="19">
                    <c:v>2016</c:v>
                  </c:pt>
                  <c:pt idx="20">
                    <c:v>2017</c:v>
                  </c:pt>
                  <c:pt idx="21">
                    <c:v>2018</c:v>
                  </c:pt>
                  <c:pt idx="22">
                    <c:v>2019</c:v>
                  </c:pt>
                  <c:pt idx="23">
                    <c:v>2020</c:v>
                  </c:pt>
                  <c:pt idx="24">
                    <c:v>2021</c:v>
                  </c:pt>
                  <c:pt idx="25">
                    <c:v>2022</c:v>
                  </c:pt>
                </c:lvl>
                <c:lvl/>
                <c:lvl/>
              </c:multiLvlStrCache>
            </c:multiLvlStrRef>
          </c:cat>
          <c:val>
            <c:numRef>
              <c:f>'Table 3'!$B$11:$AA$11</c:f>
              <c:numCache>
                <c:formatCode>General</c:formatCode>
                <c:ptCount val="26"/>
                <c:pt idx="0">
                  <c:v>110.5</c:v>
                </c:pt>
                <c:pt idx="1">
                  <c:v>117.8</c:v>
                </c:pt>
                <c:pt idx="2">
                  <c:v>158.4</c:v>
                </c:pt>
                <c:pt idx="3">
                  <c:v>152.9</c:v>
                </c:pt>
                <c:pt idx="4">
                  <c:v>152.30000000000001</c:v>
                </c:pt>
                <c:pt idx="5">
                  <c:v>152.6</c:v>
                </c:pt>
                <c:pt idx="6">
                  <c:v>174.4</c:v>
                </c:pt>
                <c:pt idx="7">
                  <c:v>181.4</c:v>
                </c:pt>
                <c:pt idx="8">
                  <c:v>195.3</c:v>
                </c:pt>
                <c:pt idx="9">
                  <c:v>194.2</c:v>
                </c:pt>
                <c:pt idx="10">
                  <c:v>211.8</c:v>
                </c:pt>
                <c:pt idx="11">
                  <c:v>212.8</c:v>
                </c:pt>
                <c:pt idx="12">
                  <c:v>191.3</c:v>
                </c:pt>
                <c:pt idx="13">
                  <c:v>185.8</c:v>
                </c:pt>
                <c:pt idx="14">
                  <c:v>171.7</c:v>
                </c:pt>
                <c:pt idx="15">
                  <c:v>168.3</c:v>
                </c:pt>
                <c:pt idx="16">
                  <c:v>167.5</c:v>
                </c:pt>
                <c:pt idx="17">
                  <c:v>169.1</c:v>
                </c:pt>
                <c:pt idx="18">
                  <c:v>184.8</c:v>
                </c:pt>
                <c:pt idx="19">
                  <c:v>191.6</c:v>
                </c:pt>
                <c:pt idx="20">
                  <c:v>202.7</c:v>
                </c:pt>
                <c:pt idx="21">
                  <c:v>197.429</c:v>
                </c:pt>
                <c:pt idx="22">
                  <c:v>209.2</c:v>
                </c:pt>
                <c:pt idx="23">
                  <c:v>209.5</c:v>
                </c:pt>
                <c:pt idx="24">
                  <c:v>209.1</c:v>
                </c:pt>
                <c:pt idx="25">
                  <c:v>234.3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7-10DD-D541-ACC5-8B90F6C69C6F}"/>
            </c:ext>
          </c:extLst>
        </c:ser>
        <c:ser>
          <c:idx val="8"/>
          <c:order val="8"/>
          <c:tx>
            <c:strRef>
              <c:f>'Table 3'!$A$12</c:f>
              <c:strCache>
                <c:ptCount val="1"/>
                <c:pt idx="0">
                  <c:v>South West</c:v>
                </c:pt>
              </c:strCache>
            </c:strRef>
          </c:tx>
          <c:spPr>
            <a:solidFill>
              <a:schemeClr val="accent3">
                <a:lumMod val="60000"/>
              </a:schemeClr>
            </a:solidFill>
            <a:ln>
              <a:noFill/>
            </a:ln>
            <a:effectLst/>
          </c:spPr>
          <c:cat>
            <c:multiLvlStrRef>
              <c:f>'Table 3'!$B$1:$AA$3</c:f>
              <c:multiLvlStrCache>
                <c:ptCount val="26"/>
                <c:lvl>
                  <c:pt idx="0">
                    <c:v>1997</c:v>
                  </c:pt>
                  <c:pt idx="1">
                    <c:v>1998</c:v>
                  </c:pt>
                  <c:pt idx="2">
                    <c:v>1999</c:v>
                  </c:pt>
                  <c:pt idx="3">
                    <c:v>2000</c:v>
                  </c:pt>
                  <c:pt idx="4">
                    <c:v>2001</c:v>
                  </c:pt>
                  <c:pt idx="5">
                    <c:v>2002</c:v>
                  </c:pt>
                  <c:pt idx="6">
                    <c:v>2003</c:v>
                  </c:pt>
                  <c:pt idx="7">
                    <c:v>2004</c:v>
                  </c:pt>
                  <c:pt idx="8">
                    <c:v>2005</c:v>
                  </c:pt>
                  <c:pt idx="9">
                    <c:v>2006</c:v>
                  </c:pt>
                  <c:pt idx="10">
                    <c:v>2007</c:v>
                  </c:pt>
                  <c:pt idx="11">
                    <c:v>2008</c:v>
                  </c:pt>
                  <c:pt idx="12">
                    <c:v>2009</c:v>
                  </c:pt>
                  <c:pt idx="13">
                    <c:v>2010</c:v>
                  </c:pt>
                  <c:pt idx="14">
                    <c:v>2011</c:v>
                  </c:pt>
                  <c:pt idx="15">
                    <c:v>2012</c:v>
                  </c:pt>
                  <c:pt idx="16">
                    <c:v>2013</c:v>
                  </c:pt>
                  <c:pt idx="17">
                    <c:v>2014</c:v>
                  </c:pt>
                  <c:pt idx="18">
                    <c:v>2015</c:v>
                  </c:pt>
                  <c:pt idx="19">
                    <c:v>2016</c:v>
                  </c:pt>
                  <c:pt idx="20">
                    <c:v>2017</c:v>
                  </c:pt>
                  <c:pt idx="21">
                    <c:v>2018</c:v>
                  </c:pt>
                  <c:pt idx="22">
                    <c:v>2019</c:v>
                  </c:pt>
                  <c:pt idx="23">
                    <c:v>2020</c:v>
                  </c:pt>
                  <c:pt idx="24">
                    <c:v>2021</c:v>
                  </c:pt>
                  <c:pt idx="25">
                    <c:v>2022</c:v>
                  </c:pt>
                </c:lvl>
                <c:lvl/>
                <c:lvl/>
              </c:multiLvlStrCache>
            </c:multiLvlStrRef>
          </c:cat>
          <c:val>
            <c:numRef>
              <c:f>'Table 3'!$B$12:$AA$12</c:f>
              <c:numCache>
                <c:formatCode>General</c:formatCode>
                <c:ptCount val="26"/>
                <c:pt idx="0">
                  <c:v>61.2</c:v>
                </c:pt>
                <c:pt idx="1">
                  <c:v>61.8</c:v>
                </c:pt>
                <c:pt idx="2">
                  <c:v>76.599999999999994</c:v>
                </c:pt>
                <c:pt idx="3">
                  <c:v>80</c:v>
                </c:pt>
                <c:pt idx="4">
                  <c:v>105.6</c:v>
                </c:pt>
                <c:pt idx="5">
                  <c:v>83.9</c:v>
                </c:pt>
                <c:pt idx="6">
                  <c:v>97.5</c:v>
                </c:pt>
                <c:pt idx="7">
                  <c:v>87.2</c:v>
                </c:pt>
                <c:pt idx="8">
                  <c:v>95.7</c:v>
                </c:pt>
                <c:pt idx="9">
                  <c:v>98</c:v>
                </c:pt>
                <c:pt idx="10">
                  <c:v>110.8</c:v>
                </c:pt>
                <c:pt idx="11">
                  <c:v>109.6</c:v>
                </c:pt>
                <c:pt idx="12">
                  <c:v>98.1</c:v>
                </c:pt>
                <c:pt idx="13">
                  <c:v>112.8</c:v>
                </c:pt>
                <c:pt idx="14">
                  <c:v>96.6</c:v>
                </c:pt>
                <c:pt idx="15">
                  <c:v>93.1</c:v>
                </c:pt>
                <c:pt idx="16">
                  <c:v>94.1</c:v>
                </c:pt>
                <c:pt idx="17">
                  <c:v>94.2</c:v>
                </c:pt>
                <c:pt idx="18">
                  <c:v>101.7</c:v>
                </c:pt>
                <c:pt idx="19">
                  <c:v>104.7</c:v>
                </c:pt>
                <c:pt idx="20">
                  <c:v>112.3</c:v>
                </c:pt>
                <c:pt idx="21">
                  <c:v>111.197</c:v>
                </c:pt>
                <c:pt idx="22">
                  <c:v>116.5</c:v>
                </c:pt>
                <c:pt idx="23">
                  <c:v>119.9</c:v>
                </c:pt>
                <c:pt idx="24">
                  <c:v>123.4</c:v>
                </c:pt>
                <c:pt idx="25">
                  <c:v>128.30000000000001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10DD-D541-ACC5-8B90F6C69C6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453739520"/>
        <c:axId val="1453744448"/>
      </c:areaChart>
      <c:catAx>
        <c:axId val="145373952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453744448"/>
        <c:crosses val="autoZero"/>
        <c:auto val="1"/>
        <c:lblAlgn val="ctr"/>
        <c:lblOffset val="100"/>
        <c:noMultiLvlLbl val="0"/>
      </c:catAx>
      <c:valAx>
        <c:axId val="145374444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A</a:t>
                </a:r>
                <a:endParaRPr lang="en-US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453739520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zero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 marL="0" marR="0" lvl="0" indent="0" algn="ctr" defTabSz="914400" rtl="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sz="1400" b="0" i="0" u="none" strike="noStrike" kern="1200" spc="0" baseline="0">
                <a:solidFill>
                  <a:sysClr val="windowText" lastClr="000000">
                    <a:lumMod val="65000"/>
                    <a:lumOff val="35000"/>
                  </a:sysClr>
                </a:solidFill>
                <a:latin typeface="+mn-lt"/>
                <a:ea typeface="+mn-ea"/>
                <a:cs typeface="+mn-cs"/>
              </a:defRPr>
            </a:pPr>
            <a:r>
              <a:rPr lang="en-GB" b="0" i="0">
                <a:solidFill>
                  <a:schemeClr val="tx1"/>
                </a:solidFill>
                <a:effectLst/>
                <a:latin typeface="UICTFontTextStyleBody"/>
              </a:rPr>
              <a:t>Mean, Median, Mode, and Standard Deviation of Firm Counts by Turnover Size Band. </a:t>
            </a:r>
            <a:endParaRPr lang="en-GB">
              <a:solidFill>
                <a:schemeClr val="tx1"/>
              </a:solidFill>
              <a:effectLst/>
              <a:latin typeface=".AppleSystemUIFont"/>
            </a:endParaRPr>
          </a:p>
          <a:p>
            <a:pPr marL="0" marR="0" lvl="0" indent="0" algn="ctr" defTabSz="914400" rtl="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>
                <a:solidFill>
                  <a:sysClr val="windowText" lastClr="000000">
                    <a:lumMod val="65000"/>
                    <a:lumOff val="35000"/>
                  </a:sysClr>
                </a:solidFill>
              </a:defRPr>
            </a:pPr>
            <a:endParaRPr lang="en-US">
              <a:solidFill>
                <a:schemeClr val="tx1"/>
              </a:solidFill>
            </a:endParaRP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marL="0" marR="0" lvl="0" indent="0" algn="ctr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400" b="0" i="0" u="none" strike="noStrike" kern="1200" spc="0" baseline="0">
              <a:solidFill>
                <a:sysClr val="windowText" lastClr="000000">
                  <a:lumMod val="65000"/>
                  <a:lumOff val="35000"/>
                </a:sysClr>
              </a:solidFill>
              <a:latin typeface="+mn-lt"/>
              <a:ea typeface="+mn-ea"/>
              <a:cs typeface="+mn-cs"/>
            </a:defRPr>
          </a:pPr>
          <a:endParaRPr lang="en-GB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'Table 4'!$A$19</c:f>
              <c:strCache>
                <c:ptCount val="1"/>
                <c:pt idx="0">
                  <c:v>Mean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numRef>
              <c:f>'Table 4'!$B$18:$I$18</c:f>
              <c:numCache>
                <c:formatCode>General</c:formatCode>
                <c:ptCount val="8"/>
                <c:pt idx="0">
                  <c:v>2015</c:v>
                </c:pt>
                <c:pt idx="1">
                  <c:v>2016</c:v>
                </c:pt>
                <c:pt idx="2">
                  <c:v>2017</c:v>
                </c:pt>
                <c:pt idx="3">
                  <c:v>2018</c:v>
                </c:pt>
                <c:pt idx="4">
                  <c:v>2019</c:v>
                </c:pt>
                <c:pt idx="5">
                  <c:v>2020</c:v>
                </c:pt>
                <c:pt idx="6">
                  <c:v>2021</c:v>
                </c:pt>
                <c:pt idx="7">
                  <c:v>2022</c:v>
                </c:pt>
              </c:numCache>
            </c:numRef>
          </c:cat>
          <c:val>
            <c:numRef>
              <c:f>'Table 4'!$B$19:$I$19</c:f>
              <c:numCache>
                <c:formatCode>General</c:formatCode>
                <c:ptCount val="8"/>
                <c:pt idx="0">
                  <c:v>21214.615384615383</c:v>
                </c:pt>
                <c:pt idx="1">
                  <c:v>22931.461538461539</c:v>
                </c:pt>
                <c:pt idx="2">
                  <c:v>24354.384615384617</c:v>
                </c:pt>
                <c:pt idx="3">
                  <c:v>25211.846153846152</c:v>
                </c:pt>
                <c:pt idx="4">
                  <c:v>25980.76923076923</c:v>
                </c:pt>
                <c:pt idx="5">
                  <c:v>26498.153846153848</c:v>
                </c:pt>
                <c:pt idx="6">
                  <c:v>27337.384615384617</c:v>
                </c:pt>
                <c:pt idx="7">
                  <c:v>28950.307692307691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5B45-744D-8DD6-316418661BAB}"/>
            </c:ext>
          </c:extLst>
        </c:ser>
        <c:ser>
          <c:idx val="1"/>
          <c:order val="1"/>
          <c:tx>
            <c:strRef>
              <c:f>'Table 4'!$A$20</c:f>
              <c:strCache>
                <c:ptCount val="1"/>
                <c:pt idx="0">
                  <c:v>Median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numRef>
              <c:f>'Table 4'!$B$18:$I$18</c:f>
              <c:numCache>
                <c:formatCode>General</c:formatCode>
                <c:ptCount val="8"/>
                <c:pt idx="0">
                  <c:v>2015</c:v>
                </c:pt>
                <c:pt idx="1">
                  <c:v>2016</c:v>
                </c:pt>
                <c:pt idx="2">
                  <c:v>2017</c:v>
                </c:pt>
                <c:pt idx="3">
                  <c:v>2018</c:v>
                </c:pt>
                <c:pt idx="4">
                  <c:v>2019</c:v>
                </c:pt>
                <c:pt idx="5">
                  <c:v>2020</c:v>
                </c:pt>
                <c:pt idx="6">
                  <c:v>2021</c:v>
                </c:pt>
                <c:pt idx="7">
                  <c:v>2022</c:v>
                </c:pt>
              </c:numCache>
            </c:numRef>
          </c:cat>
          <c:val>
            <c:numRef>
              <c:f>'Table 4'!$B$20:$I$20</c:f>
              <c:numCache>
                <c:formatCode>General</c:formatCode>
                <c:ptCount val="8"/>
                <c:pt idx="0">
                  <c:v>324</c:v>
                </c:pt>
                <c:pt idx="1">
                  <c:v>377</c:v>
                </c:pt>
                <c:pt idx="2">
                  <c:v>430</c:v>
                </c:pt>
                <c:pt idx="3">
                  <c:v>477</c:v>
                </c:pt>
                <c:pt idx="4">
                  <c:v>490</c:v>
                </c:pt>
                <c:pt idx="5">
                  <c:v>499</c:v>
                </c:pt>
                <c:pt idx="6">
                  <c:v>468</c:v>
                </c:pt>
                <c:pt idx="7">
                  <c:v>432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5B45-744D-8DD6-316418661BAB}"/>
            </c:ext>
          </c:extLst>
        </c:ser>
        <c:ser>
          <c:idx val="2"/>
          <c:order val="2"/>
          <c:tx>
            <c:strRef>
              <c:f>'Table 4'!$A$21</c:f>
              <c:strCache>
                <c:ptCount val="1"/>
                <c:pt idx="0">
                  <c:v>Mode 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cat>
            <c:numRef>
              <c:f>'Table 4'!$B$18:$I$18</c:f>
              <c:numCache>
                <c:formatCode>General</c:formatCode>
                <c:ptCount val="8"/>
                <c:pt idx="0">
                  <c:v>2015</c:v>
                </c:pt>
                <c:pt idx="1">
                  <c:v>2016</c:v>
                </c:pt>
                <c:pt idx="2">
                  <c:v>2017</c:v>
                </c:pt>
                <c:pt idx="3">
                  <c:v>2018</c:v>
                </c:pt>
                <c:pt idx="4">
                  <c:v>2019</c:v>
                </c:pt>
                <c:pt idx="5">
                  <c:v>2020</c:v>
                </c:pt>
                <c:pt idx="6">
                  <c:v>2021</c:v>
                </c:pt>
                <c:pt idx="7">
                  <c:v>2022</c:v>
                </c:pt>
              </c:numCache>
            </c:numRef>
          </c:cat>
          <c:val>
            <c:numRef>
              <c:f>'Table 4'!$B$21:$I$21</c:f>
              <c:numCache>
                <c:formatCode>General</c:formatCode>
                <c:ptCount val="8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19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5B45-744D-8DD6-316418661BA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1344371584"/>
        <c:axId val="1687571520"/>
      </c:barChart>
      <c:lineChart>
        <c:grouping val="standard"/>
        <c:varyColors val="0"/>
        <c:ser>
          <c:idx val="3"/>
          <c:order val="3"/>
          <c:tx>
            <c:strRef>
              <c:f>'Table 4'!$A$22</c:f>
              <c:strCache>
                <c:ptCount val="1"/>
                <c:pt idx="0">
                  <c:v>Standard diviation </c:v>
                </c:pt>
              </c:strCache>
            </c:strRef>
          </c:tx>
          <c:spPr>
            <a:ln w="28575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cat>
            <c:numRef>
              <c:f>'Table 4'!$B$18:$I$18</c:f>
              <c:numCache>
                <c:formatCode>General</c:formatCode>
                <c:ptCount val="8"/>
                <c:pt idx="0">
                  <c:v>2015</c:v>
                </c:pt>
                <c:pt idx="1">
                  <c:v>2016</c:v>
                </c:pt>
                <c:pt idx="2">
                  <c:v>2017</c:v>
                </c:pt>
                <c:pt idx="3">
                  <c:v>2018</c:v>
                </c:pt>
                <c:pt idx="4">
                  <c:v>2019</c:v>
                </c:pt>
                <c:pt idx="5">
                  <c:v>2020</c:v>
                </c:pt>
                <c:pt idx="6">
                  <c:v>2021</c:v>
                </c:pt>
                <c:pt idx="7">
                  <c:v>2022</c:v>
                </c:pt>
              </c:numCache>
            </c:numRef>
          </c:cat>
          <c:val>
            <c:numRef>
              <c:f>'Table 4'!$B$22:$I$22</c:f>
              <c:numCache>
                <c:formatCode>General</c:formatCode>
                <c:ptCount val="8"/>
                <c:pt idx="0">
                  <c:v>62745.828264433192</c:v>
                </c:pt>
                <c:pt idx="1">
                  <c:v>67607.733056970363</c:v>
                </c:pt>
                <c:pt idx="2">
                  <c:v>71635.543011760179</c:v>
                </c:pt>
                <c:pt idx="3">
                  <c:v>73912.358633774449</c:v>
                </c:pt>
                <c:pt idx="4">
                  <c:v>75993.030691585838</c:v>
                </c:pt>
                <c:pt idx="5">
                  <c:v>77078.480249944114</c:v>
                </c:pt>
                <c:pt idx="6">
                  <c:v>79496.06803016366</c:v>
                </c:pt>
                <c:pt idx="7">
                  <c:v>85734.549602619954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5B45-744D-8DD6-316418661BA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344371584"/>
        <c:axId val="1687571520"/>
      </c:lineChart>
      <c:catAx>
        <c:axId val="134437158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687571520"/>
        <c:crosses val="autoZero"/>
        <c:auto val="1"/>
        <c:lblAlgn val="ctr"/>
        <c:lblOffset val="100"/>
        <c:noMultiLvlLbl val="0"/>
      </c:catAx>
      <c:valAx>
        <c:axId val="168757152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34437158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8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7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59266</xdr:colOff>
      <xdr:row>25</xdr:row>
      <xdr:rowOff>29632</xdr:rowOff>
    </xdr:from>
    <xdr:to>
      <xdr:col>14</xdr:col>
      <xdr:colOff>160866</xdr:colOff>
      <xdr:row>46</xdr:row>
      <xdr:rowOff>50800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6DCB0E18-2CD6-D684-59D8-EA7F5BC7949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419098</xdr:colOff>
      <xdr:row>26</xdr:row>
      <xdr:rowOff>169333</xdr:rowOff>
    </xdr:from>
    <xdr:to>
      <xdr:col>17</xdr:col>
      <xdr:colOff>76199</xdr:colOff>
      <xdr:row>47</xdr:row>
      <xdr:rowOff>29633</xdr:rowOff>
    </xdr:to>
    <xdr:graphicFrame macro="">
      <xdr:nvGraphicFramePr>
        <xdr:cNvPr id="3" name="Chart 1">
          <a:extLst>
            <a:ext uri="{FF2B5EF4-FFF2-40B4-BE49-F238E27FC236}">
              <a16:creationId xmlns:a16="http://schemas.microsoft.com/office/drawing/2014/main" id="{C408BD0B-7CDA-9F8A-BD8E-F4113BB60A59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80432</xdr:colOff>
      <xdr:row>24</xdr:row>
      <xdr:rowOff>8466</xdr:rowOff>
    </xdr:from>
    <xdr:to>
      <xdr:col>9</xdr:col>
      <xdr:colOff>465666</xdr:colOff>
      <xdr:row>45</xdr:row>
      <xdr:rowOff>12700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50C94715-5042-BD39-C3B8-E7140AC10B55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229265-4FC2-411C-8EA0-FE52AEF19184}">
  <dimension ref="A1:AA23"/>
  <sheetViews>
    <sheetView topLeftCell="A23" workbookViewId="0">
      <selection activeCell="Q33" sqref="Q33"/>
    </sheetView>
  </sheetViews>
  <sheetFormatPr defaultRowHeight="15" x14ac:dyDescent="0.2"/>
  <cols>
    <col min="1" max="1" width="26.6328125" customWidth="1"/>
  </cols>
  <sheetData>
    <row r="1" spans="1:27" x14ac:dyDescent="0.2">
      <c r="A1" t="s">
        <v>0</v>
      </c>
    </row>
    <row r="3" spans="1:27" s="1" customFormat="1" x14ac:dyDescent="0.2">
      <c r="A3" s="1" t="s">
        <v>1</v>
      </c>
      <c r="B3" s="3">
        <v>1997</v>
      </c>
      <c r="C3" s="3">
        <v>1998</v>
      </c>
      <c r="D3" s="3">
        <v>1999</v>
      </c>
      <c r="E3" s="3">
        <v>2000</v>
      </c>
      <c r="F3" s="3">
        <v>2001</v>
      </c>
      <c r="G3" s="3">
        <v>2002</v>
      </c>
      <c r="H3" s="3">
        <v>2003</v>
      </c>
      <c r="I3" s="3">
        <v>2004</v>
      </c>
      <c r="J3" s="3">
        <v>2005</v>
      </c>
      <c r="K3" s="3">
        <v>2006</v>
      </c>
      <c r="L3" s="3">
        <v>2007</v>
      </c>
      <c r="M3" s="3">
        <v>2008</v>
      </c>
      <c r="N3" s="3">
        <v>2009</v>
      </c>
      <c r="O3" s="3">
        <v>2010</v>
      </c>
      <c r="P3" s="3">
        <v>2011</v>
      </c>
      <c r="Q3" s="3">
        <v>2012</v>
      </c>
      <c r="R3" s="3">
        <v>2013</v>
      </c>
      <c r="S3" s="3">
        <v>2014</v>
      </c>
      <c r="T3" s="3">
        <v>2015</v>
      </c>
      <c r="U3" s="3">
        <v>2016</v>
      </c>
      <c r="V3" s="3">
        <v>2017</v>
      </c>
      <c r="W3" s="3">
        <v>2018</v>
      </c>
      <c r="X3" s="3">
        <v>2019</v>
      </c>
      <c r="Y3" s="3">
        <v>2020</v>
      </c>
      <c r="Z3" s="3">
        <v>2021</v>
      </c>
      <c r="AA3" s="3">
        <v>2022</v>
      </c>
    </row>
    <row r="4" spans="1:27" x14ac:dyDescent="0.2">
      <c r="A4" s="1" t="s">
        <v>2</v>
      </c>
      <c r="B4">
        <v>86269</v>
      </c>
      <c r="C4">
        <v>87837</v>
      </c>
      <c r="D4">
        <v>88018</v>
      </c>
      <c r="E4">
        <v>87712</v>
      </c>
      <c r="F4">
        <v>77926</v>
      </c>
      <c r="G4">
        <v>71431</v>
      </c>
      <c r="H4">
        <v>70370</v>
      </c>
      <c r="I4">
        <v>71620</v>
      </c>
      <c r="J4">
        <v>73117</v>
      </c>
      <c r="K4">
        <v>71960</v>
      </c>
      <c r="L4">
        <v>74325</v>
      </c>
      <c r="M4">
        <v>78826</v>
      </c>
      <c r="N4">
        <v>75382</v>
      </c>
      <c r="O4">
        <v>86274</v>
      </c>
      <c r="P4">
        <v>89132</v>
      </c>
      <c r="Q4">
        <v>90647</v>
      </c>
      <c r="R4">
        <v>92635</v>
      </c>
      <c r="S4">
        <v>92926</v>
      </c>
      <c r="T4">
        <v>108691</v>
      </c>
      <c r="U4">
        <v>123489</v>
      </c>
      <c r="V4">
        <v>133472</v>
      </c>
      <c r="W4">
        <v>138069</v>
      </c>
      <c r="X4">
        <v>144229</v>
      </c>
      <c r="Y4">
        <v>148584</v>
      </c>
      <c r="Z4">
        <v>153622</v>
      </c>
      <c r="AA4">
        <v>157012</v>
      </c>
    </row>
    <row r="5" spans="1:27" x14ac:dyDescent="0.2">
      <c r="A5" s="1" t="s">
        <v>3</v>
      </c>
      <c r="B5">
        <v>47644</v>
      </c>
      <c r="C5">
        <v>47918</v>
      </c>
      <c r="D5">
        <v>49350</v>
      </c>
      <c r="E5">
        <v>48773</v>
      </c>
      <c r="F5">
        <v>50653</v>
      </c>
      <c r="G5">
        <v>50306</v>
      </c>
      <c r="H5">
        <v>53022</v>
      </c>
      <c r="I5">
        <v>55027</v>
      </c>
      <c r="J5">
        <v>57320</v>
      </c>
      <c r="K5">
        <v>58910</v>
      </c>
      <c r="L5">
        <v>60313</v>
      </c>
      <c r="M5">
        <v>62910</v>
      </c>
      <c r="N5">
        <v>60625</v>
      </c>
      <c r="O5">
        <v>65432</v>
      </c>
      <c r="P5">
        <v>65689</v>
      </c>
      <c r="Q5">
        <v>62008</v>
      </c>
      <c r="R5">
        <v>66054</v>
      </c>
      <c r="S5">
        <v>66135</v>
      </c>
      <c r="T5">
        <v>72128</v>
      </c>
      <c r="U5">
        <v>76845</v>
      </c>
      <c r="V5">
        <v>82783</v>
      </c>
      <c r="W5">
        <v>88297</v>
      </c>
      <c r="X5">
        <v>91843</v>
      </c>
      <c r="Y5">
        <v>94651</v>
      </c>
      <c r="Z5">
        <v>100218</v>
      </c>
      <c r="AA5">
        <v>103938</v>
      </c>
    </row>
    <row r="6" spans="1:27" x14ac:dyDescent="0.2">
      <c r="A6" s="1" t="s">
        <v>4</v>
      </c>
      <c r="B6">
        <v>15737</v>
      </c>
      <c r="C6">
        <v>16391</v>
      </c>
      <c r="D6">
        <v>16969</v>
      </c>
      <c r="E6">
        <v>16584</v>
      </c>
      <c r="F6">
        <v>22455</v>
      </c>
      <c r="G6">
        <v>23963</v>
      </c>
      <c r="H6">
        <v>25704</v>
      </c>
      <c r="I6">
        <v>26865</v>
      </c>
      <c r="J6">
        <v>28435</v>
      </c>
      <c r="K6">
        <v>30375</v>
      </c>
      <c r="L6">
        <v>31814</v>
      </c>
      <c r="M6">
        <v>33594</v>
      </c>
      <c r="N6">
        <v>33069</v>
      </c>
      <c r="O6">
        <v>32119</v>
      </c>
      <c r="P6">
        <v>30142</v>
      </c>
      <c r="Q6">
        <v>28875</v>
      </c>
      <c r="R6">
        <v>29014</v>
      </c>
      <c r="S6">
        <v>29142</v>
      </c>
      <c r="T6">
        <v>30855</v>
      </c>
      <c r="U6">
        <v>32339</v>
      </c>
      <c r="V6">
        <v>33933</v>
      </c>
      <c r="W6">
        <v>35434</v>
      </c>
      <c r="X6">
        <v>36071</v>
      </c>
      <c r="Y6">
        <v>36725</v>
      </c>
      <c r="Z6">
        <v>38353</v>
      </c>
      <c r="AA6">
        <v>41044</v>
      </c>
    </row>
    <row r="7" spans="1:27" x14ac:dyDescent="0.2">
      <c r="A7" s="1" t="s">
        <v>5</v>
      </c>
      <c r="B7">
        <v>3787</v>
      </c>
      <c r="C7">
        <v>3988</v>
      </c>
      <c r="D7">
        <v>4148</v>
      </c>
      <c r="E7">
        <v>3790</v>
      </c>
      <c r="F7">
        <v>8044</v>
      </c>
      <c r="G7">
        <v>9819</v>
      </c>
      <c r="H7">
        <v>10508</v>
      </c>
      <c r="I7">
        <v>10982</v>
      </c>
      <c r="J7">
        <v>11599</v>
      </c>
      <c r="K7">
        <v>12230</v>
      </c>
      <c r="L7">
        <v>12669</v>
      </c>
      <c r="M7">
        <v>13459</v>
      </c>
      <c r="N7">
        <v>12390</v>
      </c>
      <c r="O7">
        <v>11774</v>
      </c>
      <c r="P7">
        <v>11234</v>
      </c>
      <c r="Q7">
        <v>11455</v>
      </c>
      <c r="R7">
        <v>11425</v>
      </c>
      <c r="S7">
        <v>11455</v>
      </c>
      <c r="T7">
        <v>11923</v>
      </c>
      <c r="U7">
        <v>12255</v>
      </c>
      <c r="V7">
        <v>12665</v>
      </c>
      <c r="W7">
        <v>12890</v>
      </c>
      <c r="X7">
        <v>12908</v>
      </c>
      <c r="Y7">
        <v>13269</v>
      </c>
      <c r="Z7">
        <v>13509</v>
      </c>
      <c r="AA7">
        <v>14378</v>
      </c>
    </row>
    <row r="8" spans="1:27" x14ac:dyDescent="0.2">
      <c r="A8" s="1" t="s">
        <v>6</v>
      </c>
      <c r="B8">
        <v>3101</v>
      </c>
      <c r="C8">
        <v>3274</v>
      </c>
      <c r="D8">
        <v>3271</v>
      </c>
      <c r="E8">
        <v>3104</v>
      </c>
      <c r="F8">
        <v>4920</v>
      </c>
      <c r="G8">
        <v>5427</v>
      </c>
      <c r="H8">
        <v>5892</v>
      </c>
      <c r="I8">
        <v>6161</v>
      </c>
      <c r="J8">
        <v>6341</v>
      </c>
      <c r="K8">
        <v>6656</v>
      </c>
      <c r="L8">
        <v>6860</v>
      </c>
      <c r="M8">
        <v>7102</v>
      </c>
      <c r="N8">
        <v>6502</v>
      </c>
      <c r="O8">
        <v>6029</v>
      </c>
      <c r="P8">
        <v>5778</v>
      </c>
      <c r="Q8">
        <v>6078</v>
      </c>
      <c r="R8">
        <v>5985</v>
      </c>
      <c r="S8">
        <v>6016</v>
      </c>
      <c r="T8">
        <v>6203</v>
      </c>
      <c r="U8">
        <v>6230</v>
      </c>
      <c r="V8">
        <v>6328</v>
      </c>
      <c r="W8">
        <v>6444</v>
      </c>
      <c r="X8">
        <v>6508</v>
      </c>
      <c r="Y8">
        <v>6633</v>
      </c>
      <c r="Z8">
        <v>6648</v>
      </c>
      <c r="AA8">
        <v>7089</v>
      </c>
    </row>
    <row r="9" spans="1:27" x14ac:dyDescent="0.2">
      <c r="A9" s="1" t="s">
        <v>7</v>
      </c>
      <c r="B9">
        <v>1176</v>
      </c>
      <c r="C9">
        <v>1201</v>
      </c>
      <c r="D9">
        <v>1332</v>
      </c>
      <c r="E9">
        <v>1201</v>
      </c>
      <c r="F9">
        <v>1782</v>
      </c>
      <c r="G9">
        <v>1809</v>
      </c>
      <c r="H9">
        <v>1932</v>
      </c>
      <c r="I9">
        <v>1985</v>
      </c>
      <c r="J9">
        <v>2037</v>
      </c>
      <c r="K9">
        <v>2056</v>
      </c>
      <c r="L9">
        <v>2128</v>
      </c>
      <c r="M9">
        <v>2262</v>
      </c>
      <c r="N9">
        <v>2104</v>
      </c>
      <c r="O9">
        <v>1864</v>
      </c>
      <c r="P9">
        <v>1713</v>
      </c>
      <c r="Q9">
        <v>1815</v>
      </c>
      <c r="R9">
        <v>1757</v>
      </c>
      <c r="S9">
        <v>1756</v>
      </c>
      <c r="T9">
        <v>1722</v>
      </c>
      <c r="U9">
        <v>1842</v>
      </c>
      <c r="V9">
        <v>1885</v>
      </c>
      <c r="W9">
        <v>1939</v>
      </c>
      <c r="X9">
        <v>1905</v>
      </c>
      <c r="Y9">
        <v>1937</v>
      </c>
      <c r="Z9">
        <v>1993</v>
      </c>
      <c r="AA9">
        <v>2068</v>
      </c>
    </row>
    <row r="10" spans="1:27" x14ac:dyDescent="0.2">
      <c r="A10" s="1" t="s">
        <v>8</v>
      </c>
      <c r="B10">
        <v>1156</v>
      </c>
      <c r="C10">
        <v>1263</v>
      </c>
      <c r="D10">
        <v>1188</v>
      </c>
      <c r="E10">
        <v>1109</v>
      </c>
      <c r="F10">
        <v>999</v>
      </c>
      <c r="G10">
        <v>1782</v>
      </c>
      <c r="H10">
        <v>1821</v>
      </c>
      <c r="I10">
        <v>1906</v>
      </c>
      <c r="J10">
        <v>1928</v>
      </c>
      <c r="K10">
        <v>2034</v>
      </c>
      <c r="L10">
        <v>2129</v>
      </c>
      <c r="M10">
        <v>2211</v>
      </c>
      <c r="N10">
        <v>2064</v>
      </c>
      <c r="O10">
        <v>1896</v>
      </c>
      <c r="P10">
        <v>1774</v>
      </c>
      <c r="Q10">
        <v>1796</v>
      </c>
      <c r="R10">
        <v>1756</v>
      </c>
      <c r="S10">
        <v>1752</v>
      </c>
      <c r="T10">
        <v>1849</v>
      </c>
      <c r="U10">
        <v>1848</v>
      </c>
      <c r="V10">
        <v>1879</v>
      </c>
      <c r="W10">
        <v>1932</v>
      </c>
      <c r="X10">
        <v>1918</v>
      </c>
      <c r="Y10">
        <v>1913</v>
      </c>
      <c r="Z10">
        <v>1847</v>
      </c>
      <c r="AA10">
        <v>1860</v>
      </c>
    </row>
    <row r="11" spans="1:27" x14ac:dyDescent="0.2">
      <c r="A11" s="1" t="s">
        <v>9</v>
      </c>
      <c r="B11">
        <v>396</v>
      </c>
      <c r="C11">
        <v>419</v>
      </c>
      <c r="D11">
        <v>397</v>
      </c>
      <c r="E11">
        <v>364</v>
      </c>
      <c r="F11">
        <v>354</v>
      </c>
      <c r="G11">
        <v>457</v>
      </c>
      <c r="H11">
        <v>583</v>
      </c>
      <c r="I11">
        <v>550</v>
      </c>
      <c r="J11">
        <v>573</v>
      </c>
      <c r="K11">
        <v>583</v>
      </c>
      <c r="L11">
        <v>597</v>
      </c>
      <c r="M11">
        <v>647</v>
      </c>
      <c r="N11">
        <v>596</v>
      </c>
      <c r="O11">
        <v>593</v>
      </c>
      <c r="P11">
        <v>547</v>
      </c>
      <c r="Q11">
        <v>530</v>
      </c>
      <c r="R11">
        <v>523</v>
      </c>
      <c r="S11">
        <v>521</v>
      </c>
      <c r="T11">
        <v>511</v>
      </c>
      <c r="U11">
        <v>534</v>
      </c>
      <c r="V11">
        <v>542</v>
      </c>
      <c r="W11">
        <v>556</v>
      </c>
      <c r="X11">
        <v>549</v>
      </c>
      <c r="Y11">
        <v>584</v>
      </c>
      <c r="Z11">
        <v>602</v>
      </c>
      <c r="AA11">
        <v>617</v>
      </c>
    </row>
    <row r="12" spans="1:27" x14ac:dyDescent="0.2">
      <c r="A12" s="1" t="s">
        <v>10</v>
      </c>
      <c r="B12">
        <v>296</v>
      </c>
      <c r="C12">
        <v>319</v>
      </c>
      <c r="D12">
        <v>304</v>
      </c>
      <c r="E12">
        <v>271</v>
      </c>
      <c r="F12">
        <v>304</v>
      </c>
      <c r="G12">
        <v>425</v>
      </c>
      <c r="H12">
        <v>451</v>
      </c>
      <c r="I12">
        <v>464</v>
      </c>
      <c r="J12">
        <v>469</v>
      </c>
      <c r="K12">
        <v>467</v>
      </c>
      <c r="L12">
        <v>490</v>
      </c>
      <c r="M12">
        <v>511</v>
      </c>
      <c r="N12">
        <v>484</v>
      </c>
      <c r="O12">
        <v>472</v>
      </c>
      <c r="P12">
        <v>450</v>
      </c>
      <c r="Q12">
        <v>417</v>
      </c>
      <c r="R12">
        <v>406</v>
      </c>
      <c r="S12">
        <v>405</v>
      </c>
      <c r="T12">
        <v>436</v>
      </c>
      <c r="U12">
        <v>468</v>
      </c>
      <c r="V12">
        <v>486</v>
      </c>
      <c r="W12">
        <v>474</v>
      </c>
      <c r="X12">
        <v>445</v>
      </c>
      <c r="Y12">
        <v>441</v>
      </c>
      <c r="Z12">
        <v>441</v>
      </c>
      <c r="AA12">
        <v>433</v>
      </c>
    </row>
    <row r="13" spans="1:27" x14ac:dyDescent="0.2">
      <c r="A13" s="1" t="s">
        <v>11</v>
      </c>
      <c r="B13">
        <v>381</v>
      </c>
      <c r="C13">
        <v>405</v>
      </c>
      <c r="D13">
        <v>379</v>
      </c>
      <c r="E13">
        <v>341</v>
      </c>
      <c r="F13">
        <v>433</v>
      </c>
      <c r="G13">
        <v>520</v>
      </c>
      <c r="H13">
        <v>535</v>
      </c>
      <c r="I13">
        <v>560</v>
      </c>
      <c r="J13">
        <v>556</v>
      </c>
      <c r="K13">
        <v>562</v>
      </c>
      <c r="L13">
        <v>595</v>
      </c>
      <c r="M13">
        <v>602</v>
      </c>
      <c r="N13">
        <v>531</v>
      </c>
      <c r="O13">
        <v>525</v>
      </c>
      <c r="P13">
        <v>483</v>
      </c>
      <c r="Q13">
        <v>483</v>
      </c>
      <c r="R13">
        <v>481</v>
      </c>
      <c r="S13">
        <v>482</v>
      </c>
      <c r="T13">
        <v>489</v>
      </c>
      <c r="U13">
        <v>498</v>
      </c>
      <c r="V13">
        <v>538</v>
      </c>
      <c r="W13">
        <v>554</v>
      </c>
      <c r="X13">
        <v>573</v>
      </c>
      <c r="Y13">
        <v>573</v>
      </c>
      <c r="Z13">
        <v>544</v>
      </c>
      <c r="AA13">
        <v>553</v>
      </c>
    </row>
    <row r="14" spans="1:27" x14ac:dyDescent="0.2">
      <c r="A14" s="1" t="s">
        <v>12</v>
      </c>
      <c r="B14">
        <v>107</v>
      </c>
      <c r="C14">
        <v>125</v>
      </c>
      <c r="D14">
        <v>105</v>
      </c>
      <c r="E14">
        <v>91</v>
      </c>
      <c r="F14">
        <v>129</v>
      </c>
      <c r="G14">
        <v>123</v>
      </c>
      <c r="H14">
        <v>135</v>
      </c>
      <c r="I14">
        <v>148</v>
      </c>
      <c r="J14">
        <v>148</v>
      </c>
      <c r="K14">
        <v>148</v>
      </c>
      <c r="L14">
        <v>154</v>
      </c>
      <c r="M14">
        <v>164</v>
      </c>
      <c r="N14">
        <v>154</v>
      </c>
      <c r="O14">
        <v>145</v>
      </c>
      <c r="P14">
        <v>147</v>
      </c>
      <c r="Q14">
        <v>145</v>
      </c>
      <c r="R14">
        <v>136</v>
      </c>
      <c r="S14">
        <v>138</v>
      </c>
      <c r="T14">
        <v>143</v>
      </c>
      <c r="U14">
        <v>147</v>
      </c>
      <c r="V14">
        <v>144</v>
      </c>
      <c r="W14">
        <v>145</v>
      </c>
      <c r="X14">
        <v>149</v>
      </c>
      <c r="Y14">
        <v>143</v>
      </c>
      <c r="Z14">
        <v>124</v>
      </c>
      <c r="AA14">
        <v>125</v>
      </c>
    </row>
    <row r="15" spans="1:27" x14ac:dyDescent="0.2">
      <c r="A15" s="1" t="s">
        <v>13</v>
      </c>
      <c r="B15">
        <v>60</v>
      </c>
      <c r="C15">
        <v>56</v>
      </c>
      <c r="D15">
        <v>58</v>
      </c>
      <c r="E15">
        <v>51</v>
      </c>
      <c r="F15">
        <v>68</v>
      </c>
      <c r="G15">
        <v>62</v>
      </c>
      <c r="H15">
        <v>75</v>
      </c>
      <c r="I15">
        <v>75</v>
      </c>
      <c r="J15">
        <v>65</v>
      </c>
      <c r="K15">
        <v>72</v>
      </c>
      <c r="L15">
        <v>65</v>
      </c>
      <c r="M15">
        <v>60</v>
      </c>
      <c r="N15">
        <v>62</v>
      </c>
      <c r="O15">
        <v>60</v>
      </c>
      <c r="P15">
        <v>56</v>
      </c>
      <c r="Q15">
        <v>55</v>
      </c>
      <c r="R15">
        <v>51</v>
      </c>
      <c r="S15">
        <v>48</v>
      </c>
      <c r="T15">
        <v>56</v>
      </c>
      <c r="U15">
        <v>57</v>
      </c>
      <c r="V15">
        <v>60</v>
      </c>
      <c r="W15">
        <v>56</v>
      </c>
      <c r="X15">
        <v>59</v>
      </c>
      <c r="Y15">
        <v>58</v>
      </c>
      <c r="Z15">
        <v>56</v>
      </c>
      <c r="AA15">
        <v>62</v>
      </c>
    </row>
    <row r="16" spans="1:27" x14ac:dyDescent="0.2">
      <c r="A16" s="1" t="s">
        <v>14</v>
      </c>
      <c r="B16">
        <v>38</v>
      </c>
      <c r="C16">
        <v>40</v>
      </c>
      <c r="D16">
        <v>42</v>
      </c>
      <c r="E16">
        <v>35</v>
      </c>
      <c r="F16">
        <v>56</v>
      </c>
      <c r="G16">
        <v>57</v>
      </c>
      <c r="H16">
        <v>64</v>
      </c>
      <c r="I16">
        <v>60</v>
      </c>
      <c r="J16">
        <v>56</v>
      </c>
      <c r="K16">
        <v>54</v>
      </c>
      <c r="L16">
        <v>60</v>
      </c>
      <c r="M16">
        <v>59</v>
      </c>
      <c r="N16">
        <v>62</v>
      </c>
      <c r="O16">
        <v>62</v>
      </c>
      <c r="P16">
        <v>60</v>
      </c>
      <c r="Q16">
        <v>59</v>
      </c>
      <c r="R16">
        <v>60</v>
      </c>
      <c r="S16">
        <v>60</v>
      </c>
      <c r="T16">
        <v>58</v>
      </c>
      <c r="U16">
        <v>57</v>
      </c>
      <c r="V16">
        <v>56</v>
      </c>
      <c r="W16">
        <v>58</v>
      </c>
      <c r="X16">
        <v>54</v>
      </c>
      <c r="Y16">
        <v>54</v>
      </c>
      <c r="Z16">
        <v>56</v>
      </c>
      <c r="AA16">
        <v>52</v>
      </c>
    </row>
    <row r="17" spans="1:27" x14ac:dyDescent="0.2">
      <c r="A17" s="1" t="s">
        <v>15</v>
      </c>
      <c r="B17">
        <v>160148</v>
      </c>
      <c r="C17">
        <v>163236</v>
      </c>
      <c r="D17">
        <v>165561</v>
      </c>
      <c r="E17">
        <v>163426</v>
      </c>
      <c r="F17">
        <v>168123</v>
      </c>
      <c r="G17">
        <v>166181</v>
      </c>
      <c r="H17">
        <v>171092</v>
      </c>
      <c r="I17">
        <v>176403</v>
      </c>
      <c r="J17">
        <v>182644</v>
      </c>
      <c r="K17">
        <v>186107</v>
      </c>
      <c r="L17">
        <v>192199</v>
      </c>
      <c r="M17">
        <v>202407</v>
      </c>
      <c r="N17">
        <v>194025</v>
      </c>
      <c r="O17">
        <v>256441</v>
      </c>
      <c r="P17">
        <v>253121</v>
      </c>
      <c r="Q17">
        <v>247105</v>
      </c>
      <c r="R17">
        <v>250964</v>
      </c>
      <c r="S17">
        <v>251647</v>
      </c>
      <c r="T17">
        <v>273775</v>
      </c>
      <c r="U17">
        <v>296093</v>
      </c>
      <c r="V17">
        <v>314590</v>
      </c>
      <c r="W17">
        <v>325736</v>
      </c>
      <c r="X17">
        <v>335731</v>
      </c>
      <c r="Y17">
        <v>342456</v>
      </c>
      <c r="Z17">
        <v>353365</v>
      </c>
      <c r="AA17">
        <v>374332</v>
      </c>
    </row>
    <row r="19" spans="1:27" x14ac:dyDescent="0.2">
      <c r="B19" s="3">
        <v>1997</v>
      </c>
      <c r="C19" s="3">
        <v>1998</v>
      </c>
      <c r="D19" s="3">
        <v>1999</v>
      </c>
      <c r="E19" s="3">
        <v>2000</v>
      </c>
      <c r="F19" s="3">
        <v>2001</v>
      </c>
      <c r="G19" s="3">
        <v>2002</v>
      </c>
      <c r="H19" s="3">
        <v>2003</v>
      </c>
      <c r="I19" s="3">
        <v>2004</v>
      </c>
      <c r="J19" s="3">
        <v>2005</v>
      </c>
      <c r="K19" s="3">
        <v>2006</v>
      </c>
      <c r="L19" s="3">
        <v>2007</v>
      </c>
      <c r="M19" s="3">
        <v>2008</v>
      </c>
      <c r="N19" s="3">
        <v>2009</v>
      </c>
      <c r="O19" s="3">
        <v>2010</v>
      </c>
      <c r="P19" s="3">
        <v>2011</v>
      </c>
      <c r="Q19" s="3">
        <v>2012</v>
      </c>
      <c r="R19" s="3">
        <v>2013</v>
      </c>
      <c r="S19" s="3">
        <v>2014</v>
      </c>
      <c r="T19" s="3">
        <v>2015</v>
      </c>
      <c r="U19" s="3">
        <v>2016</v>
      </c>
      <c r="V19" s="3">
        <v>2017</v>
      </c>
      <c r="W19" s="3">
        <v>2018</v>
      </c>
      <c r="X19" s="3">
        <v>2019</v>
      </c>
      <c r="Y19" s="3">
        <v>2020</v>
      </c>
      <c r="Z19" s="3">
        <v>2021</v>
      </c>
      <c r="AA19" s="3">
        <v>2022</v>
      </c>
    </row>
    <row r="20" spans="1:27" x14ac:dyDescent="0.2">
      <c r="A20" t="s">
        <v>48</v>
      </c>
      <c r="B20">
        <f>AVERAGE(B4:B16)</f>
        <v>12319.076923076924</v>
      </c>
      <c r="C20">
        <f>AVERAGE(C4:C16)</f>
        <v>12556.615384615385</v>
      </c>
      <c r="D20">
        <f>AVERAGE(D4:D16)</f>
        <v>12735.461538461539</v>
      </c>
      <c r="E20">
        <f>AVERAGE(E4:E16)</f>
        <v>12571.23076923077</v>
      </c>
      <c r="F20">
        <f>AVERAGE(F4:F16)</f>
        <v>12932.538461538461</v>
      </c>
      <c r="G20">
        <f>AVERAGE(G4:G16)</f>
        <v>12783.153846153846</v>
      </c>
      <c r="H20">
        <f>AVERAGE(H4:H16)</f>
        <v>13160.923076923076</v>
      </c>
      <c r="I20">
        <f>AVERAGE(I4:I16)</f>
        <v>13569.461538461539</v>
      </c>
      <c r="J20">
        <f>AVERAGE(J4:J16)</f>
        <v>14049.538461538461</v>
      </c>
      <c r="K20">
        <f>AVERAGE(K4:K16)</f>
        <v>14315.923076923076</v>
      </c>
      <c r="L20">
        <f>AVERAGE(L4:L16)</f>
        <v>14784.538461538461</v>
      </c>
      <c r="M20">
        <f>AVERAGE(M4:M16)</f>
        <v>15569.76923076923</v>
      </c>
      <c r="N20">
        <f>AVERAGE(N4:N16)</f>
        <v>14925</v>
      </c>
      <c r="O20">
        <f>AVERAGE(O4:O16)</f>
        <v>15941.923076923076</v>
      </c>
      <c r="P20">
        <f>AVERAGE(P4:P16)</f>
        <v>15938.846153846154</v>
      </c>
      <c r="Q20">
        <f>AVERAGE(Q4:Q16)</f>
        <v>15720.23076923077</v>
      </c>
      <c r="R20">
        <f>AVERAGE(R4:R16)</f>
        <v>16175.615384615385</v>
      </c>
      <c r="S20">
        <f>AVERAGE(S4:S16)</f>
        <v>16218.153846153846</v>
      </c>
      <c r="T20">
        <f>AVERAGE(T4:T16)</f>
        <v>18081.846153846152</v>
      </c>
      <c r="U20">
        <f>AVERAGE(U4:U16)</f>
        <v>19739.153846153848</v>
      </c>
      <c r="V20">
        <f>AVERAGE(V4:V16)</f>
        <v>21136.23076923077</v>
      </c>
      <c r="W20">
        <f>AVERAGE(W4:W16)</f>
        <v>22065.23076923077</v>
      </c>
      <c r="X20">
        <f>AVERAGE(X4:X16)</f>
        <v>22862.384615384617</v>
      </c>
      <c r="Y20">
        <f>AVERAGE(Y4:Y16)</f>
        <v>23505</v>
      </c>
      <c r="Z20">
        <f>AVERAGE(Z4:Z16)</f>
        <v>24462.538461538461</v>
      </c>
      <c r="AA20">
        <f>AVERAGE(AA4:AA16)</f>
        <v>25325.461538461539</v>
      </c>
    </row>
    <row r="21" spans="1:27" x14ac:dyDescent="0.2">
      <c r="A21" t="s">
        <v>49</v>
      </c>
      <c r="B21">
        <f>MEDIAN(B4:B16)</f>
        <v>1156</v>
      </c>
      <c r="C21">
        <f>MEDIAN(C4:C16)</f>
        <v>1201</v>
      </c>
      <c r="D21">
        <f>MEDIAN(D4:D16)</f>
        <v>1188</v>
      </c>
      <c r="E21">
        <f>MEDIAN(E4:E16)</f>
        <v>1109</v>
      </c>
      <c r="F21">
        <f>MEDIAN(F4:F16)</f>
        <v>999</v>
      </c>
      <c r="G21">
        <f>MEDIAN(G4:G16)</f>
        <v>1782</v>
      </c>
      <c r="H21">
        <f>MEDIAN(H4:H16)</f>
        <v>1821</v>
      </c>
      <c r="I21">
        <f>MEDIAN(I4:I16)</f>
        <v>1906</v>
      </c>
      <c r="J21">
        <f>MEDIAN(J4:J16)</f>
        <v>1928</v>
      </c>
      <c r="K21">
        <f>MEDIAN(K4:K16)</f>
        <v>2034</v>
      </c>
      <c r="L21">
        <f>MEDIAN(L4:L16)</f>
        <v>2128</v>
      </c>
      <c r="M21">
        <f>MEDIAN(M4:M16)</f>
        <v>2211</v>
      </c>
      <c r="N21">
        <f>MEDIAN(N4:N16)</f>
        <v>2064</v>
      </c>
      <c r="O21">
        <f>MEDIAN(O4:O16)</f>
        <v>1864</v>
      </c>
      <c r="P21">
        <f>MEDIAN(P4:P16)</f>
        <v>1713</v>
      </c>
      <c r="Q21">
        <f>MEDIAN(Q4:Q16)</f>
        <v>1796</v>
      </c>
      <c r="R21">
        <f>MEDIAN(R4:R16)</f>
        <v>1756</v>
      </c>
      <c r="S21">
        <f>MEDIAN(S4:S16)</f>
        <v>1752</v>
      </c>
      <c r="T21">
        <f>MEDIAN(T4:T16)</f>
        <v>1722</v>
      </c>
      <c r="U21">
        <f>MEDIAN(U4:U16)</f>
        <v>1842</v>
      </c>
      <c r="V21">
        <f>MEDIAN(V4:V16)</f>
        <v>1879</v>
      </c>
      <c r="W21">
        <f>MEDIAN(W4:W16)</f>
        <v>1932</v>
      </c>
      <c r="X21">
        <f>MEDIAN(X4:X16)</f>
        <v>1905</v>
      </c>
      <c r="Y21">
        <f>MEDIAN(Y4:Y16)</f>
        <v>1913</v>
      </c>
      <c r="Z21">
        <f>MEDIAN(Z4:Z16)</f>
        <v>1847</v>
      </c>
      <c r="AA21">
        <f>MEDIAN(AA4:AA16)</f>
        <v>1860</v>
      </c>
    </row>
    <row r="22" spans="1:27" x14ac:dyDescent="0.2">
      <c r="A22" t="s">
        <v>50</v>
      </c>
      <c r="B22" t="e">
        <f>_xlfn.MODE.SNGL(B4:B16)</f>
        <v>#N/A</v>
      </c>
      <c r="C22" t="e">
        <f>_xlfn.MODE.SNGL(C4:C16)</f>
        <v>#N/A</v>
      </c>
      <c r="D22" t="e">
        <f>_xlfn.MODE.SNGL(D4:D16)</f>
        <v>#N/A</v>
      </c>
      <c r="E22" t="e">
        <f>_xlfn.MODE.SNGL(E4:E16)</f>
        <v>#N/A</v>
      </c>
      <c r="F22" t="e">
        <f>_xlfn.MODE.SNGL(F4:F16)</f>
        <v>#N/A</v>
      </c>
      <c r="G22" t="e">
        <f>_xlfn.MODE.SNGL(G4:G15)</f>
        <v>#N/A</v>
      </c>
      <c r="H22" t="e">
        <f>_xlfn.MODE.SNGL(H4:H16)</f>
        <v>#N/A</v>
      </c>
      <c r="I22" t="e">
        <f>_xlfn.MODE.SNGL(I4:I16)</f>
        <v>#N/A</v>
      </c>
      <c r="J22" t="e">
        <f>_xlfn.MODE.SNGL(J4:J16)</f>
        <v>#N/A</v>
      </c>
      <c r="K22" t="e">
        <f>_xlfn.MODE.SNGL(K4:K16)</f>
        <v>#N/A</v>
      </c>
      <c r="L22" t="e">
        <f>_xlfn.MODE.SNGL(L4:L16)</f>
        <v>#N/A</v>
      </c>
      <c r="M22" t="e">
        <f>_xlfn.MODE.SNGL(M4:M16)</f>
        <v>#N/A</v>
      </c>
      <c r="N22">
        <f>_xlfn.MODE.SNGL(N4:N16)</f>
        <v>62</v>
      </c>
      <c r="O22" t="e">
        <f>_xlfn.MODE.SNGL(O4:O16)</f>
        <v>#N/A</v>
      </c>
      <c r="P22" t="e">
        <f>_xlfn.MODE.SNGL(P4:P16)</f>
        <v>#N/A</v>
      </c>
      <c r="Q22" t="e">
        <f>MODE(Q4:Q16)</f>
        <v>#N/A</v>
      </c>
      <c r="R22" t="e">
        <f>_xlfn.MODE.SNGL(R4:R16)</f>
        <v>#N/A</v>
      </c>
      <c r="S22" t="e">
        <f>_xlfn.MODE.SNGL(S4:S16)</f>
        <v>#N/A</v>
      </c>
      <c r="T22" t="e">
        <f>_xlfn.MODE.SNGL(T4:T16)</f>
        <v>#N/A</v>
      </c>
      <c r="U22">
        <f>_xlfn.MODE.SNGL(U4:U16)</f>
        <v>57</v>
      </c>
      <c r="V22" t="e">
        <f>_xlfn.MODE.SNGL(V4:V16)</f>
        <v>#N/A</v>
      </c>
      <c r="W22" t="e">
        <f>_xlfn.MODE.SNGL(W4:W16)</f>
        <v>#N/A</v>
      </c>
      <c r="X22" t="e">
        <f>_xlfn.MODE.SNGL(X4:X16)</f>
        <v>#N/A</v>
      </c>
      <c r="Y22" t="e">
        <f>_xlfn.MODE.SNGL(Y4:Y16)</f>
        <v>#N/A</v>
      </c>
      <c r="Z22">
        <f>_xlfn.MODE.SNGL(Z4:Z16)</f>
        <v>56</v>
      </c>
      <c r="AA22" t="e">
        <f>_xlfn.MODE.SNGL(AA4:AA16)</f>
        <v>#N/A</v>
      </c>
    </row>
    <row r="23" spans="1:27" x14ac:dyDescent="0.2">
      <c r="A23" t="s">
        <v>51</v>
      </c>
      <c r="B23">
        <f>STDEV(B4:B16)</f>
        <v>25842.716096486256</v>
      </c>
      <c r="C23">
        <f>STDEV(C4:C16)</f>
        <v>26237.011077034102</v>
      </c>
      <c r="D23">
        <f>STDEV(D4:D16)</f>
        <v>26447.341972982795</v>
      </c>
      <c r="E23">
        <f>STDEV(E4:E16)</f>
        <v>26330.858152092977</v>
      </c>
      <c r="F23">
        <f>STDEV(F4:F16)</f>
        <v>24258.457681859414</v>
      </c>
      <c r="G23">
        <f>STDEV(G4:G16)</f>
        <v>22759.585284176253</v>
      </c>
      <c r="H23">
        <f>STDEV(H4:H16)</f>
        <v>22958.796794335492</v>
      </c>
      <c r="I23">
        <f>STDEV(I4:I16)</f>
        <v>23545.040987489574</v>
      </c>
      <c r="J23">
        <f>STDEV(J4:J17)</f>
        <v>50726.614073724806</v>
      </c>
      <c r="K23">
        <f>STDEV(K4:K16)</f>
        <v>24341.528613535957</v>
      </c>
      <c r="L23">
        <f>STDEV(L4:L16)</f>
        <v>25083.239661891712</v>
      </c>
      <c r="M23">
        <f>STDEV(M4:M16)</f>
        <v>26443.331377853556</v>
      </c>
      <c r="N23">
        <f>STDEV(N4:N16)</f>
        <v>25431.198094073352</v>
      </c>
      <c r="O23">
        <f>STDEV(O4:O16)</f>
        <v>28336.107367519446</v>
      </c>
      <c r="P23">
        <f>STDEV(P4:P16)</f>
        <v>28913.552934699881</v>
      </c>
      <c r="Q23">
        <f>STDEV(Q4:Q16)</f>
        <v>28662.398911447981</v>
      </c>
      <c r="R23">
        <f>STDEV(R4:R16)</f>
        <v>29661.907762140716</v>
      </c>
      <c r="S23">
        <f>STDEV(S4:S16)</f>
        <v>29739.452247382749</v>
      </c>
      <c r="T23">
        <f>STDEV(T4:T16)</f>
        <v>34041.100544895613</v>
      </c>
      <c r="U23">
        <f>STDEV(U4:U16)</f>
        <v>38004.210097580311</v>
      </c>
      <c r="V23">
        <f>STDEV(V4:V16)</f>
        <v>41048.753176667553</v>
      </c>
      <c r="W23">
        <f>STDEV(W4:W16)</f>
        <v>42819.045455174593</v>
      </c>
      <c r="X23">
        <f>STDEV(X4:X16)</f>
        <v>44684.487023907343</v>
      </c>
      <c r="Y23">
        <f>STDEV(Y4:Y16)</f>
        <v>46035.133630014949</v>
      </c>
      <c r="Z23">
        <f>STDEV(Z4:Z16)</f>
        <v>47932.122740766419</v>
      </c>
      <c r="AA23">
        <f>STDEV(AA4:AA16)</f>
        <v>49217.351348576558</v>
      </c>
    </row>
  </sheetData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47AB23-CF07-4C99-A7DF-2167561D1270}">
  <dimension ref="A1:AA24"/>
  <sheetViews>
    <sheetView workbookViewId="0">
      <selection activeCell="A24" sqref="A24"/>
    </sheetView>
  </sheetViews>
  <sheetFormatPr defaultRowHeight="15" x14ac:dyDescent="0.2"/>
  <cols>
    <col min="1" max="1" width="26.6328125" customWidth="1"/>
  </cols>
  <sheetData>
    <row r="1" spans="1:27" x14ac:dyDescent="0.2">
      <c r="A1" t="s">
        <v>16</v>
      </c>
    </row>
    <row r="3" spans="1:27" s="1" customFormat="1" x14ac:dyDescent="0.2">
      <c r="A3" s="1" t="s">
        <v>17</v>
      </c>
      <c r="B3" s="3">
        <v>1997</v>
      </c>
      <c r="C3" s="3">
        <v>1998</v>
      </c>
      <c r="D3" s="3">
        <v>1999</v>
      </c>
      <c r="E3" s="3">
        <v>2000</v>
      </c>
      <c r="F3" s="3">
        <v>2001</v>
      </c>
      <c r="G3" s="3">
        <v>2002</v>
      </c>
      <c r="H3" s="3">
        <v>2003</v>
      </c>
      <c r="I3" s="3">
        <v>2004</v>
      </c>
      <c r="J3" s="3">
        <v>2005</v>
      </c>
      <c r="K3" s="3">
        <v>2006</v>
      </c>
      <c r="L3" s="3">
        <v>2007</v>
      </c>
      <c r="M3" s="3">
        <v>2008</v>
      </c>
      <c r="N3" s="3">
        <v>2009</v>
      </c>
      <c r="O3" s="3">
        <v>2010</v>
      </c>
      <c r="P3" s="3">
        <v>2011</v>
      </c>
      <c r="Q3" s="3">
        <v>2012</v>
      </c>
      <c r="R3" s="3">
        <v>2013</v>
      </c>
      <c r="S3" s="3">
        <v>2014</v>
      </c>
      <c r="T3" s="3">
        <v>2015</v>
      </c>
      <c r="U3" s="3">
        <v>2016</v>
      </c>
      <c r="V3" s="3">
        <v>2017</v>
      </c>
      <c r="W3" s="3">
        <v>2018</v>
      </c>
      <c r="X3" s="3">
        <v>2019</v>
      </c>
      <c r="Y3" s="3">
        <v>2020</v>
      </c>
      <c r="Z3" s="3">
        <v>2021</v>
      </c>
      <c r="AA3" s="3">
        <v>2022</v>
      </c>
    </row>
    <row r="4" spans="1:27" x14ac:dyDescent="0.2">
      <c r="A4" s="1" t="s">
        <v>18</v>
      </c>
      <c r="B4">
        <v>4255</v>
      </c>
      <c r="C4">
        <v>4210</v>
      </c>
      <c r="D4">
        <v>4647</v>
      </c>
      <c r="E4">
        <v>4079</v>
      </c>
      <c r="F4">
        <v>4246</v>
      </c>
      <c r="G4">
        <v>4191</v>
      </c>
      <c r="H4">
        <v>4389</v>
      </c>
      <c r="I4">
        <v>4634</v>
      </c>
      <c r="J4">
        <v>5008</v>
      </c>
      <c r="K4">
        <v>5139</v>
      </c>
      <c r="L4">
        <v>5466</v>
      </c>
      <c r="M4">
        <v>5666</v>
      </c>
      <c r="N4">
        <v>5390</v>
      </c>
      <c r="O4">
        <v>7088</v>
      </c>
      <c r="P4">
        <v>6866</v>
      </c>
      <c r="Q4">
        <v>6702</v>
      </c>
      <c r="R4">
        <v>6914</v>
      </c>
      <c r="S4">
        <v>6938</v>
      </c>
      <c r="T4">
        <v>7604</v>
      </c>
      <c r="U4">
        <v>8281</v>
      </c>
      <c r="V4">
        <v>8722</v>
      </c>
      <c r="W4">
        <v>9076</v>
      </c>
      <c r="X4">
        <v>9295</v>
      </c>
      <c r="Y4">
        <v>9516</v>
      </c>
      <c r="Z4">
        <v>9720</v>
      </c>
      <c r="AA4">
        <v>10264</v>
      </c>
    </row>
    <row r="5" spans="1:27" x14ac:dyDescent="0.2">
      <c r="A5" s="1" t="s">
        <v>19</v>
      </c>
      <c r="B5">
        <v>15508</v>
      </c>
      <c r="C5">
        <v>15676</v>
      </c>
      <c r="D5">
        <v>16112</v>
      </c>
      <c r="E5">
        <v>15303</v>
      </c>
      <c r="F5">
        <v>15874</v>
      </c>
      <c r="G5">
        <v>15661</v>
      </c>
      <c r="H5">
        <v>16185</v>
      </c>
      <c r="I5">
        <v>16873</v>
      </c>
      <c r="J5">
        <v>17427</v>
      </c>
      <c r="K5">
        <v>17744</v>
      </c>
      <c r="L5">
        <v>18427</v>
      </c>
      <c r="M5">
        <v>19151</v>
      </c>
      <c r="N5">
        <v>18094</v>
      </c>
      <c r="O5">
        <v>25149</v>
      </c>
      <c r="P5">
        <v>24203</v>
      </c>
      <c r="Q5">
        <v>23378</v>
      </c>
      <c r="R5">
        <v>23820</v>
      </c>
      <c r="S5">
        <v>23906</v>
      </c>
      <c r="T5">
        <v>25323</v>
      </c>
      <c r="U5">
        <v>27352</v>
      </c>
      <c r="V5">
        <v>29408</v>
      </c>
      <c r="W5">
        <v>30900</v>
      </c>
      <c r="X5">
        <v>31086</v>
      </c>
      <c r="Y5">
        <v>31623</v>
      </c>
      <c r="Z5">
        <v>32673</v>
      </c>
      <c r="AA5">
        <v>34818</v>
      </c>
    </row>
    <row r="6" spans="1:27" x14ac:dyDescent="0.2">
      <c r="A6" s="1" t="s">
        <v>20</v>
      </c>
      <c r="B6">
        <v>12581</v>
      </c>
      <c r="C6">
        <v>12543</v>
      </c>
      <c r="D6">
        <v>12442</v>
      </c>
      <c r="E6">
        <v>12913</v>
      </c>
      <c r="F6">
        <v>12625</v>
      </c>
      <c r="G6">
        <v>12476</v>
      </c>
      <c r="H6">
        <v>13156</v>
      </c>
      <c r="I6">
        <v>13788</v>
      </c>
      <c r="J6">
        <v>14275</v>
      </c>
      <c r="K6">
        <v>14588</v>
      </c>
      <c r="L6">
        <v>15402</v>
      </c>
      <c r="M6">
        <v>15932</v>
      </c>
      <c r="N6">
        <v>15098</v>
      </c>
      <c r="O6">
        <v>19895</v>
      </c>
      <c r="P6">
        <v>19469</v>
      </c>
      <c r="Q6">
        <v>18735</v>
      </c>
      <c r="R6">
        <v>18912</v>
      </c>
      <c r="S6">
        <v>18947</v>
      </c>
      <c r="T6">
        <v>19831</v>
      </c>
      <c r="U6">
        <v>21807</v>
      </c>
      <c r="V6">
        <v>22927</v>
      </c>
      <c r="W6">
        <v>23113</v>
      </c>
      <c r="X6">
        <v>23670</v>
      </c>
      <c r="Y6">
        <v>23995</v>
      </c>
      <c r="Z6">
        <v>24805</v>
      </c>
      <c r="AA6">
        <v>27459</v>
      </c>
    </row>
    <row r="7" spans="1:27" x14ac:dyDescent="0.2">
      <c r="A7" s="1" t="s">
        <v>21</v>
      </c>
      <c r="B7">
        <v>11489</v>
      </c>
      <c r="C7">
        <v>11956</v>
      </c>
      <c r="D7">
        <v>11396</v>
      </c>
      <c r="E7">
        <v>11759</v>
      </c>
      <c r="F7">
        <v>12325</v>
      </c>
      <c r="G7">
        <v>12245</v>
      </c>
      <c r="H7">
        <v>12911</v>
      </c>
      <c r="I7">
        <v>13446</v>
      </c>
      <c r="J7">
        <v>14100</v>
      </c>
      <c r="K7">
        <v>14482</v>
      </c>
      <c r="L7">
        <v>14858</v>
      </c>
      <c r="M7">
        <v>15471</v>
      </c>
      <c r="N7">
        <v>14712</v>
      </c>
      <c r="O7">
        <v>19244</v>
      </c>
      <c r="P7">
        <v>18808</v>
      </c>
      <c r="Q7">
        <v>18129</v>
      </c>
      <c r="R7">
        <v>18393</v>
      </c>
      <c r="S7">
        <v>18427</v>
      </c>
      <c r="T7">
        <v>19503</v>
      </c>
      <c r="U7">
        <v>20772</v>
      </c>
      <c r="V7">
        <v>22494</v>
      </c>
      <c r="W7">
        <v>22589</v>
      </c>
      <c r="X7">
        <v>23356</v>
      </c>
      <c r="Y7">
        <v>24194</v>
      </c>
      <c r="Z7">
        <v>24822</v>
      </c>
      <c r="AA7">
        <v>26609</v>
      </c>
    </row>
    <row r="8" spans="1:27" x14ac:dyDescent="0.2">
      <c r="A8" s="1" t="s">
        <v>22</v>
      </c>
      <c r="B8">
        <v>14656</v>
      </c>
      <c r="C8">
        <v>14844</v>
      </c>
      <c r="D8">
        <v>13974</v>
      </c>
      <c r="E8">
        <v>14076</v>
      </c>
      <c r="F8">
        <v>14917</v>
      </c>
      <c r="G8">
        <v>14746</v>
      </c>
      <c r="H8">
        <v>15093</v>
      </c>
      <c r="I8">
        <v>15553</v>
      </c>
      <c r="J8">
        <v>15999</v>
      </c>
      <c r="K8">
        <v>16152</v>
      </c>
      <c r="L8">
        <v>16590</v>
      </c>
      <c r="M8">
        <v>17278</v>
      </c>
      <c r="N8">
        <v>16520</v>
      </c>
      <c r="O8">
        <v>21436</v>
      </c>
      <c r="P8">
        <v>20788</v>
      </c>
      <c r="Q8">
        <v>20088</v>
      </c>
      <c r="R8">
        <v>20288</v>
      </c>
      <c r="S8">
        <v>20330</v>
      </c>
      <c r="T8">
        <v>21287</v>
      </c>
      <c r="U8">
        <v>22844</v>
      </c>
      <c r="V8">
        <v>24377</v>
      </c>
      <c r="W8">
        <v>24788</v>
      </c>
      <c r="X8">
        <v>25831</v>
      </c>
      <c r="Y8">
        <v>26241</v>
      </c>
      <c r="Z8">
        <v>27757</v>
      </c>
      <c r="AA8">
        <v>29918</v>
      </c>
    </row>
    <row r="9" spans="1:27" x14ac:dyDescent="0.2">
      <c r="A9" s="1" t="s">
        <v>23</v>
      </c>
      <c r="B9">
        <v>20195</v>
      </c>
      <c r="C9">
        <v>20949</v>
      </c>
      <c r="D9">
        <v>20608</v>
      </c>
      <c r="E9">
        <v>21553</v>
      </c>
      <c r="F9">
        <v>22129</v>
      </c>
      <c r="G9">
        <v>21790</v>
      </c>
      <c r="H9">
        <v>22513</v>
      </c>
      <c r="I9">
        <v>23071</v>
      </c>
      <c r="J9">
        <v>23831</v>
      </c>
      <c r="K9">
        <v>24296</v>
      </c>
      <c r="L9">
        <v>24741</v>
      </c>
      <c r="M9">
        <v>26073</v>
      </c>
      <c r="N9">
        <v>25218</v>
      </c>
      <c r="O9">
        <v>32532</v>
      </c>
      <c r="P9">
        <v>32017</v>
      </c>
      <c r="Q9">
        <v>31410</v>
      </c>
      <c r="R9">
        <v>31680</v>
      </c>
      <c r="S9">
        <v>31779</v>
      </c>
      <c r="T9">
        <v>34695</v>
      </c>
      <c r="U9">
        <v>37246</v>
      </c>
      <c r="V9">
        <v>39448</v>
      </c>
      <c r="W9">
        <v>41892</v>
      </c>
      <c r="X9">
        <v>42631</v>
      </c>
      <c r="Y9">
        <v>43631</v>
      </c>
      <c r="Z9">
        <v>44914</v>
      </c>
      <c r="AA9">
        <v>47315</v>
      </c>
    </row>
    <row r="10" spans="1:27" x14ac:dyDescent="0.2">
      <c r="A10" s="1" t="s">
        <v>24</v>
      </c>
      <c r="B10">
        <v>16530</v>
      </c>
      <c r="C10">
        <v>17142</v>
      </c>
      <c r="D10">
        <v>17222</v>
      </c>
      <c r="E10">
        <v>15936</v>
      </c>
      <c r="F10">
        <v>17737</v>
      </c>
      <c r="G10">
        <v>17610</v>
      </c>
      <c r="H10">
        <v>17578</v>
      </c>
      <c r="I10">
        <v>17584</v>
      </c>
      <c r="J10">
        <v>17835</v>
      </c>
      <c r="K10">
        <v>18160</v>
      </c>
      <c r="L10">
        <v>19137</v>
      </c>
      <c r="M10">
        <v>20975</v>
      </c>
      <c r="N10">
        <v>20156</v>
      </c>
      <c r="O10">
        <v>31020</v>
      </c>
      <c r="P10">
        <v>31828</v>
      </c>
      <c r="Q10">
        <v>32065</v>
      </c>
      <c r="R10">
        <v>33875</v>
      </c>
      <c r="S10">
        <v>34030</v>
      </c>
      <c r="T10">
        <v>41505</v>
      </c>
      <c r="U10">
        <v>46550</v>
      </c>
      <c r="V10">
        <v>50722</v>
      </c>
      <c r="W10">
        <v>53678</v>
      </c>
      <c r="X10">
        <v>56821</v>
      </c>
      <c r="Y10">
        <v>58296</v>
      </c>
      <c r="Z10">
        <v>60330</v>
      </c>
      <c r="AA10">
        <v>63700</v>
      </c>
    </row>
    <row r="11" spans="1:27" x14ac:dyDescent="0.2">
      <c r="A11" s="1" t="s">
        <v>25</v>
      </c>
      <c r="B11">
        <v>27824</v>
      </c>
      <c r="C11">
        <v>28806</v>
      </c>
      <c r="D11">
        <v>30707</v>
      </c>
      <c r="E11">
        <v>29683</v>
      </c>
      <c r="F11">
        <v>30338</v>
      </c>
      <c r="G11">
        <v>30094</v>
      </c>
      <c r="H11">
        <v>30949</v>
      </c>
      <c r="I11">
        <v>32046</v>
      </c>
      <c r="J11">
        <v>32813</v>
      </c>
      <c r="K11">
        <v>33250</v>
      </c>
      <c r="L11">
        <v>33867</v>
      </c>
      <c r="M11">
        <v>35751</v>
      </c>
      <c r="N11">
        <v>34452</v>
      </c>
      <c r="O11">
        <v>44729</v>
      </c>
      <c r="P11">
        <v>44214</v>
      </c>
      <c r="Q11">
        <v>43197</v>
      </c>
      <c r="R11">
        <v>43693</v>
      </c>
      <c r="S11">
        <v>43778</v>
      </c>
      <c r="T11">
        <v>47771</v>
      </c>
      <c r="U11">
        <v>51050</v>
      </c>
      <c r="V11">
        <v>53456</v>
      </c>
      <c r="W11">
        <v>55107</v>
      </c>
      <c r="X11">
        <v>57139</v>
      </c>
      <c r="Y11">
        <v>58204</v>
      </c>
      <c r="Z11">
        <v>59704</v>
      </c>
      <c r="AA11">
        <v>62351</v>
      </c>
    </row>
    <row r="12" spans="1:27" ht="13.9" customHeight="1" x14ac:dyDescent="0.2">
      <c r="A12" s="1" t="s">
        <v>26</v>
      </c>
      <c r="B12">
        <v>16462</v>
      </c>
      <c r="C12">
        <v>16705</v>
      </c>
      <c r="D12">
        <v>16985</v>
      </c>
      <c r="E12">
        <v>17700</v>
      </c>
      <c r="F12">
        <v>18193</v>
      </c>
      <c r="G12">
        <v>17961</v>
      </c>
      <c r="H12">
        <v>18397</v>
      </c>
      <c r="I12">
        <v>19013</v>
      </c>
      <c r="J12">
        <v>19845</v>
      </c>
      <c r="K12">
        <v>20248</v>
      </c>
      <c r="L12">
        <v>20694</v>
      </c>
      <c r="M12">
        <v>21843</v>
      </c>
      <c r="N12">
        <v>20967</v>
      </c>
      <c r="O12">
        <v>26617</v>
      </c>
      <c r="P12">
        <v>26374</v>
      </c>
      <c r="Q12">
        <v>25653</v>
      </c>
      <c r="R12">
        <v>25677</v>
      </c>
      <c r="S12">
        <v>25740</v>
      </c>
      <c r="T12">
        <v>27299</v>
      </c>
      <c r="U12">
        <v>29052</v>
      </c>
      <c r="V12">
        <v>30377</v>
      </c>
      <c r="W12">
        <v>31206</v>
      </c>
      <c r="X12">
        <v>31932</v>
      </c>
      <c r="Y12">
        <v>32435</v>
      </c>
      <c r="Z12">
        <v>33469</v>
      </c>
      <c r="AA12">
        <v>35344</v>
      </c>
    </row>
    <row r="13" spans="1:27" ht="13.9" customHeight="1" x14ac:dyDescent="0.2">
      <c r="A13" s="1"/>
    </row>
    <row r="14" spans="1:27" x14ac:dyDescent="0.2">
      <c r="A14" s="1" t="s">
        <v>27</v>
      </c>
      <c r="B14">
        <v>139500</v>
      </c>
      <c r="C14">
        <v>142804</v>
      </c>
      <c r="D14">
        <v>144093</v>
      </c>
      <c r="E14">
        <v>143001</v>
      </c>
      <c r="F14">
        <v>148382</v>
      </c>
      <c r="G14">
        <v>146774</v>
      </c>
      <c r="H14">
        <v>151170</v>
      </c>
      <c r="I14">
        <v>156008</v>
      </c>
      <c r="J14">
        <v>161133</v>
      </c>
      <c r="K14">
        <v>164059</v>
      </c>
      <c r="L14">
        <v>169182</v>
      </c>
      <c r="M14">
        <v>178138</v>
      </c>
      <c r="N14">
        <v>170608</v>
      </c>
      <c r="O14">
        <v>227710</v>
      </c>
      <c r="P14">
        <v>224567</v>
      </c>
      <c r="Q14">
        <v>219357</v>
      </c>
      <c r="R14">
        <v>223252</v>
      </c>
      <c r="S14">
        <v>223875</v>
      </c>
      <c r="T14">
        <v>244818</v>
      </c>
      <c r="U14">
        <v>264954</v>
      </c>
      <c r="V14">
        <v>281931</v>
      </c>
      <c r="W14">
        <v>292349</v>
      </c>
      <c r="X14">
        <v>301761</v>
      </c>
      <c r="Y14">
        <v>308135</v>
      </c>
      <c r="Z14">
        <v>318194</v>
      </c>
      <c r="AA14">
        <v>337778</v>
      </c>
    </row>
    <row r="15" spans="1:27" x14ac:dyDescent="0.2">
      <c r="A15" s="1" t="s">
        <v>28</v>
      </c>
      <c r="B15">
        <v>8392</v>
      </c>
      <c r="C15">
        <v>8273</v>
      </c>
      <c r="D15">
        <v>8382</v>
      </c>
      <c r="E15">
        <v>7676</v>
      </c>
      <c r="F15">
        <v>7916</v>
      </c>
      <c r="G15">
        <v>7784</v>
      </c>
      <c r="H15">
        <v>7830</v>
      </c>
      <c r="I15">
        <v>8115</v>
      </c>
      <c r="J15">
        <v>8503</v>
      </c>
      <c r="K15">
        <v>8727</v>
      </c>
      <c r="L15">
        <v>8905</v>
      </c>
      <c r="M15">
        <v>9235</v>
      </c>
      <c r="N15">
        <v>8854</v>
      </c>
      <c r="O15">
        <v>11064</v>
      </c>
      <c r="P15">
        <v>10865</v>
      </c>
      <c r="Q15">
        <v>10475</v>
      </c>
      <c r="R15">
        <v>10538</v>
      </c>
      <c r="S15">
        <v>10565</v>
      </c>
      <c r="T15">
        <v>11123</v>
      </c>
      <c r="U15">
        <v>12015</v>
      </c>
      <c r="V15">
        <v>12578</v>
      </c>
      <c r="W15">
        <v>13094</v>
      </c>
      <c r="X15">
        <v>13155</v>
      </c>
      <c r="Y15">
        <v>13448</v>
      </c>
      <c r="Z15">
        <v>13973</v>
      </c>
      <c r="AA15">
        <v>14587</v>
      </c>
    </row>
    <row r="16" spans="1:27" x14ac:dyDescent="0.2">
      <c r="A16" s="1" t="s">
        <v>29</v>
      </c>
      <c r="B16">
        <v>12256</v>
      </c>
      <c r="C16">
        <v>12159</v>
      </c>
      <c r="D16">
        <v>13179</v>
      </c>
      <c r="E16">
        <v>12748</v>
      </c>
      <c r="F16">
        <v>11824</v>
      </c>
      <c r="G16">
        <v>11624</v>
      </c>
      <c r="H16">
        <v>12092</v>
      </c>
      <c r="I16">
        <v>12280</v>
      </c>
      <c r="J16">
        <v>13008</v>
      </c>
      <c r="K16">
        <v>13321</v>
      </c>
      <c r="L16">
        <v>14113</v>
      </c>
      <c r="M16">
        <v>15034</v>
      </c>
      <c r="N16">
        <v>14563</v>
      </c>
      <c r="O16">
        <v>17667</v>
      </c>
      <c r="P16">
        <v>17689</v>
      </c>
      <c r="Q16">
        <v>17273</v>
      </c>
      <c r="R16">
        <v>17174</v>
      </c>
      <c r="S16">
        <v>17207</v>
      </c>
      <c r="T16">
        <v>17834</v>
      </c>
      <c r="U16">
        <v>19124</v>
      </c>
      <c r="V16">
        <v>20081</v>
      </c>
      <c r="W16">
        <v>20293</v>
      </c>
      <c r="X16">
        <v>20815</v>
      </c>
      <c r="Y16">
        <v>20873</v>
      </c>
      <c r="Z16">
        <v>21198</v>
      </c>
      <c r="AA16">
        <v>21967</v>
      </c>
    </row>
    <row r="17" spans="1:27" x14ac:dyDescent="0.2">
      <c r="A17" s="1"/>
      <c r="B17" s="3"/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  <c r="AA17" s="3"/>
    </row>
    <row r="18" spans="1:27" x14ac:dyDescent="0.2">
      <c r="A18" s="1" t="s">
        <v>30</v>
      </c>
      <c r="B18">
        <v>160148</v>
      </c>
      <c r="C18">
        <v>163236</v>
      </c>
      <c r="D18">
        <v>165561</v>
      </c>
      <c r="E18">
        <v>163426</v>
      </c>
      <c r="F18">
        <v>168123</v>
      </c>
      <c r="G18">
        <v>166181</v>
      </c>
      <c r="H18">
        <v>171092</v>
      </c>
      <c r="I18">
        <v>176403</v>
      </c>
      <c r="J18">
        <v>182644</v>
      </c>
      <c r="K18">
        <v>186107</v>
      </c>
      <c r="L18">
        <v>192199</v>
      </c>
      <c r="M18">
        <v>202407</v>
      </c>
      <c r="N18">
        <v>194025</v>
      </c>
      <c r="O18">
        <v>256441</v>
      </c>
      <c r="P18">
        <v>253121</v>
      </c>
      <c r="Q18">
        <v>247105</v>
      </c>
      <c r="R18">
        <v>250964</v>
      </c>
      <c r="S18">
        <v>251647</v>
      </c>
      <c r="T18">
        <v>273775</v>
      </c>
      <c r="U18">
        <v>296093</v>
      </c>
      <c r="V18">
        <v>314590</v>
      </c>
      <c r="W18">
        <v>325736</v>
      </c>
      <c r="X18">
        <v>335731</v>
      </c>
      <c r="Y18">
        <v>342456</v>
      </c>
      <c r="Z18">
        <v>353365</v>
      </c>
      <c r="AA18">
        <v>374332</v>
      </c>
    </row>
    <row r="20" spans="1:27" x14ac:dyDescent="0.2">
      <c r="B20" s="3">
        <v>1997</v>
      </c>
      <c r="C20" s="3">
        <v>1998</v>
      </c>
      <c r="D20" s="3">
        <v>1999</v>
      </c>
      <c r="E20" s="3">
        <v>2000</v>
      </c>
      <c r="F20" s="3">
        <v>2001</v>
      </c>
      <c r="G20" s="3">
        <v>2002</v>
      </c>
      <c r="H20" s="3">
        <v>2003</v>
      </c>
      <c r="I20" s="3">
        <v>2004</v>
      </c>
      <c r="J20" s="3">
        <v>2005</v>
      </c>
      <c r="K20" s="3">
        <v>2006</v>
      </c>
      <c r="L20" s="3">
        <v>2007</v>
      </c>
      <c r="M20" s="3">
        <v>2008</v>
      </c>
      <c r="N20" s="3">
        <v>2009</v>
      </c>
      <c r="O20" s="3">
        <v>2010</v>
      </c>
      <c r="P20" s="3">
        <v>2011</v>
      </c>
      <c r="Q20" s="3">
        <v>2012</v>
      </c>
      <c r="R20" s="3">
        <v>2013</v>
      </c>
      <c r="S20" s="3">
        <v>2014</v>
      </c>
      <c r="T20" s="3">
        <v>2015</v>
      </c>
      <c r="U20" s="3">
        <v>2016</v>
      </c>
      <c r="V20" s="3">
        <v>2017</v>
      </c>
      <c r="W20" s="3">
        <v>2018</v>
      </c>
      <c r="X20" s="3">
        <v>2019</v>
      </c>
      <c r="Y20" s="3">
        <v>2020</v>
      </c>
      <c r="Z20" s="3">
        <v>2021</v>
      </c>
      <c r="AA20" s="3">
        <v>2022</v>
      </c>
    </row>
    <row r="21" spans="1:27" x14ac:dyDescent="0.2">
      <c r="A21" t="s">
        <v>48</v>
      </c>
      <c r="B21">
        <f>AVERAGE(B4:B12)</f>
        <v>15500</v>
      </c>
      <c r="C21">
        <f t="shared" ref="C21:AA21" si="0">AVERAGE(C4:C12)</f>
        <v>15870.111111111111</v>
      </c>
      <c r="D21">
        <f t="shared" si="0"/>
        <v>16010.333333333334</v>
      </c>
      <c r="E21">
        <f t="shared" si="0"/>
        <v>15889.111111111111</v>
      </c>
      <c r="F21">
        <f t="shared" si="0"/>
        <v>16487.111111111109</v>
      </c>
      <c r="G21">
        <f t="shared" si="0"/>
        <v>16308.222222222223</v>
      </c>
      <c r="H21">
        <f t="shared" si="0"/>
        <v>16796.777777777777</v>
      </c>
      <c r="I21">
        <f t="shared" si="0"/>
        <v>17334.222222222223</v>
      </c>
      <c r="J21">
        <f t="shared" si="0"/>
        <v>17903.666666666668</v>
      </c>
      <c r="K21">
        <f t="shared" si="0"/>
        <v>18228.777777777777</v>
      </c>
      <c r="L21">
        <f t="shared" si="0"/>
        <v>18798</v>
      </c>
      <c r="M21">
        <f t="shared" si="0"/>
        <v>19793.333333333332</v>
      </c>
      <c r="N21">
        <f t="shared" si="0"/>
        <v>18956.333333333332</v>
      </c>
      <c r="O21">
        <f t="shared" si="0"/>
        <v>25301.111111111109</v>
      </c>
      <c r="P21">
        <f t="shared" si="0"/>
        <v>24951.888888888891</v>
      </c>
      <c r="Q21">
        <f t="shared" si="0"/>
        <v>24373</v>
      </c>
      <c r="R21">
        <f t="shared" si="0"/>
        <v>24805.777777777777</v>
      </c>
      <c r="S21">
        <f t="shared" si="0"/>
        <v>24875</v>
      </c>
      <c r="T21">
        <f t="shared" si="0"/>
        <v>27202</v>
      </c>
      <c r="U21">
        <f t="shared" si="0"/>
        <v>29439.333333333332</v>
      </c>
      <c r="V21">
        <f t="shared" si="0"/>
        <v>31325.666666666668</v>
      </c>
      <c r="W21">
        <f t="shared" si="0"/>
        <v>32483.222222222223</v>
      </c>
      <c r="X21">
        <f t="shared" si="0"/>
        <v>33529</v>
      </c>
      <c r="Y21">
        <f t="shared" si="0"/>
        <v>34237.222222222219</v>
      </c>
      <c r="Z21">
        <f t="shared" si="0"/>
        <v>35354.888888888891</v>
      </c>
      <c r="AA21">
        <f t="shared" si="0"/>
        <v>37530.888888888891</v>
      </c>
    </row>
    <row r="22" spans="1:27" x14ac:dyDescent="0.2">
      <c r="A22" t="s">
        <v>49</v>
      </c>
      <c r="B22">
        <f>MEDIAN(B4:B12)</f>
        <v>15508</v>
      </c>
      <c r="C22">
        <f t="shared" ref="C22:AA22" si="1">MEDIAN(C4:C12)</f>
        <v>15676</v>
      </c>
      <c r="D22">
        <f t="shared" si="1"/>
        <v>16112</v>
      </c>
      <c r="E22">
        <f t="shared" si="1"/>
        <v>15303</v>
      </c>
      <c r="F22">
        <f t="shared" si="1"/>
        <v>15874</v>
      </c>
      <c r="G22">
        <f t="shared" si="1"/>
        <v>15661</v>
      </c>
      <c r="H22">
        <f t="shared" si="1"/>
        <v>16185</v>
      </c>
      <c r="I22">
        <f t="shared" si="1"/>
        <v>16873</v>
      </c>
      <c r="J22">
        <f t="shared" si="1"/>
        <v>17427</v>
      </c>
      <c r="K22">
        <f t="shared" si="1"/>
        <v>17744</v>
      </c>
      <c r="L22">
        <f t="shared" si="1"/>
        <v>18427</v>
      </c>
      <c r="M22">
        <f t="shared" si="1"/>
        <v>19151</v>
      </c>
      <c r="N22">
        <f t="shared" si="1"/>
        <v>18094</v>
      </c>
      <c r="O22">
        <f t="shared" si="1"/>
        <v>25149</v>
      </c>
      <c r="P22">
        <f t="shared" si="1"/>
        <v>24203</v>
      </c>
      <c r="Q22">
        <f t="shared" si="1"/>
        <v>23378</v>
      </c>
      <c r="R22">
        <f t="shared" si="1"/>
        <v>23820</v>
      </c>
      <c r="S22">
        <f t="shared" si="1"/>
        <v>23906</v>
      </c>
      <c r="T22">
        <f t="shared" si="1"/>
        <v>25323</v>
      </c>
      <c r="U22">
        <f t="shared" si="1"/>
        <v>27352</v>
      </c>
      <c r="V22">
        <f t="shared" si="1"/>
        <v>29408</v>
      </c>
      <c r="W22">
        <f t="shared" si="1"/>
        <v>30900</v>
      </c>
      <c r="X22">
        <f t="shared" si="1"/>
        <v>31086</v>
      </c>
      <c r="Y22">
        <f t="shared" si="1"/>
        <v>31623</v>
      </c>
      <c r="Z22">
        <f t="shared" si="1"/>
        <v>32673</v>
      </c>
      <c r="AA22">
        <f t="shared" si="1"/>
        <v>34818</v>
      </c>
    </row>
    <row r="23" spans="1:27" x14ac:dyDescent="0.2">
      <c r="A23" t="s">
        <v>50</v>
      </c>
      <c r="B23" t="e">
        <f>_xlfn.MODE.SNGL(B4:B12)</f>
        <v>#N/A</v>
      </c>
      <c r="C23" t="e">
        <f t="shared" ref="C23:AA23" si="2">_xlfn.MODE.SNGL(C4:C12)</f>
        <v>#N/A</v>
      </c>
      <c r="D23" t="e">
        <f t="shared" si="2"/>
        <v>#N/A</v>
      </c>
      <c r="E23" t="e">
        <f t="shared" si="2"/>
        <v>#N/A</v>
      </c>
      <c r="F23" t="e">
        <f t="shared" si="2"/>
        <v>#N/A</v>
      </c>
      <c r="G23" t="e">
        <f t="shared" si="2"/>
        <v>#N/A</v>
      </c>
      <c r="H23" t="e">
        <f t="shared" si="2"/>
        <v>#N/A</v>
      </c>
      <c r="I23" t="e">
        <f t="shared" si="2"/>
        <v>#N/A</v>
      </c>
      <c r="J23" t="e">
        <f t="shared" si="2"/>
        <v>#N/A</v>
      </c>
      <c r="K23" t="e">
        <f t="shared" si="2"/>
        <v>#N/A</v>
      </c>
      <c r="L23" t="e">
        <f t="shared" si="2"/>
        <v>#N/A</v>
      </c>
      <c r="M23" t="e">
        <f t="shared" si="2"/>
        <v>#N/A</v>
      </c>
      <c r="N23" t="e">
        <f t="shared" si="2"/>
        <v>#N/A</v>
      </c>
      <c r="O23" t="e">
        <f t="shared" si="2"/>
        <v>#N/A</v>
      </c>
      <c r="P23" t="e">
        <f t="shared" si="2"/>
        <v>#N/A</v>
      </c>
      <c r="Q23" t="e">
        <f t="shared" si="2"/>
        <v>#N/A</v>
      </c>
      <c r="R23" t="e">
        <f t="shared" si="2"/>
        <v>#N/A</v>
      </c>
      <c r="S23" t="e">
        <f t="shared" si="2"/>
        <v>#N/A</v>
      </c>
      <c r="T23" t="e">
        <f t="shared" si="2"/>
        <v>#N/A</v>
      </c>
      <c r="U23" t="e">
        <f t="shared" si="2"/>
        <v>#N/A</v>
      </c>
      <c r="V23" t="e">
        <f t="shared" si="2"/>
        <v>#N/A</v>
      </c>
      <c r="W23" t="e">
        <f t="shared" si="2"/>
        <v>#N/A</v>
      </c>
      <c r="X23" t="e">
        <f t="shared" si="2"/>
        <v>#N/A</v>
      </c>
      <c r="Y23" t="e">
        <f t="shared" si="2"/>
        <v>#N/A</v>
      </c>
      <c r="Z23" t="e">
        <f t="shared" si="2"/>
        <v>#N/A</v>
      </c>
      <c r="AA23" t="e">
        <f t="shared" si="2"/>
        <v>#N/A</v>
      </c>
    </row>
    <row r="24" spans="1:27" x14ac:dyDescent="0.2">
      <c r="A24" t="s">
        <v>51</v>
      </c>
      <c r="B24">
        <f>STDEV(B4:B12)</f>
        <v>6400.0141796717917</v>
      </c>
      <c r="C24">
        <f t="shared" ref="C24:AA24" si="3">STDEV(C4:C12)</f>
        <v>6697.8147825325168</v>
      </c>
      <c r="D24">
        <f t="shared" si="3"/>
        <v>7131.4100113511913</v>
      </c>
      <c r="E24">
        <f t="shared" si="3"/>
        <v>7023.6849559978918</v>
      </c>
      <c r="F24">
        <f t="shared" si="3"/>
        <v>7185.7092455171814</v>
      </c>
      <c r="G24">
        <f t="shared" si="3"/>
        <v>7118.6907816286284</v>
      </c>
      <c r="H24">
        <f t="shared" si="3"/>
        <v>7260.4770982659547</v>
      </c>
      <c r="I24">
        <f t="shared" si="3"/>
        <v>7454.8876211814504</v>
      </c>
      <c r="J24">
        <f t="shared" si="3"/>
        <v>7574.4907254547479</v>
      </c>
      <c r="K24">
        <f t="shared" si="3"/>
        <v>7662.5240257009582</v>
      </c>
      <c r="L24">
        <f t="shared" si="3"/>
        <v>7712.9379292199674</v>
      </c>
      <c r="M24">
        <f t="shared" si="3"/>
        <v>8212.7363740716773</v>
      </c>
      <c r="N24">
        <f t="shared" si="3"/>
        <v>7972.0760784126987</v>
      </c>
      <c r="O24">
        <f t="shared" si="3"/>
        <v>10468.763924700526</v>
      </c>
      <c r="P24">
        <f t="shared" si="3"/>
        <v>10506.281733377949</v>
      </c>
      <c r="Q24">
        <f t="shared" si="3"/>
        <v>10410.677691677905</v>
      </c>
      <c r="R24">
        <f t="shared" si="3"/>
        <v>10632.203649500156</v>
      </c>
      <c r="S24">
        <f t="shared" si="3"/>
        <v>10663.024418522167</v>
      </c>
      <c r="T24">
        <f t="shared" si="3"/>
        <v>12349.18894097908</v>
      </c>
      <c r="U24">
        <f t="shared" si="3"/>
        <v>13461.962756225408</v>
      </c>
      <c r="V24">
        <f t="shared" si="3"/>
        <v>14336.425487198683</v>
      </c>
      <c r="W24">
        <f t="shared" si="3"/>
        <v>15192.630242800107</v>
      </c>
      <c r="X24">
        <f t="shared" si="3"/>
        <v>15963.044023619053</v>
      </c>
      <c r="Y24">
        <f t="shared" si="3"/>
        <v>16326.375422745994</v>
      </c>
      <c r="Z24">
        <f t="shared" si="3"/>
        <v>16792.403211306926</v>
      </c>
      <c r="AA24">
        <f t="shared" si="3"/>
        <v>17431.656837808365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61D560-12EB-460B-8427-8F534154E3D1}">
  <dimension ref="A1:AA24"/>
  <sheetViews>
    <sheetView topLeftCell="A20" workbookViewId="0">
      <selection activeCell="A24" sqref="A24"/>
    </sheetView>
  </sheetViews>
  <sheetFormatPr defaultRowHeight="15" x14ac:dyDescent="0.2"/>
  <cols>
    <col min="1" max="1" width="26.6328125" customWidth="1"/>
  </cols>
  <sheetData>
    <row r="1" spans="1:27" x14ac:dyDescent="0.2">
      <c r="A1" t="s">
        <v>31</v>
      </c>
    </row>
    <row r="3" spans="1:27" s="1" customFormat="1" x14ac:dyDescent="0.2">
      <c r="A3" s="1" t="s">
        <v>17</v>
      </c>
      <c r="B3" s="3">
        <v>1997</v>
      </c>
      <c r="C3" s="3">
        <v>1998</v>
      </c>
      <c r="D3" s="3">
        <v>1999</v>
      </c>
      <c r="E3" s="3">
        <v>2000</v>
      </c>
      <c r="F3" s="3">
        <v>2001</v>
      </c>
      <c r="G3" s="3">
        <v>2002</v>
      </c>
      <c r="H3" s="3">
        <v>2003</v>
      </c>
      <c r="I3" s="3">
        <v>2004</v>
      </c>
      <c r="J3" s="3">
        <v>2005</v>
      </c>
      <c r="K3" s="3">
        <v>2006</v>
      </c>
      <c r="L3" s="3">
        <v>2007</v>
      </c>
      <c r="M3" s="3">
        <v>2008</v>
      </c>
      <c r="N3" s="3">
        <v>2009</v>
      </c>
      <c r="O3" s="3">
        <v>2010</v>
      </c>
      <c r="P3" s="3">
        <v>2011</v>
      </c>
      <c r="Q3" s="3">
        <v>2012</v>
      </c>
      <c r="R3" s="3">
        <v>2013</v>
      </c>
      <c r="S3" s="3">
        <v>2014</v>
      </c>
      <c r="T3" s="3">
        <v>2015</v>
      </c>
      <c r="U3" s="3">
        <v>2016</v>
      </c>
      <c r="V3" s="3">
        <v>2017</v>
      </c>
      <c r="W3" s="3">
        <v>2018</v>
      </c>
      <c r="X3" s="3">
        <v>2019</v>
      </c>
      <c r="Y3" s="3">
        <v>2020</v>
      </c>
      <c r="Z3" s="3">
        <v>2021</v>
      </c>
      <c r="AA3" s="3">
        <v>2022</v>
      </c>
    </row>
    <row r="4" spans="1:27" x14ac:dyDescent="0.2">
      <c r="A4" s="1" t="s">
        <v>18</v>
      </c>
      <c r="B4">
        <v>30.3</v>
      </c>
      <c r="C4">
        <v>29.8</v>
      </c>
      <c r="D4">
        <v>36.1</v>
      </c>
      <c r="E4">
        <v>31.9</v>
      </c>
      <c r="F4">
        <v>28.9</v>
      </c>
      <c r="G4">
        <v>44.8</v>
      </c>
      <c r="H4">
        <v>42.6</v>
      </c>
      <c r="I4">
        <v>38.6</v>
      </c>
      <c r="J4">
        <v>45.8</v>
      </c>
      <c r="K4">
        <v>49</v>
      </c>
      <c r="L4">
        <v>52.1</v>
      </c>
      <c r="M4">
        <v>44.7</v>
      </c>
      <c r="N4">
        <v>38.4</v>
      </c>
      <c r="O4">
        <v>44.4</v>
      </c>
      <c r="P4">
        <v>40.4</v>
      </c>
      <c r="Q4">
        <v>38.5</v>
      </c>
      <c r="R4">
        <v>36.5</v>
      </c>
      <c r="S4">
        <v>36.799999999999997</v>
      </c>
      <c r="T4">
        <v>42.4</v>
      </c>
      <c r="U4">
        <v>42.2</v>
      </c>
      <c r="V4">
        <v>42.2</v>
      </c>
      <c r="W4">
        <v>43.936999999999998</v>
      </c>
      <c r="X4">
        <v>51.1</v>
      </c>
      <c r="Y4">
        <v>43.1</v>
      </c>
      <c r="Z4">
        <v>41.3</v>
      </c>
      <c r="AA4">
        <v>50.6</v>
      </c>
    </row>
    <row r="5" spans="1:27" x14ac:dyDescent="0.2">
      <c r="A5" s="1" t="s">
        <v>19</v>
      </c>
      <c r="B5">
        <v>85</v>
      </c>
      <c r="C5">
        <v>89.1</v>
      </c>
      <c r="D5">
        <v>106.4</v>
      </c>
      <c r="E5">
        <v>100.2</v>
      </c>
      <c r="F5">
        <v>105.9</v>
      </c>
      <c r="G5">
        <v>103.2</v>
      </c>
      <c r="H5">
        <v>115.7</v>
      </c>
      <c r="I5">
        <v>109.4</v>
      </c>
      <c r="J5">
        <v>123.4</v>
      </c>
      <c r="K5">
        <v>127.5</v>
      </c>
      <c r="L5">
        <v>134.19999999999999</v>
      </c>
      <c r="M5">
        <v>136.6</v>
      </c>
      <c r="N5">
        <v>117.4</v>
      </c>
      <c r="O5">
        <v>134.1</v>
      </c>
      <c r="P5">
        <v>129</v>
      </c>
      <c r="Q5">
        <v>135.5</v>
      </c>
      <c r="R5">
        <v>133.80000000000001</v>
      </c>
      <c r="S5">
        <v>133.6</v>
      </c>
      <c r="T5">
        <v>151.30000000000001</v>
      </c>
      <c r="U5">
        <v>155.1</v>
      </c>
      <c r="V5">
        <v>160.9</v>
      </c>
      <c r="W5">
        <v>160.084</v>
      </c>
      <c r="X5">
        <v>162.30000000000001</v>
      </c>
      <c r="Y5">
        <v>163.5</v>
      </c>
      <c r="Z5">
        <v>161.5</v>
      </c>
      <c r="AA5">
        <v>144.9</v>
      </c>
    </row>
    <row r="6" spans="1:27" x14ac:dyDescent="0.2">
      <c r="A6" s="1" t="s">
        <v>20</v>
      </c>
      <c r="B6">
        <v>75.3</v>
      </c>
      <c r="C6">
        <v>81.900000000000006</v>
      </c>
      <c r="D6">
        <v>90</v>
      </c>
      <c r="E6">
        <v>90.4</v>
      </c>
      <c r="F6">
        <v>90.3</v>
      </c>
      <c r="G6">
        <v>88.9</v>
      </c>
      <c r="H6">
        <v>103.6</v>
      </c>
      <c r="I6">
        <v>96.3</v>
      </c>
      <c r="J6">
        <v>109</v>
      </c>
      <c r="K6">
        <v>113.7</v>
      </c>
      <c r="L6">
        <v>118</v>
      </c>
      <c r="M6">
        <v>113.9</v>
      </c>
      <c r="N6">
        <v>100.4</v>
      </c>
      <c r="O6">
        <v>108.4</v>
      </c>
      <c r="P6">
        <v>98</v>
      </c>
      <c r="Q6">
        <v>95.4</v>
      </c>
      <c r="R6">
        <v>94.6</v>
      </c>
      <c r="S6">
        <v>93.9</v>
      </c>
      <c r="T6">
        <v>91</v>
      </c>
      <c r="U6">
        <v>107.9</v>
      </c>
      <c r="V6">
        <v>103.7</v>
      </c>
      <c r="W6">
        <v>105.033</v>
      </c>
      <c r="X6">
        <v>101.4</v>
      </c>
      <c r="Y6">
        <v>106.1</v>
      </c>
      <c r="Z6">
        <v>111</v>
      </c>
      <c r="AA6">
        <v>111.7</v>
      </c>
    </row>
    <row r="7" spans="1:27" x14ac:dyDescent="0.2">
      <c r="A7" s="1" t="s">
        <v>21</v>
      </c>
      <c r="B7">
        <v>51.6</v>
      </c>
      <c r="C7">
        <v>55</v>
      </c>
      <c r="D7">
        <v>61.5</v>
      </c>
      <c r="E7">
        <v>63.2</v>
      </c>
      <c r="F7">
        <v>67.2</v>
      </c>
      <c r="G7">
        <v>71</v>
      </c>
      <c r="H7">
        <v>83.8</v>
      </c>
      <c r="I7">
        <v>72.7</v>
      </c>
      <c r="J7">
        <v>83.5</v>
      </c>
      <c r="K7">
        <v>86</v>
      </c>
      <c r="L7">
        <v>92.4</v>
      </c>
      <c r="M7">
        <v>88.1</v>
      </c>
      <c r="N7">
        <v>74.7</v>
      </c>
      <c r="O7">
        <v>80.599999999999994</v>
      </c>
      <c r="P7">
        <v>76.3</v>
      </c>
      <c r="Q7">
        <v>73.8</v>
      </c>
      <c r="R7">
        <v>76.3</v>
      </c>
      <c r="S7">
        <v>76.099999999999994</v>
      </c>
      <c r="T7">
        <v>80.7</v>
      </c>
      <c r="U7">
        <v>79.2</v>
      </c>
      <c r="V7">
        <v>84.7</v>
      </c>
      <c r="W7">
        <v>85.313999999999993</v>
      </c>
      <c r="X7">
        <v>89</v>
      </c>
      <c r="Y7">
        <v>91.1</v>
      </c>
      <c r="Z7">
        <v>90.1</v>
      </c>
      <c r="AA7">
        <v>94</v>
      </c>
    </row>
    <row r="8" spans="1:27" x14ac:dyDescent="0.2">
      <c r="A8" s="1" t="s">
        <v>22</v>
      </c>
      <c r="B8">
        <v>73</v>
      </c>
      <c r="C8">
        <v>74.400000000000006</v>
      </c>
      <c r="D8">
        <v>87.4</v>
      </c>
      <c r="E8">
        <v>83.3</v>
      </c>
      <c r="F8">
        <v>88.4</v>
      </c>
      <c r="G8">
        <v>96.9</v>
      </c>
      <c r="H8">
        <v>105.4</v>
      </c>
      <c r="I8">
        <v>104.8</v>
      </c>
      <c r="J8">
        <v>107</v>
      </c>
      <c r="K8">
        <v>104.7</v>
      </c>
      <c r="L8">
        <v>109.2</v>
      </c>
      <c r="M8">
        <v>109.6</v>
      </c>
      <c r="N8">
        <v>95.6</v>
      </c>
      <c r="O8">
        <v>109.8</v>
      </c>
      <c r="P8">
        <v>103.8</v>
      </c>
      <c r="Q8">
        <v>105.5</v>
      </c>
      <c r="R8">
        <v>97.3</v>
      </c>
      <c r="S8">
        <v>97.5</v>
      </c>
      <c r="T8">
        <v>98.5</v>
      </c>
      <c r="U8">
        <v>97.9</v>
      </c>
      <c r="V8">
        <v>100.5</v>
      </c>
      <c r="W8">
        <v>103.913</v>
      </c>
      <c r="X8">
        <v>101</v>
      </c>
      <c r="Y8">
        <v>102.1</v>
      </c>
      <c r="Z8">
        <v>106.4</v>
      </c>
      <c r="AA8">
        <v>110.3</v>
      </c>
    </row>
    <row r="9" spans="1:27" x14ac:dyDescent="0.2">
      <c r="A9" s="1" t="s">
        <v>32</v>
      </c>
      <c r="B9">
        <v>77.900000000000006</v>
      </c>
      <c r="C9">
        <v>83.9</v>
      </c>
      <c r="D9">
        <v>97.6</v>
      </c>
      <c r="E9">
        <v>97.4</v>
      </c>
      <c r="F9">
        <v>101.4</v>
      </c>
      <c r="G9">
        <v>98.1</v>
      </c>
      <c r="H9">
        <v>118.2</v>
      </c>
      <c r="I9">
        <v>117</v>
      </c>
      <c r="J9">
        <v>122.6</v>
      </c>
      <c r="K9">
        <v>130.1</v>
      </c>
      <c r="L9">
        <v>143.6</v>
      </c>
      <c r="M9">
        <v>138.30000000000001</v>
      </c>
      <c r="N9">
        <v>126.8</v>
      </c>
      <c r="O9">
        <v>127.2</v>
      </c>
      <c r="P9">
        <v>128.4</v>
      </c>
      <c r="Q9">
        <v>126.5</v>
      </c>
      <c r="R9">
        <v>133.80000000000001</v>
      </c>
      <c r="S9">
        <v>133.9</v>
      </c>
      <c r="T9">
        <v>136.4</v>
      </c>
      <c r="U9">
        <v>138.69999999999999</v>
      </c>
      <c r="V9">
        <v>149.30000000000001</v>
      </c>
      <c r="W9">
        <v>173.28100000000001</v>
      </c>
      <c r="X9">
        <v>169.5</v>
      </c>
      <c r="Y9">
        <v>171.9</v>
      </c>
      <c r="Z9">
        <v>164.6</v>
      </c>
      <c r="AA9">
        <v>170.4</v>
      </c>
    </row>
    <row r="10" spans="1:27" x14ac:dyDescent="0.2">
      <c r="A10" s="1" t="s">
        <v>33</v>
      </c>
      <c r="B10">
        <v>98.8</v>
      </c>
      <c r="C10">
        <v>103.8</v>
      </c>
      <c r="D10">
        <v>106.4</v>
      </c>
      <c r="E10">
        <v>109.4</v>
      </c>
      <c r="F10">
        <v>106.2</v>
      </c>
      <c r="G10">
        <v>121.6</v>
      </c>
      <c r="H10">
        <v>155.19999999999999</v>
      </c>
      <c r="I10">
        <v>139</v>
      </c>
      <c r="J10">
        <v>136.9</v>
      </c>
      <c r="K10">
        <v>149.1</v>
      </c>
      <c r="L10">
        <v>152.1</v>
      </c>
      <c r="M10">
        <v>153.1</v>
      </c>
      <c r="N10">
        <v>135.9</v>
      </c>
      <c r="O10">
        <v>144.4</v>
      </c>
      <c r="P10">
        <v>160.6</v>
      </c>
      <c r="Q10">
        <v>163.5</v>
      </c>
      <c r="R10">
        <v>166.2</v>
      </c>
      <c r="S10">
        <v>164.1</v>
      </c>
      <c r="T10">
        <v>169.2</v>
      </c>
      <c r="U10">
        <v>179.6</v>
      </c>
      <c r="V10">
        <v>182.3</v>
      </c>
      <c r="W10">
        <v>188.785</v>
      </c>
      <c r="X10">
        <v>193.8</v>
      </c>
      <c r="Y10">
        <v>209.3</v>
      </c>
      <c r="Z10">
        <v>206.2</v>
      </c>
      <c r="AA10">
        <v>211.2</v>
      </c>
    </row>
    <row r="11" spans="1:27" x14ac:dyDescent="0.2">
      <c r="A11" s="1" t="s">
        <v>25</v>
      </c>
      <c r="B11">
        <v>110.5</v>
      </c>
      <c r="C11">
        <v>117.8</v>
      </c>
      <c r="D11">
        <v>158.4</v>
      </c>
      <c r="E11">
        <v>152.9</v>
      </c>
      <c r="F11">
        <v>152.30000000000001</v>
      </c>
      <c r="G11">
        <v>152.6</v>
      </c>
      <c r="H11">
        <v>174.4</v>
      </c>
      <c r="I11">
        <v>181.4</v>
      </c>
      <c r="J11">
        <v>195.3</v>
      </c>
      <c r="K11">
        <v>194.2</v>
      </c>
      <c r="L11">
        <v>211.8</v>
      </c>
      <c r="M11">
        <v>212.8</v>
      </c>
      <c r="N11">
        <v>191.3</v>
      </c>
      <c r="O11">
        <v>185.8</v>
      </c>
      <c r="P11">
        <v>171.7</v>
      </c>
      <c r="Q11">
        <v>168.3</v>
      </c>
      <c r="R11">
        <v>167.5</v>
      </c>
      <c r="S11">
        <v>169.1</v>
      </c>
      <c r="T11">
        <v>184.8</v>
      </c>
      <c r="U11">
        <v>191.6</v>
      </c>
      <c r="V11">
        <v>202.7</v>
      </c>
      <c r="W11">
        <v>197.429</v>
      </c>
      <c r="X11">
        <v>209.2</v>
      </c>
      <c r="Y11">
        <v>209.5</v>
      </c>
      <c r="Z11">
        <v>209.1</v>
      </c>
      <c r="AA11">
        <v>234.3</v>
      </c>
    </row>
    <row r="12" spans="1:27" x14ac:dyDescent="0.2">
      <c r="A12" s="1" t="s">
        <v>26</v>
      </c>
      <c r="B12">
        <v>61.2</v>
      </c>
      <c r="C12">
        <v>61.8</v>
      </c>
      <c r="D12">
        <v>76.599999999999994</v>
      </c>
      <c r="E12">
        <v>80</v>
      </c>
      <c r="F12">
        <v>105.6</v>
      </c>
      <c r="G12">
        <v>83.9</v>
      </c>
      <c r="H12">
        <v>97.5</v>
      </c>
      <c r="I12">
        <v>87.2</v>
      </c>
      <c r="J12">
        <v>95.7</v>
      </c>
      <c r="K12">
        <v>98</v>
      </c>
      <c r="L12">
        <v>110.8</v>
      </c>
      <c r="M12">
        <v>109.6</v>
      </c>
      <c r="N12">
        <v>98.1</v>
      </c>
      <c r="O12">
        <v>112.8</v>
      </c>
      <c r="P12">
        <v>96.6</v>
      </c>
      <c r="Q12">
        <v>93.1</v>
      </c>
      <c r="R12">
        <v>94.1</v>
      </c>
      <c r="S12">
        <v>94.2</v>
      </c>
      <c r="T12">
        <v>101.7</v>
      </c>
      <c r="U12">
        <v>104.7</v>
      </c>
      <c r="V12">
        <v>112.3</v>
      </c>
      <c r="W12">
        <v>111.197</v>
      </c>
      <c r="X12">
        <v>116.5</v>
      </c>
      <c r="Y12">
        <v>119.9</v>
      </c>
      <c r="Z12">
        <v>123.4</v>
      </c>
      <c r="AA12">
        <v>128.30000000000001</v>
      </c>
    </row>
    <row r="13" spans="1:27" x14ac:dyDescent="0.2">
      <c r="A13" s="1"/>
    </row>
    <row r="14" spans="1:27" x14ac:dyDescent="0.2">
      <c r="A14" s="1" t="s">
        <v>27</v>
      </c>
      <c r="B14">
        <v>663.7</v>
      </c>
      <c r="C14">
        <v>697.6</v>
      </c>
      <c r="D14">
        <v>820.4</v>
      </c>
      <c r="E14">
        <v>808.7</v>
      </c>
      <c r="F14">
        <v>846.2</v>
      </c>
      <c r="G14">
        <v>861</v>
      </c>
      <c r="H14">
        <v>996.4</v>
      </c>
      <c r="I14">
        <v>946.5</v>
      </c>
      <c r="J14">
        <v>1019.2</v>
      </c>
      <c r="K14">
        <v>1052.3</v>
      </c>
      <c r="L14">
        <v>1124.0999999999999</v>
      </c>
      <c r="M14">
        <v>1106.8</v>
      </c>
      <c r="N14">
        <v>978.5</v>
      </c>
      <c r="O14">
        <v>1047.7</v>
      </c>
      <c r="P14">
        <v>1004.9</v>
      </c>
      <c r="Q14">
        <v>1000.1</v>
      </c>
      <c r="R14">
        <v>1000.1</v>
      </c>
      <c r="S14">
        <v>999.3</v>
      </c>
      <c r="T14">
        <v>1056.0999999999999</v>
      </c>
      <c r="U14">
        <v>1097</v>
      </c>
      <c r="V14">
        <v>1138.5999999999999</v>
      </c>
      <c r="W14">
        <v>1168.973</v>
      </c>
      <c r="X14">
        <v>1193.7</v>
      </c>
      <c r="Y14">
        <v>1216.5999999999999</v>
      </c>
      <c r="Z14">
        <v>1213.5999999999999</v>
      </c>
      <c r="AA14">
        <v>1255.7</v>
      </c>
    </row>
    <row r="15" spans="1:27" x14ac:dyDescent="0.2">
      <c r="A15" s="1" t="s">
        <v>28</v>
      </c>
      <c r="B15">
        <v>30.6</v>
      </c>
      <c r="C15">
        <v>32</v>
      </c>
      <c r="D15">
        <v>37.5</v>
      </c>
      <c r="E15">
        <v>39.9</v>
      </c>
      <c r="F15">
        <v>37.700000000000003</v>
      </c>
      <c r="G15">
        <v>35.5</v>
      </c>
      <c r="H15">
        <v>46.5</v>
      </c>
      <c r="I15">
        <v>37.200000000000003</v>
      </c>
      <c r="J15">
        <v>44.1</v>
      </c>
      <c r="K15">
        <v>47</v>
      </c>
      <c r="L15">
        <v>49.7</v>
      </c>
      <c r="M15">
        <v>49.9</v>
      </c>
      <c r="N15">
        <v>38.9</v>
      </c>
      <c r="O15">
        <v>45.1</v>
      </c>
      <c r="P15">
        <v>43.5</v>
      </c>
      <c r="Q15">
        <v>43.4</v>
      </c>
      <c r="R15">
        <v>44.3</v>
      </c>
      <c r="S15">
        <v>44.4</v>
      </c>
      <c r="T15">
        <v>46.9</v>
      </c>
      <c r="U15">
        <v>48.4</v>
      </c>
      <c r="V15">
        <v>50.8</v>
      </c>
      <c r="W15">
        <v>52.886000000000003</v>
      </c>
      <c r="X15">
        <v>51.4</v>
      </c>
      <c r="Y15">
        <v>53</v>
      </c>
      <c r="Z15">
        <v>54.5</v>
      </c>
      <c r="AA15">
        <v>55.6</v>
      </c>
    </row>
    <row r="16" spans="1:27" x14ac:dyDescent="0.2">
      <c r="A16" s="1" t="s">
        <v>29</v>
      </c>
      <c r="B16">
        <v>84.2</v>
      </c>
      <c r="C16">
        <v>83.9</v>
      </c>
      <c r="D16">
        <v>100.3</v>
      </c>
      <c r="E16">
        <v>97.5</v>
      </c>
      <c r="F16">
        <v>88.8</v>
      </c>
      <c r="G16">
        <v>93.6</v>
      </c>
      <c r="H16">
        <v>99.8</v>
      </c>
      <c r="I16">
        <v>90.4</v>
      </c>
      <c r="J16">
        <v>105.6</v>
      </c>
      <c r="K16">
        <v>116.1</v>
      </c>
      <c r="L16">
        <v>112.6</v>
      </c>
      <c r="M16">
        <v>109.6</v>
      </c>
      <c r="N16">
        <v>97</v>
      </c>
      <c r="O16">
        <v>129.4</v>
      </c>
      <c r="P16">
        <v>111.5</v>
      </c>
      <c r="Q16">
        <v>110.6</v>
      </c>
      <c r="R16">
        <v>107.3</v>
      </c>
      <c r="S16">
        <v>107.3</v>
      </c>
      <c r="T16">
        <v>115.9</v>
      </c>
      <c r="U16">
        <v>129.4</v>
      </c>
      <c r="V16">
        <v>134.1</v>
      </c>
      <c r="W16">
        <v>138.06100000000001</v>
      </c>
      <c r="X16">
        <v>133.19999999999999</v>
      </c>
      <c r="Y16">
        <v>120.9</v>
      </c>
      <c r="Z16">
        <v>123</v>
      </c>
      <c r="AA16">
        <v>125.4</v>
      </c>
    </row>
    <row r="17" spans="1:27" x14ac:dyDescent="0.2">
      <c r="A17" s="1"/>
    </row>
    <row r="18" spans="1:27" x14ac:dyDescent="0.2">
      <c r="A18" s="1" t="s">
        <v>30</v>
      </c>
      <c r="B18">
        <v>778.5</v>
      </c>
      <c r="C18">
        <v>813.6</v>
      </c>
      <c r="D18">
        <v>958.8</v>
      </c>
      <c r="E18">
        <v>945.9</v>
      </c>
      <c r="F18">
        <v>972.6</v>
      </c>
      <c r="G18">
        <v>989.9</v>
      </c>
      <c r="H18">
        <v>1142.8</v>
      </c>
      <c r="I18">
        <v>1074.0999999999999</v>
      </c>
      <c r="J18">
        <v>1169</v>
      </c>
      <c r="K18">
        <v>1215.3</v>
      </c>
      <c r="L18">
        <v>1286.3</v>
      </c>
      <c r="M18">
        <v>1266.3</v>
      </c>
      <c r="N18">
        <v>1114.4000000000001</v>
      </c>
      <c r="O18">
        <v>1222.2</v>
      </c>
      <c r="P18">
        <v>1159.8</v>
      </c>
      <c r="Q18">
        <v>1154.0999999999999</v>
      </c>
      <c r="R18">
        <v>1151.8</v>
      </c>
      <c r="S18">
        <v>1151</v>
      </c>
      <c r="T18">
        <v>1218.9000000000001</v>
      </c>
      <c r="U18">
        <v>1274.7</v>
      </c>
      <c r="V18">
        <v>1323.5</v>
      </c>
      <c r="W18">
        <v>1359.92</v>
      </c>
      <c r="X18">
        <v>1378.4</v>
      </c>
      <c r="Y18">
        <v>1390.5</v>
      </c>
      <c r="Z18">
        <v>1391.1</v>
      </c>
      <c r="AA18">
        <v>1436.7</v>
      </c>
    </row>
    <row r="20" spans="1:27" x14ac:dyDescent="0.2">
      <c r="B20" s="3">
        <v>1997</v>
      </c>
      <c r="C20" s="3">
        <v>1998</v>
      </c>
      <c r="D20" s="3">
        <v>1999</v>
      </c>
      <c r="E20" s="3">
        <v>2000</v>
      </c>
      <c r="F20" s="3">
        <v>2001</v>
      </c>
      <c r="G20" s="3">
        <v>2002</v>
      </c>
      <c r="H20" s="3">
        <v>2003</v>
      </c>
      <c r="I20" s="3">
        <v>2004</v>
      </c>
      <c r="J20" s="3">
        <v>2005</v>
      </c>
      <c r="K20" s="3">
        <v>2006</v>
      </c>
      <c r="L20" s="3">
        <v>2007</v>
      </c>
      <c r="M20" s="3">
        <v>2008</v>
      </c>
      <c r="N20" s="3">
        <v>2009</v>
      </c>
      <c r="O20" s="3">
        <v>2010</v>
      </c>
      <c r="P20" s="3">
        <v>2011</v>
      </c>
      <c r="Q20" s="3">
        <v>2012</v>
      </c>
      <c r="R20" s="3">
        <v>2013</v>
      </c>
      <c r="S20" s="3">
        <v>2014</v>
      </c>
      <c r="T20" s="3">
        <v>2015</v>
      </c>
      <c r="U20" s="3">
        <v>2016</v>
      </c>
      <c r="V20" s="3">
        <v>2017</v>
      </c>
      <c r="W20" s="3">
        <v>2018</v>
      </c>
      <c r="X20" s="3">
        <v>2019</v>
      </c>
      <c r="Y20" s="3">
        <v>2020</v>
      </c>
      <c r="Z20" s="3">
        <v>2021</v>
      </c>
      <c r="AA20" s="3">
        <v>2022</v>
      </c>
    </row>
    <row r="21" spans="1:27" x14ac:dyDescent="0.2">
      <c r="A21" t="s">
        <v>48</v>
      </c>
      <c r="B21">
        <f>AVERAGE(B4:B12)</f>
        <v>73.733333333333348</v>
      </c>
      <c r="C21">
        <f t="shared" ref="C21:AA21" si="0">AVERAGE(C4:C12)</f>
        <v>77.499999999999986</v>
      </c>
      <c r="D21">
        <f t="shared" si="0"/>
        <v>91.155555555555551</v>
      </c>
      <c r="E21">
        <f t="shared" si="0"/>
        <v>89.855555555555554</v>
      </c>
      <c r="F21">
        <f t="shared" si="0"/>
        <v>94.02222222222224</v>
      </c>
      <c r="G21">
        <f t="shared" si="0"/>
        <v>95.666666666666671</v>
      </c>
      <c r="H21">
        <f t="shared" si="0"/>
        <v>110.71111111111111</v>
      </c>
      <c r="I21">
        <f t="shared" si="0"/>
        <v>105.15555555555555</v>
      </c>
      <c r="J21">
        <f t="shared" si="0"/>
        <v>113.24444444444445</v>
      </c>
      <c r="K21">
        <f t="shared" si="0"/>
        <v>116.92222222222222</v>
      </c>
      <c r="L21">
        <f t="shared" si="0"/>
        <v>124.9111111111111</v>
      </c>
      <c r="M21">
        <f t="shared" si="0"/>
        <v>122.96666666666667</v>
      </c>
      <c r="N21">
        <f t="shared" si="0"/>
        <v>108.73333333333333</v>
      </c>
      <c r="O21">
        <f t="shared" si="0"/>
        <v>116.38888888888889</v>
      </c>
      <c r="P21">
        <f t="shared" si="0"/>
        <v>111.64444444444445</v>
      </c>
      <c r="Q21">
        <f t="shared" si="0"/>
        <v>111.12222222222222</v>
      </c>
      <c r="R21">
        <f t="shared" si="0"/>
        <v>111.12222222222222</v>
      </c>
      <c r="S21">
        <f t="shared" si="0"/>
        <v>111.02222222222223</v>
      </c>
      <c r="T21">
        <f t="shared" si="0"/>
        <v>117.33333333333333</v>
      </c>
      <c r="U21">
        <f t="shared" si="0"/>
        <v>121.87777777777779</v>
      </c>
      <c r="V21">
        <f t="shared" si="0"/>
        <v>126.51111111111111</v>
      </c>
      <c r="W21">
        <f t="shared" si="0"/>
        <v>129.88588888888887</v>
      </c>
      <c r="X21">
        <f t="shared" si="0"/>
        <v>132.64444444444445</v>
      </c>
      <c r="Y21">
        <f t="shared" si="0"/>
        <v>135.16666666666666</v>
      </c>
      <c r="Z21">
        <f t="shared" si="0"/>
        <v>134.84444444444443</v>
      </c>
      <c r="AA21">
        <f t="shared" si="0"/>
        <v>139.52222222222221</v>
      </c>
    </row>
    <row r="22" spans="1:27" x14ac:dyDescent="0.2">
      <c r="A22" t="s">
        <v>49</v>
      </c>
      <c r="B22">
        <f>MEDIAN(B4:B12)</f>
        <v>75.3</v>
      </c>
      <c r="C22">
        <f t="shared" ref="C22:AA22" si="1">MEDIAN(C4:C12)</f>
        <v>81.900000000000006</v>
      </c>
      <c r="D22">
        <f t="shared" si="1"/>
        <v>90</v>
      </c>
      <c r="E22">
        <f t="shared" si="1"/>
        <v>90.4</v>
      </c>
      <c r="F22">
        <f t="shared" si="1"/>
        <v>101.4</v>
      </c>
      <c r="G22">
        <f t="shared" si="1"/>
        <v>96.9</v>
      </c>
      <c r="H22">
        <f t="shared" si="1"/>
        <v>105.4</v>
      </c>
      <c r="I22">
        <f t="shared" si="1"/>
        <v>104.8</v>
      </c>
      <c r="J22">
        <f t="shared" si="1"/>
        <v>109</v>
      </c>
      <c r="K22">
        <f t="shared" si="1"/>
        <v>113.7</v>
      </c>
      <c r="L22">
        <f t="shared" si="1"/>
        <v>118</v>
      </c>
      <c r="M22">
        <f t="shared" si="1"/>
        <v>113.9</v>
      </c>
      <c r="N22">
        <f t="shared" si="1"/>
        <v>100.4</v>
      </c>
      <c r="O22">
        <f t="shared" si="1"/>
        <v>112.8</v>
      </c>
      <c r="P22">
        <f t="shared" si="1"/>
        <v>103.8</v>
      </c>
      <c r="Q22">
        <f t="shared" si="1"/>
        <v>105.5</v>
      </c>
      <c r="R22">
        <f t="shared" si="1"/>
        <v>97.3</v>
      </c>
      <c r="S22">
        <f t="shared" si="1"/>
        <v>97.5</v>
      </c>
      <c r="T22">
        <f t="shared" si="1"/>
        <v>101.7</v>
      </c>
      <c r="U22">
        <f t="shared" si="1"/>
        <v>107.9</v>
      </c>
      <c r="V22">
        <f t="shared" si="1"/>
        <v>112.3</v>
      </c>
      <c r="W22">
        <f t="shared" si="1"/>
        <v>111.197</v>
      </c>
      <c r="X22">
        <f t="shared" si="1"/>
        <v>116.5</v>
      </c>
      <c r="Y22">
        <f t="shared" si="1"/>
        <v>119.9</v>
      </c>
      <c r="Z22">
        <f t="shared" si="1"/>
        <v>123.4</v>
      </c>
      <c r="AA22">
        <f t="shared" si="1"/>
        <v>128.30000000000001</v>
      </c>
    </row>
    <row r="23" spans="1:27" x14ac:dyDescent="0.2">
      <c r="A23" t="s">
        <v>50</v>
      </c>
      <c r="B23" t="e">
        <f>_xlfn.MODE.SNGL(B4:B12)</f>
        <v>#N/A</v>
      </c>
      <c r="C23" t="e">
        <f t="shared" ref="C23:AA23" si="2">_xlfn.MODE.SNGL(C4:C12)</f>
        <v>#N/A</v>
      </c>
      <c r="D23">
        <f t="shared" si="2"/>
        <v>106.4</v>
      </c>
      <c r="E23" t="e">
        <f t="shared" si="2"/>
        <v>#N/A</v>
      </c>
      <c r="F23" t="e">
        <f t="shared" si="2"/>
        <v>#N/A</v>
      </c>
      <c r="G23" t="e">
        <f t="shared" si="2"/>
        <v>#N/A</v>
      </c>
      <c r="H23" t="e">
        <f t="shared" si="2"/>
        <v>#N/A</v>
      </c>
      <c r="I23" t="e">
        <f t="shared" si="2"/>
        <v>#N/A</v>
      </c>
      <c r="J23" t="e">
        <f t="shared" si="2"/>
        <v>#N/A</v>
      </c>
      <c r="K23" t="e">
        <f t="shared" si="2"/>
        <v>#N/A</v>
      </c>
      <c r="L23" t="e">
        <f t="shared" si="2"/>
        <v>#N/A</v>
      </c>
      <c r="M23">
        <f t="shared" si="2"/>
        <v>109.6</v>
      </c>
      <c r="N23" t="e">
        <f t="shared" si="2"/>
        <v>#N/A</v>
      </c>
      <c r="O23" t="e">
        <f t="shared" si="2"/>
        <v>#N/A</v>
      </c>
      <c r="P23" t="e">
        <f t="shared" si="2"/>
        <v>#N/A</v>
      </c>
      <c r="Q23" t="e">
        <f t="shared" si="2"/>
        <v>#N/A</v>
      </c>
      <c r="R23">
        <f t="shared" si="2"/>
        <v>133.80000000000001</v>
      </c>
      <c r="S23" t="e">
        <f t="shared" si="2"/>
        <v>#N/A</v>
      </c>
      <c r="T23" t="e">
        <f t="shared" si="2"/>
        <v>#N/A</v>
      </c>
      <c r="U23" t="e">
        <f t="shared" si="2"/>
        <v>#N/A</v>
      </c>
      <c r="V23" t="e">
        <f t="shared" si="2"/>
        <v>#N/A</v>
      </c>
      <c r="W23" t="e">
        <f t="shared" si="2"/>
        <v>#N/A</v>
      </c>
      <c r="X23" t="e">
        <f t="shared" si="2"/>
        <v>#N/A</v>
      </c>
      <c r="Y23" t="e">
        <f t="shared" si="2"/>
        <v>#N/A</v>
      </c>
      <c r="Z23" t="e">
        <f t="shared" si="2"/>
        <v>#N/A</v>
      </c>
      <c r="AA23" t="e">
        <f t="shared" si="2"/>
        <v>#N/A</v>
      </c>
    </row>
    <row r="24" spans="1:27" x14ac:dyDescent="0.2">
      <c r="A24" t="s">
        <v>53</v>
      </c>
      <c r="B24">
        <f>STDEV(B4:B12)</f>
        <v>24.137211935101305</v>
      </c>
      <c r="C24">
        <f t="shared" ref="C24:AA24" si="3">STDEV(C4:C12)</f>
        <v>26.335100151698725</v>
      </c>
      <c r="D24">
        <f t="shared" si="3"/>
        <v>33.848933185224304</v>
      </c>
      <c r="E24">
        <f t="shared" si="3"/>
        <v>33.034607274459596</v>
      </c>
      <c r="F24">
        <f t="shared" si="3"/>
        <v>33.316579122779736</v>
      </c>
      <c r="G24">
        <f t="shared" si="3"/>
        <v>30.327874966769443</v>
      </c>
      <c r="H24">
        <f t="shared" si="3"/>
        <v>38.296783299790476</v>
      </c>
      <c r="I24">
        <f t="shared" si="3"/>
        <v>40.312718560992352</v>
      </c>
      <c r="J24">
        <f t="shared" si="3"/>
        <v>40.745647347634296</v>
      </c>
      <c r="K24">
        <f t="shared" si="3"/>
        <v>40.896570081663896</v>
      </c>
      <c r="L24">
        <f t="shared" si="3"/>
        <v>44.125713717866546</v>
      </c>
      <c r="M24">
        <f t="shared" si="3"/>
        <v>46.341018547287</v>
      </c>
      <c r="N24">
        <f t="shared" si="3"/>
        <v>42.451207285541358</v>
      </c>
      <c r="O24">
        <f t="shared" si="3"/>
        <v>39.712165782177017</v>
      </c>
      <c r="P24">
        <f t="shared" si="3"/>
        <v>40.902815034882067</v>
      </c>
      <c r="Q24">
        <f t="shared" si="3"/>
        <v>42.002999231536364</v>
      </c>
      <c r="R24">
        <f t="shared" si="3"/>
        <v>42.975917028545673</v>
      </c>
      <c r="S24">
        <f t="shared" si="3"/>
        <v>42.882011898282506</v>
      </c>
      <c r="T24">
        <f t="shared" si="3"/>
        <v>46.109543480715573</v>
      </c>
      <c r="U24">
        <f t="shared" si="3"/>
        <v>48.496231239596796</v>
      </c>
      <c r="V24">
        <f t="shared" si="3"/>
        <v>51.081416494759786</v>
      </c>
      <c r="W24">
        <f t="shared" si="3"/>
        <v>52.251357784856765</v>
      </c>
      <c r="X24">
        <f t="shared" si="3"/>
        <v>53.187289626167058</v>
      </c>
      <c r="Y24">
        <f t="shared" si="3"/>
        <v>56.748127722419163</v>
      </c>
      <c r="Z24">
        <f t="shared" si="3"/>
        <v>55.297674252881386</v>
      </c>
      <c r="AA24">
        <f t="shared" si="3"/>
        <v>57.918342901402596</v>
      </c>
    </row>
  </sheetData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7DFBC3-B3E4-47CF-B386-21A701F815CF}">
  <dimension ref="A1:AA22"/>
  <sheetViews>
    <sheetView tabSelected="1" workbookViewId="0">
      <selection activeCell="M42" sqref="M42"/>
    </sheetView>
  </sheetViews>
  <sheetFormatPr defaultRowHeight="15" x14ac:dyDescent="0.2"/>
  <cols>
    <col min="1" max="1" width="28.65234375" customWidth="1"/>
  </cols>
  <sheetData>
    <row r="1" spans="1:9" x14ac:dyDescent="0.2">
      <c r="A1" t="s">
        <v>47</v>
      </c>
    </row>
    <row r="3" spans="1:9" s="1" customFormat="1" x14ac:dyDescent="0.2">
      <c r="A3" s="1" t="s">
        <v>34</v>
      </c>
      <c r="B3" s="2">
        <v>2015</v>
      </c>
      <c r="C3" s="2">
        <v>2016</v>
      </c>
      <c r="D3" s="2">
        <v>2017</v>
      </c>
      <c r="E3" s="2">
        <v>2018</v>
      </c>
      <c r="F3" s="2">
        <v>2019</v>
      </c>
      <c r="G3" s="2">
        <v>2020</v>
      </c>
      <c r="H3" s="2">
        <v>2021</v>
      </c>
      <c r="I3" s="2">
        <v>2022</v>
      </c>
    </row>
    <row r="4" spans="1:9" x14ac:dyDescent="0.2">
      <c r="A4" s="1" t="s">
        <v>35</v>
      </c>
      <c r="B4">
        <v>228603</v>
      </c>
      <c r="C4">
        <v>246341</v>
      </c>
      <c r="D4">
        <v>261028</v>
      </c>
      <c r="E4">
        <v>269345</v>
      </c>
      <c r="F4">
        <v>276931</v>
      </c>
      <c r="G4">
        <v>280865</v>
      </c>
      <c r="H4">
        <v>289655</v>
      </c>
      <c r="I4">
        <v>312232</v>
      </c>
    </row>
    <row r="5" spans="1:9" x14ac:dyDescent="0.2">
      <c r="A5" s="1" t="s">
        <v>36</v>
      </c>
      <c r="B5">
        <v>21170</v>
      </c>
      <c r="C5">
        <v>22939</v>
      </c>
      <c r="D5">
        <v>24412</v>
      </c>
      <c r="E5">
        <v>25917</v>
      </c>
      <c r="F5">
        <v>27039</v>
      </c>
      <c r="G5">
        <v>29377</v>
      </c>
      <c r="H5">
        <v>30320</v>
      </c>
      <c r="I5">
        <v>31107</v>
      </c>
    </row>
    <row r="6" spans="1:9" x14ac:dyDescent="0.2">
      <c r="A6" s="1" t="s">
        <v>37</v>
      </c>
      <c r="B6">
        <v>19391</v>
      </c>
      <c r="C6">
        <v>21478</v>
      </c>
      <c r="D6">
        <v>23292</v>
      </c>
      <c r="E6">
        <v>24147</v>
      </c>
      <c r="F6">
        <v>25161</v>
      </c>
      <c r="G6">
        <v>25572</v>
      </c>
      <c r="H6">
        <v>26675</v>
      </c>
      <c r="I6">
        <v>25059</v>
      </c>
    </row>
    <row r="7" spans="1:9" x14ac:dyDescent="0.2">
      <c r="A7" s="1" t="s">
        <v>38</v>
      </c>
      <c r="B7">
        <v>2526</v>
      </c>
      <c r="C7">
        <v>2897</v>
      </c>
      <c r="D7">
        <v>3200</v>
      </c>
      <c r="E7">
        <v>3378</v>
      </c>
      <c r="F7">
        <v>3494</v>
      </c>
      <c r="G7">
        <v>3413</v>
      </c>
      <c r="H7">
        <v>3551</v>
      </c>
      <c r="I7">
        <v>3079</v>
      </c>
    </row>
    <row r="8" spans="1:9" x14ac:dyDescent="0.2">
      <c r="A8" s="1" t="s">
        <v>39</v>
      </c>
      <c r="B8">
        <v>1029</v>
      </c>
      <c r="C8">
        <v>1262</v>
      </c>
      <c r="D8">
        <v>1348</v>
      </c>
      <c r="E8">
        <v>1515</v>
      </c>
      <c r="F8">
        <v>1597</v>
      </c>
      <c r="G8">
        <v>1653</v>
      </c>
      <c r="H8">
        <v>1668</v>
      </c>
      <c r="I8">
        <v>1458</v>
      </c>
    </row>
    <row r="9" spans="1:9" x14ac:dyDescent="0.2">
      <c r="A9" s="1" t="s">
        <v>40</v>
      </c>
      <c r="B9">
        <v>324</v>
      </c>
      <c r="C9">
        <v>377</v>
      </c>
      <c r="D9">
        <v>430</v>
      </c>
      <c r="E9">
        <v>477</v>
      </c>
      <c r="F9">
        <v>490</v>
      </c>
      <c r="G9">
        <v>499</v>
      </c>
      <c r="H9">
        <v>468</v>
      </c>
      <c r="I9">
        <v>432</v>
      </c>
    </row>
    <row r="10" spans="1:9" x14ac:dyDescent="0.2">
      <c r="A10" s="1" t="s">
        <v>41</v>
      </c>
      <c r="B10">
        <v>180</v>
      </c>
      <c r="C10">
        <v>186</v>
      </c>
      <c r="D10">
        <v>216</v>
      </c>
      <c r="E10">
        <v>243</v>
      </c>
      <c r="F10">
        <v>287</v>
      </c>
      <c r="G10">
        <v>278</v>
      </c>
      <c r="H10">
        <v>256</v>
      </c>
      <c r="I10">
        <v>243</v>
      </c>
    </row>
    <row r="11" spans="1:9" x14ac:dyDescent="0.2">
      <c r="A11" s="1" t="s">
        <v>42</v>
      </c>
      <c r="B11">
        <v>123</v>
      </c>
      <c r="C11">
        <v>113</v>
      </c>
      <c r="D11">
        <v>129</v>
      </c>
      <c r="E11">
        <v>152</v>
      </c>
      <c r="F11">
        <v>141</v>
      </c>
      <c r="G11">
        <v>149</v>
      </c>
      <c r="H11">
        <v>176</v>
      </c>
      <c r="I11">
        <v>170</v>
      </c>
    </row>
    <row r="12" spans="1:9" x14ac:dyDescent="0.2">
      <c r="A12" s="1" t="s">
        <v>43</v>
      </c>
      <c r="B12">
        <v>201</v>
      </c>
      <c r="C12">
        <v>262</v>
      </c>
      <c r="D12">
        <v>273</v>
      </c>
      <c r="E12">
        <v>283</v>
      </c>
      <c r="F12">
        <v>306</v>
      </c>
      <c r="G12">
        <v>353</v>
      </c>
      <c r="H12">
        <v>292</v>
      </c>
      <c r="I12">
        <v>276</v>
      </c>
    </row>
    <row r="13" spans="1:9" x14ac:dyDescent="0.2">
      <c r="A13" s="1" t="s">
        <v>44</v>
      </c>
      <c r="B13">
        <v>205</v>
      </c>
      <c r="C13">
        <v>208</v>
      </c>
      <c r="D13">
        <v>229</v>
      </c>
      <c r="E13">
        <v>241</v>
      </c>
      <c r="F13">
        <v>244</v>
      </c>
      <c r="G13">
        <v>254</v>
      </c>
      <c r="H13">
        <v>258</v>
      </c>
      <c r="I13">
        <v>230</v>
      </c>
    </row>
    <row r="14" spans="1:9" x14ac:dyDescent="0.2">
      <c r="A14" s="1" t="s">
        <v>45</v>
      </c>
      <c r="B14">
        <v>15</v>
      </c>
      <c r="C14">
        <v>20</v>
      </c>
      <c r="D14">
        <v>20</v>
      </c>
      <c r="E14">
        <v>19</v>
      </c>
      <c r="F14">
        <v>21</v>
      </c>
      <c r="G14">
        <v>23</v>
      </c>
      <c r="H14">
        <v>26</v>
      </c>
      <c r="I14">
        <v>30</v>
      </c>
    </row>
    <row r="15" spans="1:9" x14ac:dyDescent="0.2">
      <c r="A15" s="1" t="s">
        <v>46</v>
      </c>
      <c r="B15">
        <v>8</v>
      </c>
      <c r="C15">
        <v>10</v>
      </c>
      <c r="D15">
        <v>13</v>
      </c>
      <c r="E15">
        <v>19</v>
      </c>
      <c r="F15">
        <v>20</v>
      </c>
      <c r="G15">
        <v>20</v>
      </c>
      <c r="H15">
        <v>20</v>
      </c>
      <c r="I15">
        <v>16</v>
      </c>
    </row>
    <row r="16" spans="1:9" x14ac:dyDescent="0.2">
      <c r="A16" s="1" t="s">
        <v>15</v>
      </c>
      <c r="B16">
        <v>273775</v>
      </c>
      <c r="C16">
        <v>296093</v>
      </c>
      <c r="D16">
        <v>314590</v>
      </c>
      <c r="E16">
        <v>325736</v>
      </c>
      <c r="F16">
        <v>335731</v>
      </c>
      <c r="G16">
        <v>342456</v>
      </c>
      <c r="H16">
        <v>353365</v>
      </c>
      <c r="I16">
        <v>374332</v>
      </c>
    </row>
    <row r="18" spans="1:27" x14ac:dyDescent="0.2">
      <c r="B18" s="3">
        <v>2015</v>
      </c>
      <c r="C18" s="3">
        <v>2016</v>
      </c>
      <c r="D18" s="3">
        <v>2017</v>
      </c>
      <c r="E18" s="3">
        <v>2018</v>
      </c>
      <c r="F18" s="3">
        <v>2019</v>
      </c>
      <c r="G18" s="3">
        <v>2020</v>
      </c>
      <c r="H18" s="3">
        <v>2021</v>
      </c>
      <c r="I18" s="3">
        <v>2022</v>
      </c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  <c r="AA18" s="3"/>
    </row>
    <row r="19" spans="1:27" x14ac:dyDescent="0.2">
      <c r="A19" t="s">
        <v>48</v>
      </c>
      <c r="B19">
        <f>AVERAGE(B3:B15)</f>
        <v>21214.615384615383</v>
      </c>
      <c r="C19">
        <f>AVERAGE(C3:C15)</f>
        <v>22931.461538461539</v>
      </c>
      <c r="D19">
        <f>AVERAGE(D3:D15)</f>
        <v>24354.384615384617</v>
      </c>
      <c r="E19">
        <f>AVERAGE(E3:E15)</f>
        <v>25211.846153846152</v>
      </c>
      <c r="F19">
        <f>AVERAGE(F3:F15)</f>
        <v>25980.76923076923</v>
      </c>
      <c r="G19">
        <f>AVERAGE(G3:G15)</f>
        <v>26498.153846153848</v>
      </c>
      <c r="H19">
        <f>AVERAGE(H3:H15)</f>
        <v>27337.384615384617</v>
      </c>
      <c r="I19">
        <f>AVERAGE(I3:I15)</f>
        <v>28950.307692307691</v>
      </c>
    </row>
    <row r="20" spans="1:27" x14ac:dyDescent="0.2">
      <c r="A20" t="s">
        <v>52</v>
      </c>
      <c r="B20">
        <f>MEDIAN(B3:B15)</f>
        <v>324</v>
      </c>
      <c r="C20">
        <f>MEDIAN(C3:C15)</f>
        <v>377</v>
      </c>
      <c r="D20">
        <f>MEDIAN(D3:D15)</f>
        <v>430</v>
      </c>
      <c r="E20">
        <f>MEDIAN(E3:E15)</f>
        <v>477</v>
      </c>
      <c r="F20">
        <f>MEDIAN(F3:F15)</f>
        <v>490</v>
      </c>
      <c r="G20">
        <f>MEDIAN(G3:G15)</f>
        <v>499</v>
      </c>
      <c r="H20">
        <f>MEDIAN(H3:H15)</f>
        <v>468</v>
      </c>
      <c r="I20">
        <f>MEDIAN(I3:I15)</f>
        <v>432</v>
      </c>
    </row>
    <row r="21" spans="1:27" x14ac:dyDescent="0.2">
      <c r="A21" t="s">
        <v>50</v>
      </c>
      <c r="B21" t="e">
        <f>_xlfn.MODE.SNGL(B3:B15)</f>
        <v>#N/A</v>
      </c>
      <c r="C21" t="e">
        <f>_xlfn.MODE.SNGL(C3:C15)</f>
        <v>#N/A</v>
      </c>
      <c r="D21" t="e">
        <f>_xlfn.MODE.SNGL(D3:D15)</f>
        <v>#N/A</v>
      </c>
      <c r="E21">
        <f>_xlfn.MODE.SNGL(E3:E15)</f>
        <v>19</v>
      </c>
      <c r="F21" t="e">
        <f>_xlfn.MODE.SNGL(F3:F15)</f>
        <v>#N/A</v>
      </c>
      <c r="G21" t="e">
        <f>_xlfn.MODE.SNGL(G3:G15)</f>
        <v>#N/A</v>
      </c>
      <c r="H21" t="e">
        <f>_xlfn.MODE.SNGL(H3:H15)</f>
        <v>#N/A</v>
      </c>
      <c r="I21" t="e">
        <f>_xlfn.MODE.SNGL(I3:I15)</f>
        <v>#N/A</v>
      </c>
    </row>
    <row r="22" spans="1:27" x14ac:dyDescent="0.2">
      <c r="A22" t="s">
        <v>53</v>
      </c>
      <c r="B22">
        <f>STDEV(B3:B15)</f>
        <v>62745.828264433192</v>
      </c>
      <c r="C22">
        <f>STDEV(C3:C15)</f>
        <v>67607.733056970363</v>
      </c>
      <c r="D22">
        <f>STDEV(D3:D15)</f>
        <v>71635.543011760179</v>
      </c>
      <c r="E22">
        <f>STDEV(E3:E15)</f>
        <v>73912.358633774449</v>
      </c>
      <c r="F22">
        <f>STDEV(F3:F15)</f>
        <v>75993.030691585838</v>
      </c>
      <c r="G22">
        <f>STDEV(G3:G15)</f>
        <v>77078.480249944114</v>
      </c>
      <c r="H22">
        <f>STDEV(H3:H15)</f>
        <v>79496.06803016366</v>
      </c>
      <c r="I22">
        <f>STDEV(I3:I15)</f>
        <v>85734.549602619954</v>
      </c>
    </row>
  </sheetData>
  <sortState xmlns:xlrd2="http://schemas.microsoft.com/office/spreadsheetml/2017/richdata2" ref="A4:I4">
    <sortCondition ref="A4"/>
  </sortState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Excel iOS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Table 1</vt:lpstr>
      <vt:lpstr>Table 2</vt:lpstr>
      <vt:lpstr>Table 3</vt:lpstr>
      <vt:lpstr>Table 4</vt:lpstr>
    </vt:vector>
  </TitlesOfParts>
  <Company>University of Wales Trinity Saint David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Hannah Williams</dc:creator>
  <cp:lastModifiedBy>Hannah Williams</cp:lastModifiedBy>
  <dcterms:created xsi:type="dcterms:W3CDTF">2024-11-13T19:48:53Z</dcterms:created>
  <dcterms:modified xsi:type="dcterms:W3CDTF">2024-11-14T12:33:34Z</dcterms:modified>
</cp:coreProperties>
</file>