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Sheet1" sheetId="1" r:id="rId3"/>
  </sheets>
  <definedNames/>
  <calcPr/>
</workbook>
</file>

<file path=xl/sharedStrings.xml><?xml version="1.0" encoding="utf-8"?>
<sst xmlns="http://schemas.openxmlformats.org/spreadsheetml/2006/main" count="151" uniqueCount="32">
  <si>
    <t>Surface</t>
  </si>
  <si>
    <t>Time (s)</t>
  </si>
  <si>
    <t>Distance (m)</t>
  </si>
  <si>
    <t>Velocity (M/s)</t>
  </si>
  <si>
    <t>Rolling Resistance(N)</t>
  </si>
  <si>
    <t>Aero(N)</t>
  </si>
  <si>
    <t>Gradient (%)</t>
  </si>
  <si>
    <t>Gradient (RAD)</t>
  </si>
  <si>
    <t>Gradient Resistance(N)</t>
  </si>
  <si>
    <t>Acceleration(M/s^2)</t>
  </si>
  <si>
    <t>Elevation</t>
  </si>
  <si>
    <t>Power Required (W)</t>
  </si>
  <si>
    <t xml:space="preserve">Power Average (W) </t>
  </si>
  <si>
    <t>Power Max(w)</t>
  </si>
  <si>
    <t>Acceleraion force (N)</t>
  </si>
  <si>
    <t>Total TE (N)</t>
  </si>
  <si>
    <t>Gravel</t>
  </si>
  <si>
    <t>Displacment</t>
  </si>
  <si>
    <t>149cc</t>
  </si>
  <si>
    <t>Power</t>
  </si>
  <si>
    <t>7.4kW(10hp) @7500 RPM</t>
  </si>
  <si>
    <t>Torque</t>
  </si>
  <si>
    <t>17.6NM @5500 RPM</t>
  </si>
  <si>
    <t>Length</t>
  </si>
  <si>
    <t>2160mm</t>
  </si>
  <si>
    <t xml:space="preserve">Height </t>
  </si>
  <si>
    <t>1506mm</t>
  </si>
  <si>
    <t>Width</t>
  </si>
  <si>
    <t>1458mm</t>
  </si>
  <si>
    <t>Weight</t>
  </si>
  <si>
    <t>233.6Kg</t>
  </si>
  <si>
    <t>Field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</si>
</sst>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0.0"/>
      <color rgb="FF000000"/>
      <name val="Arial"/>
    </font>
    <font>
      <b/>
      <sz val="11.0"/>
      <color rgb="FF000000"/>
      <name val="Calibri"/>
    </font>
    <font>
      <sz val="10.0"/>
      <name val="Arial"/>
    </font>
    <font>
      <sz val="11.0"/>
      <color rgb="FF000000"/>
      <name val="Calibri"/>
    </font>
    <font>
      <sz val="11.0"/>
      <name val="Calibri"/>
    </font>
    <font/>
  </fonts>
  <fills count="5">
    <fill>
      <patternFill patternType="none"/>
    </fill>
    <fill>
      <patternFill patternType="lightGray"/>
    </fill>
    <fill>
      <patternFill patternType="solid">
        <fgColor rgb="FF00FFFF"/>
        <bgColor rgb="FF00FFFF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/>
    </xf>
    <xf borderId="2" fillId="2" fontId="1" numFmtId="0" xfId="0" applyAlignment="1" applyBorder="1" applyFont="1">
      <alignment horizontal="center"/>
    </xf>
    <xf borderId="3" fillId="2" fontId="0" numFmtId="0" xfId="0" applyBorder="1" applyFont="1"/>
    <xf borderId="3" fillId="2" fontId="2" numFmtId="0" xfId="0" applyBorder="1" applyFont="1"/>
    <xf borderId="0" fillId="0" fontId="3" numFmtId="0" xfId="0" applyAlignment="1" applyFont="1">
      <alignment horizontal="center"/>
    </xf>
    <xf borderId="0" fillId="0" fontId="3" numFmtId="4" xfId="0" applyAlignment="1" applyFont="1" applyNumberFormat="1">
      <alignment horizontal="center"/>
    </xf>
    <xf borderId="0" fillId="0" fontId="4" numFmtId="0" xfId="0" applyFont="1"/>
    <xf borderId="0" fillId="0" fontId="4" numFmtId="4" xfId="0" applyFont="1" applyNumberFormat="1"/>
    <xf borderId="0" fillId="0" fontId="4" numFmtId="0" xfId="0" applyAlignment="1" applyFont="1">
      <alignment readingOrder="0"/>
    </xf>
    <xf borderId="0" fillId="0" fontId="5" numFmtId="4" xfId="0" applyFont="1" applyNumberFormat="1"/>
    <xf borderId="3" fillId="3" fontId="0" numFmtId="0" xfId="0" applyBorder="1" applyFill="1" applyFont="1"/>
    <xf borderId="0" fillId="0" fontId="2" numFmtId="0" xfId="0" applyFont="1"/>
    <xf borderId="0" fillId="0" fontId="3" numFmtId="0" xfId="0" applyAlignment="1" applyFont="1">
      <alignment horizontal="center" readingOrder="0"/>
    </xf>
    <xf borderId="2" fillId="4" fontId="1" numFmtId="0" xfId="0" applyAlignment="1" applyBorder="1" applyFill="1" applyFont="1">
      <alignment horizontal="center"/>
    </xf>
    <xf borderId="0" fillId="0" fontId="5" numFmtId="0" xfId="0" applyAlignment="1" applyFont="1">
      <alignment horizontal="center" readingOrder="0"/>
    </xf>
    <xf borderId="0" fillId="0" fontId="5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4" width="14.43"/>
    <col customWidth="1" min="5" max="5" width="19.0"/>
    <col customWidth="1" min="6" max="8" width="14.43"/>
    <col customWidth="1" min="9" max="9" width="23.71"/>
    <col customWidth="1" min="10" max="10" width="20.43"/>
    <col customWidth="1" min="11" max="11" width="14.43"/>
    <col customWidth="1" min="12" max="12" width="24.71"/>
    <col customWidth="1" min="13" max="13" width="20.57"/>
    <col customWidth="1" min="14" max="14" width="14.43"/>
    <col customWidth="1" min="15" max="15" width="19.86"/>
    <col customWidth="1" min="16" max="18" width="14.43"/>
    <col customWidth="1" min="19" max="19" width="25.29"/>
  </cols>
  <sheetData>
    <row r="1" ht="15.7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3" t="s">
        <v>14</v>
      </c>
      <c r="P1" s="4" t="s">
        <v>15</v>
      </c>
    </row>
    <row r="2" ht="15.75" customHeight="1">
      <c r="A2" s="5" t="s">
        <v>16</v>
      </c>
      <c r="B2" s="5">
        <v>0.0</v>
      </c>
      <c r="C2" s="5">
        <v>0.0</v>
      </c>
      <c r="D2" s="5">
        <v>0.0</v>
      </c>
      <c r="E2" s="6">
        <f t="shared" ref="E2:E26" si="1">SUM((333.6*0.02)*9.81)</f>
        <v>65.45232</v>
      </c>
      <c r="F2" s="5">
        <f t="shared" ref="F2:F122" si="2">SUM((1/2)*1.2*2.195*0.35*(D2^2))</f>
        <v>0</v>
      </c>
      <c r="G2" s="5">
        <v>0.0</v>
      </c>
      <c r="H2" s="5">
        <f t="shared" ref="H2:H122" si="3">SUM(K2)*0.017</f>
        <v>0</v>
      </c>
      <c r="I2" s="5">
        <f t="shared" ref="I2:I122" si="4">SUM(333.6*9.81*SIN(G2))</f>
        <v>0</v>
      </c>
      <c r="J2" s="5">
        <v>0.0</v>
      </c>
      <c r="K2" s="5">
        <v>0.0</v>
      </c>
      <c r="L2" s="7">
        <f t="shared" ref="L2:L122" si="5">SUM((E2+I2+F2)*D2)</f>
        <v>0</v>
      </c>
      <c r="M2" s="8">
        <f t="shared" ref="M2:M122" si="6">SUM(L2:L121)/120</f>
        <v>1685.027402</v>
      </c>
      <c r="N2" s="9">
        <v>6756.963</v>
      </c>
      <c r="O2">
        <f>SUM(233.6*J2)</f>
        <v>0</v>
      </c>
      <c r="P2" s="10">
        <f t="shared" ref="P2:P122" si="7">SUM(E2+I2+F2)</f>
        <v>65.45232</v>
      </c>
      <c r="R2" s="11" t="s">
        <v>17</v>
      </c>
      <c r="S2" s="12" t="s">
        <v>18</v>
      </c>
    </row>
    <row r="3" ht="15.75" customHeight="1">
      <c r="A3" s="5" t="s">
        <v>16</v>
      </c>
      <c r="B3" s="13">
        <v>1.0</v>
      </c>
      <c r="C3" s="13">
        <v>1.0</v>
      </c>
      <c r="D3" s="13">
        <v>1.0</v>
      </c>
      <c r="E3" s="6">
        <f t="shared" si="1"/>
        <v>65.45232</v>
      </c>
      <c r="F3" s="6">
        <f t="shared" si="2"/>
        <v>0.46095</v>
      </c>
      <c r="G3" s="5">
        <f t="shared" ref="G3:G10" si="8">SUM(K3)/C3*100</f>
        <v>0</v>
      </c>
      <c r="H3" s="5">
        <f t="shared" si="3"/>
        <v>0</v>
      </c>
      <c r="I3" s="5">
        <f t="shared" si="4"/>
        <v>0</v>
      </c>
      <c r="J3" s="5">
        <f t="shared" ref="J3:J122" si="9">SUM((D3)-(D2))</f>
        <v>1</v>
      </c>
      <c r="K3" s="5">
        <v>0.0</v>
      </c>
      <c r="L3" s="8">
        <f t="shared" si="5"/>
        <v>65.91327</v>
      </c>
      <c r="M3" s="8">
        <f t="shared" si="6"/>
        <v>1665.520878</v>
      </c>
      <c r="N3" s="14"/>
      <c r="O3">
        <f t="shared" ref="O3:O122" si="10">SUM(333.6*J3)</f>
        <v>333.6</v>
      </c>
      <c r="P3" s="10">
        <f t="shared" si="7"/>
        <v>65.91327</v>
      </c>
      <c r="R3" s="11" t="s">
        <v>19</v>
      </c>
      <c r="S3" s="12" t="s">
        <v>20</v>
      </c>
    </row>
    <row r="4" ht="15.75" customHeight="1">
      <c r="A4" s="5" t="s">
        <v>16</v>
      </c>
      <c r="B4" s="13">
        <v>2.0</v>
      </c>
      <c r="C4" s="13">
        <v>3.0</v>
      </c>
      <c r="D4" s="13">
        <v>2.0</v>
      </c>
      <c r="E4" s="6">
        <f t="shared" si="1"/>
        <v>65.45232</v>
      </c>
      <c r="F4" s="6">
        <f t="shared" si="2"/>
        <v>1.8438</v>
      </c>
      <c r="G4" s="5">
        <f t="shared" si="8"/>
        <v>0</v>
      </c>
      <c r="H4" s="5">
        <f t="shared" si="3"/>
        <v>0</v>
      </c>
      <c r="I4" s="5">
        <f t="shared" si="4"/>
        <v>0</v>
      </c>
      <c r="J4" s="5">
        <f t="shared" si="9"/>
        <v>1</v>
      </c>
      <c r="K4" s="13">
        <v>0.0</v>
      </c>
      <c r="L4" s="8">
        <f t="shared" si="5"/>
        <v>134.59224</v>
      </c>
      <c r="M4" s="8">
        <f t="shared" si="6"/>
        <v>1664.971601</v>
      </c>
      <c r="N4" s="7"/>
      <c r="O4">
        <f t="shared" si="10"/>
        <v>333.6</v>
      </c>
      <c r="P4" s="10">
        <f t="shared" si="7"/>
        <v>67.29612</v>
      </c>
      <c r="R4" s="11" t="s">
        <v>21</v>
      </c>
      <c r="S4" s="12" t="s">
        <v>22</v>
      </c>
    </row>
    <row r="5" ht="15.75" customHeight="1">
      <c r="A5" s="5" t="s">
        <v>16</v>
      </c>
      <c r="B5" s="13">
        <v>3.0</v>
      </c>
      <c r="C5" s="13">
        <v>6.0</v>
      </c>
      <c r="D5" s="13">
        <v>3.0</v>
      </c>
      <c r="E5" s="6">
        <f t="shared" si="1"/>
        <v>65.45232</v>
      </c>
      <c r="F5" s="6">
        <f t="shared" si="2"/>
        <v>4.14855</v>
      </c>
      <c r="G5" s="5">
        <f t="shared" si="8"/>
        <v>0</v>
      </c>
      <c r="H5" s="5">
        <f t="shared" si="3"/>
        <v>0</v>
      </c>
      <c r="I5" s="5">
        <f t="shared" si="4"/>
        <v>0</v>
      </c>
      <c r="J5" s="5">
        <f t="shared" si="9"/>
        <v>1</v>
      </c>
      <c r="K5" s="13">
        <v>0.0</v>
      </c>
      <c r="L5" s="8">
        <f t="shared" si="5"/>
        <v>208.80261</v>
      </c>
      <c r="M5" s="8">
        <f t="shared" si="6"/>
        <v>1663.849999</v>
      </c>
      <c r="N5" s="7"/>
      <c r="O5">
        <f t="shared" si="10"/>
        <v>333.6</v>
      </c>
      <c r="P5" s="10">
        <f t="shared" si="7"/>
        <v>69.60087</v>
      </c>
      <c r="R5" s="11" t="s">
        <v>23</v>
      </c>
      <c r="S5" s="12" t="s">
        <v>24</v>
      </c>
    </row>
    <row r="6" ht="15.75" customHeight="1">
      <c r="A6" s="5" t="s">
        <v>16</v>
      </c>
      <c r="B6" s="13">
        <v>4.0</v>
      </c>
      <c r="C6" s="13">
        <v>11.0</v>
      </c>
      <c r="D6" s="5">
        <v>5.0</v>
      </c>
      <c r="E6" s="6">
        <f t="shared" si="1"/>
        <v>65.45232</v>
      </c>
      <c r="F6" s="6">
        <f t="shared" si="2"/>
        <v>11.52375</v>
      </c>
      <c r="G6" s="5">
        <f t="shared" si="8"/>
        <v>0</v>
      </c>
      <c r="H6" s="5">
        <f t="shared" si="3"/>
        <v>0</v>
      </c>
      <c r="I6" s="5">
        <f t="shared" si="4"/>
        <v>0</v>
      </c>
      <c r="J6" s="5">
        <f t="shared" si="9"/>
        <v>2</v>
      </c>
      <c r="K6" s="13">
        <v>0.0</v>
      </c>
      <c r="L6" s="8">
        <f t="shared" si="5"/>
        <v>384.88035</v>
      </c>
      <c r="M6" s="8">
        <f t="shared" si="6"/>
        <v>1662.109977</v>
      </c>
      <c r="N6" s="7"/>
      <c r="O6">
        <f t="shared" si="10"/>
        <v>667.2</v>
      </c>
      <c r="P6" s="10">
        <f t="shared" si="7"/>
        <v>76.97607</v>
      </c>
      <c r="R6" s="11" t="s">
        <v>25</v>
      </c>
      <c r="S6" s="12" t="s">
        <v>26</v>
      </c>
    </row>
    <row r="7" ht="15.75" customHeight="1">
      <c r="A7" s="5" t="s">
        <v>16</v>
      </c>
      <c r="B7" s="13">
        <v>5.0</v>
      </c>
      <c r="C7" s="13">
        <v>16.0</v>
      </c>
      <c r="D7" s="5">
        <v>5.0</v>
      </c>
      <c r="E7" s="6">
        <f t="shared" si="1"/>
        <v>65.45232</v>
      </c>
      <c r="F7" s="6">
        <f t="shared" si="2"/>
        <v>11.52375</v>
      </c>
      <c r="G7" s="5">
        <f t="shared" si="8"/>
        <v>0</v>
      </c>
      <c r="H7" s="5">
        <f t="shared" si="3"/>
        <v>0</v>
      </c>
      <c r="I7" s="5">
        <f t="shared" si="4"/>
        <v>0</v>
      </c>
      <c r="J7" s="5">
        <f t="shared" si="9"/>
        <v>0</v>
      </c>
      <c r="K7" s="5">
        <v>0.0</v>
      </c>
      <c r="L7" s="8">
        <f t="shared" si="5"/>
        <v>384.88035</v>
      </c>
      <c r="M7" s="8">
        <f t="shared" si="6"/>
        <v>1658.902641</v>
      </c>
      <c r="N7" s="7"/>
      <c r="O7">
        <f t="shared" si="10"/>
        <v>0</v>
      </c>
      <c r="P7" s="10">
        <f t="shared" si="7"/>
        <v>76.97607</v>
      </c>
      <c r="R7" s="11" t="s">
        <v>27</v>
      </c>
      <c r="S7" s="12" t="s">
        <v>28</v>
      </c>
    </row>
    <row r="8" ht="15.75" customHeight="1">
      <c r="A8" s="5" t="s">
        <v>16</v>
      </c>
      <c r="B8" s="13">
        <v>6.0</v>
      </c>
      <c r="C8" s="13">
        <v>21.0</v>
      </c>
      <c r="D8" s="5">
        <v>5.0</v>
      </c>
      <c r="E8" s="6">
        <f t="shared" si="1"/>
        <v>65.45232</v>
      </c>
      <c r="F8" s="6">
        <f t="shared" si="2"/>
        <v>11.52375</v>
      </c>
      <c r="G8" s="5">
        <f t="shared" si="8"/>
        <v>0</v>
      </c>
      <c r="H8" s="5">
        <f t="shared" si="3"/>
        <v>0</v>
      </c>
      <c r="I8" s="5">
        <f t="shared" si="4"/>
        <v>0</v>
      </c>
      <c r="J8" s="5">
        <f t="shared" si="9"/>
        <v>0</v>
      </c>
      <c r="K8" s="5">
        <v>0.0</v>
      </c>
      <c r="L8" s="8">
        <f t="shared" si="5"/>
        <v>384.88035</v>
      </c>
      <c r="M8" s="8">
        <f t="shared" si="6"/>
        <v>1655.695304</v>
      </c>
      <c r="N8" s="7"/>
      <c r="O8">
        <f t="shared" si="10"/>
        <v>0</v>
      </c>
      <c r="P8" s="10">
        <f t="shared" si="7"/>
        <v>76.97607</v>
      </c>
      <c r="R8" s="11" t="s">
        <v>29</v>
      </c>
      <c r="S8" s="12" t="s">
        <v>30</v>
      </c>
    </row>
    <row r="9" ht="15.75" customHeight="1">
      <c r="A9" s="5" t="s">
        <v>16</v>
      </c>
      <c r="B9" s="13">
        <v>7.0</v>
      </c>
      <c r="C9" s="13">
        <v>26.0</v>
      </c>
      <c r="D9" s="13">
        <v>5.0</v>
      </c>
      <c r="E9" s="6">
        <f t="shared" si="1"/>
        <v>65.45232</v>
      </c>
      <c r="F9" s="6">
        <f t="shared" si="2"/>
        <v>11.52375</v>
      </c>
      <c r="G9" s="5">
        <f t="shared" si="8"/>
        <v>0</v>
      </c>
      <c r="H9" s="5">
        <f t="shared" si="3"/>
        <v>0</v>
      </c>
      <c r="I9" s="5">
        <f t="shared" si="4"/>
        <v>0</v>
      </c>
      <c r="J9" s="5">
        <f t="shared" si="9"/>
        <v>0</v>
      </c>
      <c r="K9" s="5">
        <v>0.0</v>
      </c>
      <c r="L9" s="8">
        <f t="shared" si="5"/>
        <v>384.88035</v>
      </c>
      <c r="M9" s="8">
        <f t="shared" si="6"/>
        <v>1652.487968</v>
      </c>
      <c r="N9" s="7"/>
      <c r="O9">
        <f t="shared" si="10"/>
        <v>0</v>
      </c>
      <c r="P9" s="10">
        <f t="shared" si="7"/>
        <v>76.97607</v>
      </c>
    </row>
    <row r="10" ht="15.75" customHeight="1">
      <c r="A10" s="5" t="s">
        <v>16</v>
      </c>
      <c r="B10" s="13">
        <v>8.0</v>
      </c>
      <c r="C10" s="13">
        <v>31.0</v>
      </c>
      <c r="D10" s="13">
        <v>5.0</v>
      </c>
      <c r="E10" s="6">
        <f t="shared" si="1"/>
        <v>65.45232</v>
      </c>
      <c r="F10" s="6">
        <f t="shared" si="2"/>
        <v>11.52375</v>
      </c>
      <c r="G10" s="5">
        <f t="shared" si="8"/>
        <v>0</v>
      </c>
      <c r="H10" s="5">
        <f t="shared" si="3"/>
        <v>0</v>
      </c>
      <c r="I10" s="5">
        <f t="shared" si="4"/>
        <v>0</v>
      </c>
      <c r="J10" s="5">
        <f t="shared" si="9"/>
        <v>0</v>
      </c>
      <c r="K10" s="13">
        <v>0.0</v>
      </c>
      <c r="L10" s="8">
        <f t="shared" si="5"/>
        <v>384.88035</v>
      </c>
      <c r="M10" s="8">
        <f t="shared" si="6"/>
        <v>1649.280632</v>
      </c>
      <c r="N10" s="7"/>
      <c r="O10">
        <f t="shared" si="10"/>
        <v>0</v>
      </c>
      <c r="P10" s="10">
        <f t="shared" si="7"/>
        <v>76.97607</v>
      </c>
    </row>
    <row r="11" ht="15.75" customHeight="1">
      <c r="A11" s="5" t="s">
        <v>16</v>
      </c>
      <c r="B11" s="13">
        <v>9.0</v>
      </c>
      <c r="C11" s="13">
        <v>36.0</v>
      </c>
      <c r="D11" s="13">
        <v>5.0</v>
      </c>
      <c r="E11" s="6">
        <f t="shared" si="1"/>
        <v>65.45232</v>
      </c>
      <c r="F11" s="6">
        <f t="shared" si="2"/>
        <v>11.52375</v>
      </c>
      <c r="G11" s="5">
        <f t="shared" ref="G11:G122" si="11">SUM(K11/(C11-C10))</f>
        <v>0.2</v>
      </c>
      <c r="H11" s="5">
        <f t="shared" si="3"/>
        <v>0.017</v>
      </c>
      <c r="I11" s="6">
        <f t="shared" si="4"/>
        <v>650.1684307</v>
      </c>
      <c r="J11" s="5">
        <f t="shared" si="9"/>
        <v>0</v>
      </c>
      <c r="K11" s="13">
        <v>1.0</v>
      </c>
      <c r="L11" s="8">
        <f t="shared" si="5"/>
        <v>3635.722503</v>
      </c>
      <c r="M11" s="8">
        <f t="shared" si="6"/>
        <v>1646.073296</v>
      </c>
      <c r="N11" s="7"/>
      <c r="O11">
        <f t="shared" si="10"/>
        <v>0</v>
      </c>
      <c r="P11" s="10">
        <f t="shared" si="7"/>
        <v>727.1445007</v>
      </c>
    </row>
    <row r="12" ht="15.75" customHeight="1">
      <c r="A12" s="5" t="s">
        <v>16</v>
      </c>
      <c r="B12" s="13">
        <v>10.0</v>
      </c>
      <c r="C12" s="13">
        <v>41.0</v>
      </c>
      <c r="D12" s="13">
        <v>5.0</v>
      </c>
      <c r="E12" s="6">
        <f t="shared" si="1"/>
        <v>65.45232</v>
      </c>
      <c r="F12" s="6">
        <f t="shared" si="2"/>
        <v>11.52375</v>
      </c>
      <c r="G12" s="5">
        <f t="shared" si="11"/>
        <v>0.2</v>
      </c>
      <c r="H12" s="5">
        <f t="shared" si="3"/>
        <v>0.017</v>
      </c>
      <c r="I12" s="6">
        <f t="shared" si="4"/>
        <v>650.1684307</v>
      </c>
      <c r="J12" s="5">
        <f t="shared" si="9"/>
        <v>0</v>
      </c>
      <c r="K12" s="13">
        <v>1.0</v>
      </c>
      <c r="L12" s="8">
        <f t="shared" si="5"/>
        <v>3635.722503</v>
      </c>
      <c r="M12" s="8">
        <f t="shared" si="6"/>
        <v>1615.775608</v>
      </c>
      <c r="N12" s="7"/>
      <c r="O12">
        <f t="shared" si="10"/>
        <v>0</v>
      </c>
      <c r="P12" s="10">
        <f t="shared" si="7"/>
        <v>727.1445007</v>
      </c>
    </row>
    <row r="13" ht="15.75" customHeight="1">
      <c r="A13" s="5" t="s">
        <v>16</v>
      </c>
      <c r="B13" s="13">
        <v>11.0</v>
      </c>
      <c r="C13" s="13">
        <v>46.0</v>
      </c>
      <c r="D13" s="13">
        <v>5.0</v>
      </c>
      <c r="E13" s="6">
        <f t="shared" si="1"/>
        <v>65.45232</v>
      </c>
      <c r="F13" s="6">
        <f t="shared" si="2"/>
        <v>11.52375</v>
      </c>
      <c r="G13" s="5">
        <f t="shared" si="11"/>
        <v>0.2</v>
      </c>
      <c r="H13" s="5">
        <f t="shared" si="3"/>
        <v>0.017</v>
      </c>
      <c r="I13" s="6">
        <f t="shared" si="4"/>
        <v>650.1684307</v>
      </c>
      <c r="J13" s="5">
        <f t="shared" si="9"/>
        <v>0</v>
      </c>
      <c r="K13" s="13">
        <v>1.0</v>
      </c>
      <c r="L13" s="8">
        <f t="shared" si="5"/>
        <v>3635.722503</v>
      </c>
      <c r="M13" s="8">
        <f t="shared" si="6"/>
        <v>1585.477921</v>
      </c>
      <c r="N13" s="7"/>
      <c r="O13">
        <f t="shared" si="10"/>
        <v>0</v>
      </c>
      <c r="P13" s="10">
        <f t="shared" si="7"/>
        <v>727.1445007</v>
      </c>
    </row>
    <row r="14" ht="15.75" customHeight="1">
      <c r="A14" s="5" t="s">
        <v>16</v>
      </c>
      <c r="B14" s="13">
        <v>12.0</v>
      </c>
      <c r="C14" s="13">
        <v>51.0</v>
      </c>
      <c r="D14" s="5">
        <v>5.0</v>
      </c>
      <c r="E14" s="6">
        <f t="shared" si="1"/>
        <v>65.45232</v>
      </c>
      <c r="F14" s="6">
        <f t="shared" si="2"/>
        <v>11.52375</v>
      </c>
      <c r="G14" s="5">
        <f t="shared" si="11"/>
        <v>0.2</v>
      </c>
      <c r="H14" s="5">
        <f t="shared" si="3"/>
        <v>0.017</v>
      </c>
      <c r="I14" s="6">
        <f t="shared" si="4"/>
        <v>650.1684307</v>
      </c>
      <c r="J14" s="5">
        <f t="shared" si="9"/>
        <v>0</v>
      </c>
      <c r="K14" s="13">
        <v>1.0</v>
      </c>
      <c r="L14" s="8">
        <f t="shared" si="5"/>
        <v>3635.722503</v>
      </c>
      <c r="M14" s="8">
        <f t="shared" si="6"/>
        <v>1555.180233</v>
      </c>
      <c r="N14" s="7"/>
      <c r="O14">
        <f t="shared" si="10"/>
        <v>0</v>
      </c>
      <c r="P14" s="10">
        <f t="shared" si="7"/>
        <v>727.1445007</v>
      </c>
    </row>
    <row r="15" ht="15.75" customHeight="1">
      <c r="A15" s="5" t="s">
        <v>16</v>
      </c>
      <c r="B15" s="13">
        <v>13.0</v>
      </c>
      <c r="C15" s="13">
        <v>56.0</v>
      </c>
      <c r="D15" s="5">
        <v>5.0</v>
      </c>
      <c r="E15" s="6">
        <f t="shared" si="1"/>
        <v>65.45232</v>
      </c>
      <c r="F15" s="6">
        <f t="shared" si="2"/>
        <v>11.52375</v>
      </c>
      <c r="G15" s="5">
        <f t="shared" si="11"/>
        <v>0.2</v>
      </c>
      <c r="H15" s="5">
        <f t="shared" si="3"/>
        <v>0.017</v>
      </c>
      <c r="I15" s="6">
        <f t="shared" si="4"/>
        <v>650.1684307</v>
      </c>
      <c r="J15" s="5">
        <f t="shared" si="9"/>
        <v>0</v>
      </c>
      <c r="K15" s="13">
        <v>1.0</v>
      </c>
      <c r="L15" s="8">
        <f t="shared" si="5"/>
        <v>3635.722503</v>
      </c>
      <c r="M15" s="8">
        <f t="shared" si="6"/>
        <v>1524.882546</v>
      </c>
      <c r="N15" s="7"/>
      <c r="O15">
        <f t="shared" si="10"/>
        <v>0</v>
      </c>
      <c r="P15" s="10">
        <f t="shared" si="7"/>
        <v>727.1445007</v>
      </c>
    </row>
    <row r="16" ht="15.75" customHeight="1">
      <c r="A16" s="5" t="s">
        <v>16</v>
      </c>
      <c r="B16" s="13">
        <v>14.0</v>
      </c>
      <c r="C16" s="13">
        <v>61.0</v>
      </c>
      <c r="D16" s="5">
        <v>5.0</v>
      </c>
      <c r="E16" s="6">
        <f t="shared" si="1"/>
        <v>65.45232</v>
      </c>
      <c r="F16" s="6">
        <f t="shared" si="2"/>
        <v>11.52375</v>
      </c>
      <c r="G16" s="5">
        <f t="shared" si="11"/>
        <v>0.2</v>
      </c>
      <c r="H16" s="5">
        <f t="shared" si="3"/>
        <v>0.017</v>
      </c>
      <c r="I16" s="6">
        <f t="shared" si="4"/>
        <v>650.1684307</v>
      </c>
      <c r="J16" s="5">
        <f t="shared" si="9"/>
        <v>0</v>
      </c>
      <c r="K16" s="13">
        <v>1.0</v>
      </c>
      <c r="L16" s="8">
        <f t="shared" si="5"/>
        <v>3635.722503</v>
      </c>
      <c r="M16" s="8">
        <f t="shared" si="6"/>
        <v>1494.584858</v>
      </c>
      <c r="N16" s="7"/>
      <c r="O16">
        <f t="shared" si="10"/>
        <v>0</v>
      </c>
      <c r="P16" s="10">
        <f t="shared" si="7"/>
        <v>727.1445007</v>
      </c>
    </row>
    <row r="17" ht="15.75" customHeight="1">
      <c r="A17" s="5" t="s">
        <v>16</v>
      </c>
      <c r="B17" s="13">
        <v>15.0</v>
      </c>
      <c r="C17" s="13">
        <v>67.0</v>
      </c>
      <c r="D17" s="13">
        <v>6.0</v>
      </c>
      <c r="E17" s="6">
        <f t="shared" si="1"/>
        <v>65.45232</v>
      </c>
      <c r="F17" s="6">
        <f t="shared" si="2"/>
        <v>16.5942</v>
      </c>
      <c r="G17" s="6">
        <f t="shared" si="11"/>
        <v>0.1666666667</v>
      </c>
      <c r="H17" s="5">
        <f t="shared" si="3"/>
        <v>0.017</v>
      </c>
      <c r="I17" s="6">
        <f t="shared" si="4"/>
        <v>542.9143382</v>
      </c>
      <c r="J17" s="5">
        <f t="shared" si="9"/>
        <v>1</v>
      </c>
      <c r="K17" s="13">
        <v>1.0</v>
      </c>
      <c r="L17" s="8">
        <f t="shared" si="5"/>
        <v>3749.765149</v>
      </c>
      <c r="M17" s="8">
        <f t="shared" si="6"/>
        <v>1464.28717</v>
      </c>
      <c r="N17" s="7"/>
      <c r="O17">
        <f t="shared" si="10"/>
        <v>333.6</v>
      </c>
      <c r="P17" s="10">
        <f t="shared" si="7"/>
        <v>624.9608582</v>
      </c>
    </row>
    <row r="18" ht="15.75" customHeight="1">
      <c r="A18" s="5" t="s">
        <v>16</v>
      </c>
      <c r="B18" s="13">
        <v>16.0</v>
      </c>
      <c r="C18" s="13">
        <v>74.0</v>
      </c>
      <c r="D18" s="13">
        <v>7.0</v>
      </c>
      <c r="E18" s="6">
        <f t="shared" si="1"/>
        <v>65.45232</v>
      </c>
      <c r="F18" s="6">
        <f t="shared" si="2"/>
        <v>22.58655</v>
      </c>
      <c r="G18" s="6">
        <f t="shared" si="11"/>
        <v>0</v>
      </c>
      <c r="H18" s="5">
        <f t="shared" si="3"/>
        <v>0</v>
      </c>
      <c r="I18" s="6">
        <f t="shared" si="4"/>
        <v>0</v>
      </c>
      <c r="J18" s="5">
        <f t="shared" si="9"/>
        <v>1</v>
      </c>
      <c r="K18" s="13">
        <v>0.0</v>
      </c>
      <c r="L18" s="8">
        <f t="shared" si="5"/>
        <v>616.27209</v>
      </c>
      <c r="M18" s="8">
        <f t="shared" si="6"/>
        <v>1433.039128</v>
      </c>
      <c r="N18" s="7"/>
      <c r="O18">
        <f t="shared" si="10"/>
        <v>333.6</v>
      </c>
      <c r="P18" s="10">
        <f t="shared" si="7"/>
        <v>88.03887</v>
      </c>
    </row>
    <row r="19" ht="15.75" customHeight="1">
      <c r="A19" s="5" t="s">
        <v>16</v>
      </c>
      <c r="B19" s="13">
        <v>17.0</v>
      </c>
      <c r="C19" s="13">
        <v>82.0</v>
      </c>
      <c r="D19" s="13">
        <v>8.0</v>
      </c>
      <c r="E19" s="6">
        <f t="shared" si="1"/>
        <v>65.45232</v>
      </c>
      <c r="F19" s="6">
        <f t="shared" si="2"/>
        <v>29.5008</v>
      </c>
      <c r="G19" s="6">
        <f t="shared" si="11"/>
        <v>0</v>
      </c>
      <c r="H19" s="5">
        <f t="shared" si="3"/>
        <v>0</v>
      </c>
      <c r="I19" s="6">
        <f t="shared" si="4"/>
        <v>0</v>
      </c>
      <c r="J19" s="5">
        <f t="shared" si="9"/>
        <v>1</v>
      </c>
      <c r="K19" s="13">
        <v>0.0</v>
      </c>
      <c r="L19" s="8">
        <f t="shared" si="5"/>
        <v>759.62496</v>
      </c>
      <c r="M19" s="8">
        <f t="shared" si="6"/>
        <v>1427.903527</v>
      </c>
      <c r="N19" s="7"/>
      <c r="O19">
        <f t="shared" si="10"/>
        <v>333.6</v>
      </c>
      <c r="P19" s="10">
        <f t="shared" si="7"/>
        <v>94.95312</v>
      </c>
    </row>
    <row r="20" ht="15.75" customHeight="1">
      <c r="A20" s="5" t="s">
        <v>16</v>
      </c>
      <c r="B20" s="13">
        <v>18.0</v>
      </c>
      <c r="C20" s="13">
        <v>91.0</v>
      </c>
      <c r="D20" s="13">
        <v>9.0</v>
      </c>
      <c r="E20" s="6">
        <f t="shared" si="1"/>
        <v>65.45232</v>
      </c>
      <c r="F20" s="6">
        <f t="shared" si="2"/>
        <v>37.33695</v>
      </c>
      <c r="G20" s="6">
        <f t="shared" si="11"/>
        <v>0</v>
      </c>
      <c r="H20" s="5">
        <f t="shared" si="3"/>
        <v>0</v>
      </c>
      <c r="I20" s="6">
        <f t="shared" si="4"/>
        <v>0</v>
      </c>
      <c r="J20" s="5">
        <f t="shared" si="9"/>
        <v>1</v>
      </c>
      <c r="K20" s="13">
        <v>0.0</v>
      </c>
      <c r="L20" s="8">
        <f t="shared" si="5"/>
        <v>925.10343</v>
      </c>
      <c r="M20" s="8">
        <f t="shared" si="6"/>
        <v>1421.573319</v>
      </c>
      <c r="N20" s="7"/>
      <c r="O20">
        <f t="shared" si="10"/>
        <v>333.6</v>
      </c>
      <c r="P20" s="10">
        <f t="shared" si="7"/>
        <v>102.78927</v>
      </c>
    </row>
    <row r="21" ht="15.75" customHeight="1">
      <c r="A21" s="5" t="s">
        <v>16</v>
      </c>
      <c r="B21" s="13">
        <v>19.0</v>
      </c>
      <c r="C21" s="13">
        <v>100.0</v>
      </c>
      <c r="D21" s="13">
        <v>9.0</v>
      </c>
      <c r="E21" s="6">
        <f t="shared" si="1"/>
        <v>65.45232</v>
      </c>
      <c r="F21" s="6">
        <f t="shared" si="2"/>
        <v>37.33695</v>
      </c>
      <c r="G21" s="6">
        <f t="shared" si="11"/>
        <v>0</v>
      </c>
      <c r="H21" s="5">
        <f t="shared" si="3"/>
        <v>0</v>
      </c>
      <c r="I21" s="6">
        <f t="shared" si="4"/>
        <v>0</v>
      </c>
      <c r="J21" s="5">
        <f t="shared" si="9"/>
        <v>0</v>
      </c>
      <c r="K21" s="13">
        <v>0.0</v>
      </c>
      <c r="L21" s="8">
        <f t="shared" si="5"/>
        <v>925.10343</v>
      </c>
      <c r="M21" s="8">
        <f t="shared" si="6"/>
        <v>1413.864124</v>
      </c>
      <c r="N21" s="7"/>
      <c r="O21">
        <f t="shared" si="10"/>
        <v>0</v>
      </c>
      <c r="P21" s="10">
        <f t="shared" si="7"/>
        <v>102.78927</v>
      </c>
    </row>
    <row r="22" ht="15.75" customHeight="1">
      <c r="A22" s="5" t="s">
        <v>16</v>
      </c>
      <c r="B22" s="13">
        <v>20.0</v>
      </c>
      <c r="C22" s="13">
        <v>109.0</v>
      </c>
      <c r="D22" s="13">
        <v>9.0</v>
      </c>
      <c r="E22" s="6">
        <f t="shared" si="1"/>
        <v>65.45232</v>
      </c>
      <c r="F22" s="6">
        <f t="shared" si="2"/>
        <v>37.33695</v>
      </c>
      <c r="G22" s="6">
        <f t="shared" si="11"/>
        <v>0</v>
      </c>
      <c r="H22" s="5">
        <f t="shared" si="3"/>
        <v>0</v>
      </c>
      <c r="I22" s="6">
        <f t="shared" si="4"/>
        <v>0</v>
      </c>
      <c r="J22" s="5">
        <f t="shared" si="9"/>
        <v>0</v>
      </c>
      <c r="K22" s="13">
        <v>0.0</v>
      </c>
      <c r="L22" s="8">
        <f t="shared" si="5"/>
        <v>925.10343</v>
      </c>
      <c r="M22" s="8">
        <f t="shared" si="6"/>
        <v>1406.154928</v>
      </c>
      <c r="N22" s="7"/>
      <c r="O22">
        <f t="shared" si="10"/>
        <v>0</v>
      </c>
      <c r="P22" s="10">
        <f t="shared" si="7"/>
        <v>102.78927</v>
      </c>
    </row>
    <row r="23" ht="15.75" customHeight="1">
      <c r="A23" s="5" t="s">
        <v>16</v>
      </c>
      <c r="B23" s="13">
        <v>21.0</v>
      </c>
      <c r="C23" s="13">
        <v>118.0</v>
      </c>
      <c r="D23" s="13">
        <v>9.0</v>
      </c>
      <c r="E23" s="6">
        <f t="shared" si="1"/>
        <v>65.45232</v>
      </c>
      <c r="F23" s="6">
        <f t="shared" si="2"/>
        <v>37.33695</v>
      </c>
      <c r="G23" s="6">
        <f t="shared" si="11"/>
        <v>0</v>
      </c>
      <c r="H23" s="5">
        <f t="shared" si="3"/>
        <v>0</v>
      </c>
      <c r="I23" s="6">
        <f t="shared" si="4"/>
        <v>0</v>
      </c>
      <c r="J23" s="5">
        <f t="shared" si="9"/>
        <v>0</v>
      </c>
      <c r="K23" s="13">
        <v>0.0</v>
      </c>
      <c r="L23" s="8">
        <f t="shared" si="5"/>
        <v>925.10343</v>
      </c>
      <c r="M23" s="8">
        <f t="shared" si="6"/>
        <v>1398.445733</v>
      </c>
      <c r="N23" s="7"/>
      <c r="O23">
        <f t="shared" si="10"/>
        <v>0</v>
      </c>
      <c r="P23" s="10">
        <f t="shared" si="7"/>
        <v>102.78927</v>
      </c>
    </row>
    <row r="24" ht="15.75" customHeight="1">
      <c r="A24" s="5" t="s">
        <v>16</v>
      </c>
      <c r="B24" s="13">
        <v>22.0</v>
      </c>
      <c r="C24" s="13">
        <v>127.0</v>
      </c>
      <c r="D24" s="13">
        <v>9.0</v>
      </c>
      <c r="E24" s="6">
        <f t="shared" si="1"/>
        <v>65.45232</v>
      </c>
      <c r="F24" s="6">
        <f t="shared" si="2"/>
        <v>37.33695</v>
      </c>
      <c r="G24" s="6">
        <f t="shared" si="11"/>
        <v>0</v>
      </c>
      <c r="H24" s="5">
        <f t="shared" si="3"/>
        <v>0</v>
      </c>
      <c r="I24" s="6">
        <f t="shared" si="4"/>
        <v>0</v>
      </c>
      <c r="J24" s="5">
        <f t="shared" si="9"/>
        <v>0</v>
      </c>
      <c r="K24" s="13">
        <v>0.0</v>
      </c>
      <c r="L24" s="8">
        <f t="shared" si="5"/>
        <v>925.10343</v>
      </c>
      <c r="M24" s="8">
        <f t="shared" si="6"/>
        <v>1390.736538</v>
      </c>
      <c r="N24" s="7"/>
      <c r="O24">
        <f t="shared" si="10"/>
        <v>0</v>
      </c>
      <c r="P24" s="10">
        <f t="shared" si="7"/>
        <v>102.78927</v>
      </c>
    </row>
    <row r="25" ht="15.75" customHeight="1">
      <c r="A25" s="5" t="s">
        <v>16</v>
      </c>
      <c r="B25" s="13">
        <v>23.0</v>
      </c>
      <c r="C25" s="13">
        <v>135.0</v>
      </c>
      <c r="D25" s="13">
        <v>9.0</v>
      </c>
      <c r="E25" s="6">
        <f t="shared" si="1"/>
        <v>65.45232</v>
      </c>
      <c r="F25" s="6">
        <f t="shared" si="2"/>
        <v>37.33695</v>
      </c>
      <c r="G25" s="6">
        <f t="shared" si="11"/>
        <v>0</v>
      </c>
      <c r="H25" s="5">
        <f t="shared" si="3"/>
        <v>0</v>
      </c>
      <c r="I25" s="6">
        <f t="shared" si="4"/>
        <v>0</v>
      </c>
      <c r="J25" s="5">
        <f t="shared" si="9"/>
        <v>0</v>
      </c>
      <c r="K25" s="13">
        <v>0.0</v>
      </c>
      <c r="L25" s="8">
        <f t="shared" si="5"/>
        <v>925.10343</v>
      </c>
      <c r="M25" s="8">
        <f t="shared" si="6"/>
        <v>1383.027343</v>
      </c>
      <c r="N25" s="7"/>
      <c r="O25">
        <f t="shared" si="10"/>
        <v>0</v>
      </c>
      <c r="P25" s="10">
        <f t="shared" si="7"/>
        <v>102.78927</v>
      </c>
    </row>
    <row r="26" ht="15.75" customHeight="1">
      <c r="A26" s="5" t="s">
        <v>16</v>
      </c>
      <c r="B26" s="13">
        <v>24.0</v>
      </c>
      <c r="C26" s="13">
        <v>144.0</v>
      </c>
      <c r="D26" s="13">
        <v>9.0</v>
      </c>
      <c r="E26" s="6">
        <f t="shared" si="1"/>
        <v>65.45232</v>
      </c>
      <c r="F26" s="6">
        <f t="shared" si="2"/>
        <v>37.33695</v>
      </c>
      <c r="G26" s="6">
        <f t="shared" si="11"/>
        <v>0</v>
      </c>
      <c r="H26" s="5">
        <f t="shared" si="3"/>
        <v>0</v>
      </c>
      <c r="I26" s="6">
        <f t="shared" si="4"/>
        <v>0</v>
      </c>
      <c r="J26" s="5">
        <f t="shared" si="9"/>
        <v>0</v>
      </c>
      <c r="K26" s="13">
        <v>0.0</v>
      </c>
      <c r="L26" s="8">
        <f t="shared" si="5"/>
        <v>925.10343</v>
      </c>
      <c r="M26" s="8">
        <f t="shared" si="6"/>
        <v>1375.318147</v>
      </c>
      <c r="N26" s="7"/>
      <c r="O26">
        <f t="shared" si="10"/>
        <v>0</v>
      </c>
      <c r="P26" s="10">
        <f t="shared" si="7"/>
        <v>102.78927</v>
      </c>
    </row>
    <row r="27" ht="15.75" customHeight="1">
      <c r="A27" s="5" t="s">
        <v>31</v>
      </c>
      <c r="B27" s="13">
        <v>25.0</v>
      </c>
      <c r="C27" s="15">
        <v>153.0</v>
      </c>
      <c r="D27" s="13">
        <v>9.0</v>
      </c>
      <c r="E27" s="6">
        <f t="shared" ref="E27:E66" si="12">SUM((333.6*0.1)*9.81)</f>
        <v>327.2616</v>
      </c>
      <c r="F27" s="6">
        <f t="shared" si="2"/>
        <v>37.33695</v>
      </c>
      <c r="G27" s="6">
        <f t="shared" si="11"/>
        <v>0</v>
      </c>
      <c r="H27" s="5">
        <f t="shared" si="3"/>
        <v>0</v>
      </c>
      <c r="I27" s="6">
        <f t="shared" si="4"/>
        <v>0</v>
      </c>
      <c r="J27" s="5">
        <f t="shared" si="9"/>
        <v>0</v>
      </c>
      <c r="K27" s="13">
        <v>0.0</v>
      </c>
      <c r="L27" s="8">
        <f t="shared" si="5"/>
        <v>3281.38695</v>
      </c>
      <c r="M27" s="8">
        <f t="shared" si="6"/>
        <v>1367.608952</v>
      </c>
      <c r="O27">
        <f t="shared" si="10"/>
        <v>0</v>
      </c>
      <c r="P27" s="10">
        <f t="shared" si="7"/>
        <v>364.59855</v>
      </c>
    </row>
    <row r="28" ht="15.75" customHeight="1">
      <c r="A28" s="5" t="s">
        <v>31</v>
      </c>
      <c r="B28" s="13">
        <v>26.0</v>
      </c>
      <c r="C28" s="15">
        <v>162.0</v>
      </c>
      <c r="D28" s="13">
        <v>9.0</v>
      </c>
      <c r="E28" s="6">
        <f t="shared" si="12"/>
        <v>327.2616</v>
      </c>
      <c r="F28" s="6">
        <f t="shared" si="2"/>
        <v>37.33695</v>
      </c>
      <c r="G28" s="6">
        <f t="shared" si="11"/>
        <v>0</v>
      </c>
      <c r="H28" s="5">
        <f t="shared" si="3"/>
        <v>0</v>
      </c>
      <c r="I28" s="6">
        <f t="shared" si="4"/>
        <v>0</v>
      </c>
      <c r="J28" s="5">
        <f t="shared" si="9"/>
        <v>0</v>
      </c>
      <c r="K28" s="13">
        <v>0.0</v>
      </c>
      <c r="L28" s="8">
        <f t="shared" si="5"/>
        <v>3281.38695</v>
      </c>
      <c r="M28" s="8">
        <f t="shared" si="6"/>
        <v>1340.264061</v>
      </c>
      <c r="O28">
        <f t="shared" si="10"/>
        <v>0</v>
      </c>
      <c r="P28" s="10">
        <f t="shared" si="7"/>
        <v>364.59855</v>
      </c>
    </row>
    <row r="29" ht="15.75" customHeight="1">
      <c r="A29" s="5" t="s">
        <v>31</v>
      </c>
      <c r="B29" s="13">
        <v>27.0</v>
      </c>
      <c r="C29" s="15">
        <v>171.0</v>
      </c>
      <c r="D29" s="13">
        <v>9.0</v>
      </c>
      <c r="E29" s="6">
        <f t="shared" si="12"/>
        <v>327.2616</v>
      </c>
      <c r="F29" s="6">
        <f t="shared" si="2"/>
        <v>37.33695</v>
      </c>
      <c r="G29" s="6">
        <f t="shared" si="11"/>
        <v>0</v>
      </c>
      <c r="H29" s="5">
        <f t="shared" si="3"/>
        <v>0</v>
      </c>
      <c r="I29" s="6">
        <f t="shared" si="4"/>
        <v>0</v>
      </c>
      <c r="J29" s="5">
        <f t="shared" si="9"/>
        <v>0</v>
      </c>
      <c r="K29" s="13">
        <v>0.0</v>
      </c>
      <c r="L29" s="8">
        <f t="shared" si="5"/>
        <v>3281.38695</v>
      </c>
      <c r="M29" s="8">
        <f t="shared" si="6"/>
        <v>1312.91917</v>
      </c>
      <c r="O29">
        <f t="shared" si="10"/>
        <v>0</v>
      </c>
      <c r="P29" s="10">
        <f t="shared" si="7"/>
        <v>364.59855</v>
      </c>
    </row>
    <row r="30" ht="15.75" customHeight="1">
      <c r="A30" s="5" t="s">
        <v>31</v>
      </c>
      <c r="B30" s="13">
        <v>24.0</v>
      </c>
      <c r="C30" s="16">
        <f t="shared" ref="C30:C122" si="13">SUM(C29+D29)</f>
        <v>180</v>
      </c>
      <c r="D30" s="13">
        <v>9.0</v>
      </c>
      <c r="E30" s="6">
        <f t="shared" si="12"/>
        <v>327.2616</v>
      </c>
      <c r="F30" s="6">
        <f t="shared" si="2"/>
        <v>37.33695</v>
      </c>
      <c r="G30" s="6">
        <f t="shared" si="11"/>
        <v>0</v>
      </c>
      <c r="H30" s="5">
        <f t="shared" si="3"/>
        <v>0</v>
      </c>
      <c r="I30" s="6">
        <f t="shared" si="4"/>
        <v>0</v>
      </c>
      <c r="J30" s="5">
        <f t="shared" si="9"/>
        <v>0</v>
      </c>
      <c r="K30" s="13">
        <v>0.0</v>
      </c>
      <c r="L30" s="8">
        <f t="shared" si="5"/>
        <v>3281.38695</v>
      </c>
      <c r="M30" s="8">
        <f t="shared" si="6"/>
        <v>1285.574278</v>
      </c>
      <c r="O30">
        <f t="shared" si="10"/>
        <v>0</v>
      </c>
      <c r="P30" s="10">
        <f t="shared" si="7"/>
        <v>364.59855</v>
      </c>
    </row>
    <row r="31" ht="15.75" customHeight="1">
      <c r="A31" s="5" t="s">
        <v>31</v>
      </c>
      <c r="B31" s="15">
        <v>29.0</v>
      </c>
      <c r="C31" s="16">
        <f t="shared" si="13"/>
        <v>189</v>
      </c>
      <c r="D31" s="13">
        <v>9.0</v>
      </c>
      <c r="E31" s="6">
        <f t="shared" si="12"/>
        <v>327.2616</v>
      </c>
      <c r="F31" s="6">
        <f t="shared" si="2"/>
        <v>37.33695</v>
      </c>
      <c r="G31" s="6">
        <f t="shared" si="11"/>
        <v>0</v>
      </c>
      <c r="H31" s="5">
        <f t="shared" si="3"/>
        <v>0</v>
      </c>
      <c r="I31" s="6">
        <f t="shared" si="4"/>
        <v>0</v>
      </c>
      <c r="J31" s="5">
        <f t="shared" si="9"/>
        <v>0</v>
      </c>
      <c r="K31" s="13">
        <v>0.0</v>
      </c>
      <c r="L31" s="8">
        <f t="shared" si="5"/>
        <v>3281.38695</v>
      </c>
      <c r="M31" s="8">
        <f t="shared" si="6"/>
        <v>1258.229387</v>
      </c>
      <c r="O31">
        <f t="shared" si="10"/>
        <v>0</v>
      </c>
      <c r="P31" s="10">
        <f t="shared" si="7"/>
        <v>364.59855</v>
      </c>
    </row>
    <row r="32" ht="15.75" customHeight="1">
      <c r="A32" s="5" t="s">
        <v>31</v>
      </c>
      <c r="B32" s="15">
        <v>30.0</v>
      </c>
      <c r="C32" s="16">
        <f t="shared" si="13"/>
        <v>198</v>
      </c>
      <c r="D32" s="13">
        <v>9.0</v>
      </c>
      <c r="E32" s="6">
        <f t="shared" si="12"/>
        <v>327.2616</v>
      </c>
      <c r="F32" s="6">
        <f t="shared" si="2"/>
        <v>37.33695</v>
      </c>
      <c r="G32" s="6">
        <f t="shared" si="11"/>
        <v>0</v>
      </c>
      <c r="H32" s="5">
        <f t="shared" si="3"/>
        <v>0</v>
      </c>
      <c r="I32" s="6">
        <f t="shared" si="4"/>
        <v>0</v>
      </c>
      <c r="J32" s="5">
        <f t="shared" si="9"/>
        <v>0</v>
      </c>
      <c r="K32" s="13">
        <v>0.0</v>
      </c>
      <c r="L32" s="8">
        <f t="shared" si="5"/>
        <v>3281.38695</v>
      </c>
      <c r="M32" s="8">
        <f t="shared" si="6"/>
        <v>1230.884496</v>
      </c>
      <c r="O32">
        <f t="shared" si="10"/>
        <v>0</v>
      </c>
      <c r="P32" s="10">
        <f t="shared" si="7"/>
        <v>364.59855</v>
      </c>
    </row>
    <row r="33" ht="15.75" customHeight="1">
      <c r="A33" s="5" t="s">
        <v>31</v>
      </c>
      <c r="B33" s="15">
        <v>31.0</v>
      </c>
      <c r="C33" s="16">
        <f t="shared" si="13"/>
        <v>207</v>
      </c>
      <c r="D33" s="13">
        <v>9.0</v>
      </c>
      <c r="E33" s="6">
        <f t="shared" si="12"/>
        <v>327.2616</v>
      </c>
      <c r="F33" s="6">
        <f t="shared" si="2"/>
        <v>37.33695</v>
      </c>
      <c r="G33" s="6">
        <f t="shared" si="11"/>
        <v>0</v>
      </c>
      <c r="H33" s="5">
        <f t="shared" si="3"/>
        <v>0</v>
      </c>
      <c r="I33" s="6">
        <f t="shared" si="4"/>
        <v>0</v>
      </c>
      <c r="J33" s="5">
        <f t="shared" si="9"/>
        <v>0</v>
      </c>
      <c r="K33" s="13">
        <v>0.0</v>
      </c>
      <c r="L33" s="8">
        <f t="shared" si="5"/>
        <v>3281.38695</v>
      </c>
      <c r="M33" s="8">
        <f t="shared" si="6"/>
        <v>1203.539605</v>
      </c>
      <c r="O33">
        <f t="shared" si="10"/>
        <v>0</v>
      </c>
      <c r="P33" s="10">
        <f t="shared" si="7"/>
        <v>364.59855</v>
      </c>
    </row>
    <row r="34" ht="15.75" customHeight="1">
      <c r="A34" s="5" t="s">
        <v>31</v>
      </c>
      <c r="B34" s="15">
        <v>32.0</v>
      </c>
      <c r="C34" s="16">
        <f t="shared" si="13"/>
        <v>216</v>
      </c>
      <c r="D34" s="15">
        <v>10.0</v>
      </c>
      <c r="E34" s="6">
        <f t="shared" si="12"/>
        <v>327.2616</v>
      </c>
      <c r="F34" s="6">
        <f t="shared" si="2"/>
        <v>46.095</v>
      </c>
      <c r="G34" s="6">
        <f t="shared" si="11"/>
        <v>0</v>
      </c>
      <c r="H34" s="5">
        <f t="shared" si="3"/>
        <v>0</v>
      </c>
      <c r="I34" s="6">
        <f t="shared" si="4"/>
        <v>0</v>
      </c>
      <c r="J34" s="5">
        <f t="shared" si="9"/>
        <v>1</v>
      </c>
      <c r="K34" s="15">
        <v>0.0</v>
      </c>
      <c r="L34" s="8">
        <f t="shared" si="5"/>
        <v>3733.566</v>
      </c>
      <c r="M34" s="8">
        <f t="shared" si="6"/>
        <v>1176.194713</v>
      </c>
      <c r="O34">
        <f t="shared" si="10"/>
        <v>333.6</v>
      </c>
      <c r="P34" s="10">
        <f t="shared" si="7"/>
        <v>373.3566</v>
      </c>
    </row>
    <row r="35" ht="15.75" customHeight="1">
      <c r="A35" s="5" t="s">
        <v>31</v>
      </c>
      <c r="B35" s="15">
        <v>33.0</v>
      </c>
      <c r="C35" s="16">
        <f t="shared" si="13"/>
        <v>226</v>
      </c>
      <c r="D35" s="15">
        <v>10.0</v>
      </c>
      <c r="E35" s="6">
        <f t="shared" si="12"/>
        <v>327.2616</v>
      </c>
      <c r="F35" s="6">
        <f t="shared" si="2"/>
        <v>46.095</v>
      </c>
      <c r="G35" s="6">
        <f t="shared" si="11"/>
        <v>0</v>
      </c>
      <c r="H35" s="5">
        <f t="shared" si="3"/>
        <v>0</v>
      </c>
      <c r="I35" s="6">
        <f t="shared" si="4"/>
        <v>0</v>
      </c>
      <c r="J35" s="5">
        <f t="shared" si="9"/>
        <v>0</v>
      </c>
      <c r="K35" s="15">
        <v>0.0</v>
      </c>
      <c r="L35" s="8">
        <f t="shared" si="5"/>
        <v>3733.566</v>
      </c>
      <c r="M35" s="8">
        <f t="shared" si="6"/>
        <v>1145.081663</v>
      </c>
      <c r="O35">
        <f t="shared" si="10"/>
        <v>0</v>
      </c>
      <c r="P35" s="10">
        <f t="shared" si="7"/>
        <v>373.3566</v>
      </c>
    </row>
    <row r="36" ht="15.75" customHeight="1">
      <c r="A36" s="5" t="s">
        <v>31</v>
      </c>
      <c r="B36" s="15">
        <v>34.0</v>
      </c>
      <c r="C36" s="16">
        <f t="shared" si="13"/>
        <v>236</v>
      </c>
      <c r="D36" s="15">
        <v>10.0</v>
      </c>
      <c r="E36" s="6">
        <f t="shared" si="12"/>
        <v>327.2616</v>
      </c>
      <c r="F36" s="6">
        <f t="shared" si="2"/>
        <v>46.095</v>
      </c>
      <c r="G36" s="6">
        <f t="shared" si="11"/>
        <v>-0.1</v>
      </c>
      <c r="H36" s="5">
        <f t="shared" si="3"/>
        <v>-0.017</v>
      </c>
      <c r="I36" s="6">
        <f t="shared" si="4"/>
        <v>-326.7164367</v>
      </c>
      <c r="J36" s="5">
        <f t="shared" si="9"/>
        <v>0</v>
      </c>
      <c r="K36" s="15">
        <v>-1.0</v>
      </c>
      <c r="L36" s="8">
        <f t="shared" si="5"/>
        <v>466.4016335</v>
      </c>
      <c r="M36" s="8">
        <f t="shared" si="6"/>
        <v>1113.968613</v>
      </c>
      <c r="O36">
        <f t="shared" si="10"/>
        <v>0</v>
      </c>
      <c r="P36" s="10">
        <f t="shared" si="7"/>
        <v>46.64016335</v>
      </c>
    </row>
    <row r="37" ht="15.75" customHeight="1">
      <c r="A37" s="5" t="s">
        <v>31</v>
      </c>
      <c r="B37" s="15">
        <v>35.0</v>
      </c>
      <c r="C37" s="16">
        <f t="shared" si="13"/>
        <v>246</v>
      </c>
      <c r="D37" s="15">
        <v>10.0</v>
      </c>
      <c r="E37" s="6">
        <f t="shared" si="12"/>
        <v>327.2616</v>
      </c>
      <c r="F37" s="6">
        <f t="shared" si="2"/>
        <v>46.095</v>
      </c>
      <c r="G37" s="6">
        <f t="shared" si="11"/>
        <v>-0.1</v>
      </c>
      <c r="H37" s="5">
        <f t="shared" si="3"/>
        <v>-0.017</v>
      </c>
      <c r="I37" s="6">
        <f t="shared" si="4"/>
        <v>-326.7164367</v>
      </c>
      <c r="J37" s="5">
        <f t="shared" si="9"/>
        <v>0</v>
      </c>
      <c r="K37" s="15">
        <v>-1.0</v>
      </c>
      <c r="L37" s="8">
        <f t="shared" si="5"/>
        <v>466.4016335</v>
      </c>
      <c r="M37" s="8">
        <f t="shared" si="6"/>
        <v>1110.081933</v>
      </c>
      <c r="O37">
        <f t="shared" si="10"/>
        <v>0</v>
      </c>
      <c r="P37" s="10">
        <f t="shared" si="7"/>
        <v>46.64016335</v>
      </c>
    </row>
    <row r="38" ht="15.75" customHeight="1">
      <c r="A38" s="5" t="s">
        <v>31</v>
      </c>
      <c r="B38" s="15">
        <v>36.0</v>
      </c>
      <c r="C38" s="16">
        <f t="shared" si="13"/>
        <v>256</v>
      </c>
      <c r="D38" s="15">
        <v>10.0</v>
      </c>
      <c r="E38" s="6">
        <f t="shared" si="12"/>
        <v>327.2616</v>
      </c>
      <c r="F38" s="6">
        <f t="shared" si="2"/>
        <v>46.095</v>
      </c>
      <c r="G38" s="6">
        <f t="shared" si="11"/>
        <v>-0.1</v>
      </c>
      <c r="H38" s="5">
        <f t="shared" si="3"/>
        <v>-0.017</v>
      </c>
      <c r="I38" s="6">
        <f t="shared" si="4"/>
        <v>-326.7164367</v>
      </c>
      <c r="J38" s="5">
        <f t="shared" si="9"/>
        <v>0</v>
      </c>
      <c r="K38" s="15">
        <v>-1.0</v>
      </c>
      <c r="L38" s="8">
        <f t="shared" si="5"/>
        <v>466.4016335</v>
      </c>
      <c r="M38" s="8">
        <f t="shared" si="6"/>
        <v>1106.195253</v>
      </c>
      <c r="O38">
        <f t="shared" si="10"/>
        <v>0</v>
      </c>
      <c r="P38" s="10">
        <f t="shared" si="7"/>
        <v>46.64016335</v>
      </c>
    </row>
    <row r="39" ht="15.75" customHeight="1">
      <c r="A39" s="5" t="s">
        <v>31</v>
      </c>
      <c r="B39" s="15">
        <v>37.0</v>
      </c>
      <c r="C39" s="16">
        <f t="shared" si="13"/>
        <v>266</v>
      </c>
      <c r="D39" s="15">
        <v>10.0</v>
      </c>
      <c r="E39" s="6">
        <f t="shared" si="12"/>
        <v>327.2616</v>
      </c>
      <c r="F39" s="6">
        <f t="shared" si="2"/>
        <v>46.095</v>
      </c>
      <c r="G39" s="6">
        <f t="shared" si="11"/>
        <v>-0.1</v>
      </c>
      <c r="H39" s="5">
        <f t="shared" si="3"/>
        <v>-0.017</v>
      </c>
      <c r="I39" s="6">
        <f t="shared" si="4"/>
        <v>-326.7164367</v>
      </c>
      <c r="J39" s="5">
        <f t="shared" si="9"/>
        <v>0</v>
      </c>
      <c r="K39" s="15">
        <v>-1.0</v>
      </c>
      <c r="L39" s="8">
        <f t="shared" si="5"/>
        <v>466.4016335</v>
      </c>
      <c r="M39" s="8">
        <f t="shared" si="6"/>
        <v>1102.308572</v>
      </c>
      <c r="O39">
        <f t="shared" si="10"/>
        <v>0</v>
      </c>
      <c r="P39" s="10">
        <f t="shared" si="7"/>
        <v>46.64016335</v>
      </c>
    </row>
    <row r="40" ht="15.75" customHeight="1">
      <c r="A40" s="5" t="s">
        <v>31</v>
      </c>
      <c r="B40" s="15">
        <v>38.0</v>
      </c>
      <c r="C40" s="16">
        <f t="shared" si="13"/>
        <v>276</v>
      </c>
      <c r="D40" s="15">
        <v>9.0</v>
      </c>
      <c r="E40" s="6">
        <f t="shared" si="12"/>
        <v>327.2616</v>
      </c>
      <c r="F40" s="6">
        <f t="shared" si="2"/>
        <v>37.33695</v>
      </c>
      <c r="G40" s="6">
        <f t="shared" si="11"/>
        <v>-0.1</v>
      </c>
      <c r="H40" s="5">
        <f t="shared" si="3"/>
        <v>-0.017</v>
      </c>
      <c r="I40" s="6">
        <f t="shared" si="4"/>
        <v>-326.7164367</v>
      </c>
      <c r="J40" s="5">
        <f t="shared" si="9"/>
        <v>-1</v>
      </c>
      <c r="K40" s="15">
        <v>-1.0</v>
      </c>
      <c r="L40" s="8">
        <f t="shared" si="5"/>
        <v>340.9390201</v>
      </c>
      <c r="M40" s="8">
        <f t="shared" si="6"/>
        <v>1098.421892</v>
      </c>
      <c r="O40">
        <f t="shared" si="10"/>
        <v>-333.6</v>
      </c>
      <c r="P40" s="10">
        <f t="shared" si="7"/>
        <v>37.88211335</v>
      </c>
    </row>
    <row r="41" ht="15.75" customHeight="1">
      <c r="A41" s="5" t="s">
        <v>31</v>
      </c>
      <c r="B41" s="15">
        <v>39.0</v>
      </c>
      <c r="C41" s="16">
        <f t="shared" si="13"/>
        <v>285</v>
      </c>
      <c r="D41" s="15">
        <v>9.0</v>
      </c>
      <c r="E41" s="6">
        <f t="shared" si="12"/>
        <v>327.2616</v>
      </c>
      <c r="F41" s="6">
        <f t="shared" si="2"/>
        <v>37.33695</v>
      </c>
      <c r="G41" s="6">
        <f t="shared" si="11"/>
        <v>0</v>
      </c>
      <c r="H41" s="5">
        <f t="shared" si="3"/>
        <v>0</v>
      </c>
      <c r="I41" s="6">
        <f t="shared" si="4"/>
        <v>0</v>
      </c>
      <c r="J41" s="5">
        <f t="shared" si="9"/>
        <v>0</v>
      </c>
      <c r="K41" s="15">
        <v>0.0</v>
      </c>
      <c r="L41" s="8">
        <f t="shared" si="5"/>
        <v>3281.38695</v>
      </c>
      <c r="M41" s="8">
        <f t="shared" si="6"/>
        <v>1095.580734</v>
      </c>
      <c r="O41">
        <f t="shared" si="10"/>
        <v>0</v>
      </c>
      <c r="P41" s="10">
        <f t="shared" si="7"/>
        <v>364.59855</v>
      </c>
    </row>
    <row r="42" ht="15.75" customHeight="1">
      <c r="A42" s="5" t="s">
        <v>31</v>
      </c>
      <c r="B42" s="15">
        <v>40.0</v>
      </c>
      <c r="C42" s="16">
        <f t="shared" si="13"/>
        <v>294</v>
      </c>
      <c r="D42" s="15">
        <v>9.0</v>
      </c>
      <c r="E42" s="6">
        <f t="shared" si="12"/>
        <v>327.2616</v>
      </c>
      <c r="F42" s="6">
        <f t="shared" si="2"/>
        <v>37.33695</v>
      </c>
      <c r="G42" s="6">
        <f t="shared" si="11"/>
        <v>0</v>
      </c>
      <c r="H42" s="5">
        <f t="shared" si="3"/>
        <v>0</v>
      </c>
      <c r="I42" s="6">
        <f t="shared" si="4"/>
        <v>0</v>
      </c>
      <c r="J42" s="5">
        <f t="shared" si="9"/>
        <v>0</v>
      </c>
      <c r="K42" s="15">
        <v>0.0</v>
      </c>
      <c r="L42" s="8">
        <f t="shared" si="5"/>
        <v>3281.38695</v>
      </c>
      <c r="M42" s="8">
        <f t="shared" si="6"/>
        <v>1068.235842</v>
      </c>
      <c r="O42">
        <f t="shared" si="10"/>
        <v>0</v>
      </c>
      <c r="P42" s="10">
        <f t="shared" si="7"/>
        <v>364.59855</v>
      </c>
    </row>
    <row r="43" ht="15.75" customHeight="1">
      <c r="A43" s="5" t="s">
        <v>31</v>
      </c>
      <c r="B43" s="15">
        <v>41.0</v>
      </c>
      <c r="C43" s="16">
        <f t="shared" si="13"/>
        <v>303</v>
      </c>
      <c r="D43" s="15">
        <v>9.0</v>
      </c>
      <c r="E43" s="6">
        <f t="shared" si="12"/>
        <v>327.2616</v>
      </c>
      <c r="F43" s="6">
        <f t="shared" si="2"/>
        <v>37.33695</v>
      </c>
      <c r="G43" s="6">
        <f t="shared" si="11"/>
        <v>0.1111111111</v>
      </c>
      <c r="H43" s="5">
        <f t="shared" si="3"/>
        <v>0.017</v>
      </c>
      <c r="I43" s="6">
        <f t="shared" si="4"/>
        <v>362.8762642</v>
      </c>
      <c r="J43" s="5">
        <f t="shared" si="9"/>
        <v>0</v>
      </c>
      <c r="K43" s="15">
        <v>1.0</v>
      </c>
      <c r="L43" s="8">
        <f t="shared" si="5"/>
        <v>6547.273328</v>
      </c>
      <c r="M43" s="8">
        <f t="shared" si="6"/>
        <v>1040.890951</v>
      </c>
      <c r="O43">
        <f t="shared" si="10"/>
        <v>0</v>
      </c>
      <c r="P43" s="10">
        <f t="shared" si="7"/>
        <v>727.4748142</v>
      </c>
    </row>
    <row r="44" ht="15.75" customHeight="1">
      <c r="A44" s="5" t="s">
        <v>31</v>
      </c>
      <c r="B44" s="15">
        <v>42.0</v>
      </c>
      <c r="C44" s="16">
        <f t="shared" si="13"/>
        <v>312</v>
      </c>
      <c r="D44" s="15">
        <v>9.0</v>
      </c>
      <c r="E44" s="6">
        <f t="shared" si="12"/>
        <v>327.2616</v>
      </c>
      <c r="F44" s="6">
        <f t="shared" si="2"/>
        <v>37.33695</v>
      </c>
      <c r="G44" s="6">
        <f t="shared" si="11"/>
        <v>0.1111111111</v>
      </c>
      <c r="H44" s="5">
        <f t="shared" si="3"/>
        <v>0.017</v>
      </c>
      <c r="I44" s="6">
        <f t="shared" si="4"/>
        <v>362.8762642</v>
      </c>
      <c r="J44" s="5">
        <f t="shared" si="9"/>
        <v>0</v>
      </c>
      <c r="K44" s="15">
        <v>1.0</v>
      </c>
      <c r="L44" s="8">
        <f t="shared" si="5"/>
        <v>6547.273328</v>
      </c>
      <c r="M44" s="8">
        <f t="shared" si="6"/>
        <v>986.3303401</v>
      </c>
      <c r="O44">
        <f t="shared" si="10"/>
        <v>0</v>
      </c>
      <c r="P44" s="10">
        <f t="shared" si="7"/>
        <v>727.4748142</v>
      </c>
    </row>
    <row r="45" ht="15.75" customHeight="1">
      <c r="A45" s="5" t="s">
        <v>31</v>
      </c>
      <c r="B45" s="15">
        <v>43.0</v>
      </c>
      <c r="C45" s="16">
        <f t="shared" si="13"/>
        <v>321</v>
      </c>
      <c r="D45" s="15">
        <v>9.0</v>
      </c>
      <c r="E45" s="6">
        <f t="shared" si="12"/>
        <v>327.2616</v>
      </c>
      <c r="F45" s="6">
        <f t="shared" si="2"/>
        <v>37.33695</v>
      </c>
      <c r="G45" s="6">
        <f t="shared" si="11"/>
        <v>0.1111111111</v>
      </c>
      <c r="H45" s="5">
        <f t="shared" si="3"/>
        <v>0.017</v>
      </c>
      <c r="I45" s="6">
        <f t="shared" si="4"/>
        <v>362.8762642</v>
      </c>
      <c r="J45" s="5">
        <f t="shared" si="9"/>
        <v>0</v>
      </c>
      <c r="K45" s="15">
        <v>1.0</v>
      </c>
      <c r="L45" s="8">
        <f t="shared" si="5"/>
        <v>6547.273328</v>
      </c>
      <c r="M45" s="8">
        <f t="shared" si="6"/>
        <v>931.7697291</v>
      </c>
      <c r="O45">
        <f t="shared" si="10"/>
        <v>0</v>
      </c>
      <c r="P45" s="10">
        <f t="shared" si="7"/>
        <v>727.4748142</v>
      </c>
    </row>
    <row r="46" ht="15.75" customHeight="1">
      <c r="A46" s="5" t="s">
        <v>31</v>
      </c>
      <c r="B46" s="15">
        <v>44.0</v>
      </c>
      <c r="C46" s="16">
        <f t="shared" si="13"/>
        <v>330</v>
      </c>
      <c r="D46" s="15">
        <v>9.0</v>
      </c>
      <c r="E46" s="6">
        <f t="shared" si="12"/>
        <v>327.2616</v>
      </c>
      <c r="F46" s="6">
        <f t="shared" si="2"/>
        <v>37.33695</v>
      </c>
      <c r="G46" s="6">
        <f t="shared" si="11"/>
        <v>0.1111111111</v>
      </c>
      <c r="H46" s="5">
        <f t="shared" si="3"/>
        <v>0.017</v>
      </c>
      <c r="I46" s="6">
        <f t="shared" si="4"/>
        <v>362.8762642</v>
      </c>
      <c r="J46" s="5">
        <f t="shared" si="9"/>
        <v>0</v>
      </c>
      <c r="K46" s="15">
        <v>1.0</v>
      </c>
      <c r="L46" s="8">
        <f t="shared" si="5"/>
        <v>6547.273328</v>
      </c>
      <c r="M46" s="8">
        <f t="shared" si="6"/>
        <v>877.209118</v>
      </c>
      <c r="O46">
        <f t="shared" si="10"/>
        <v>0</v>
      </c>
      <c r="P46" s="10">
        <f t="shared" si="7"/>
        <v>727.4748142</v>
      </c>
    </row>
    <row r="47" ht="15.75" customHeight="1">
      <c r="A47" s="5" t="s">
        <v>31</v>
      </c>
      <c r="B47" s="15">
        <v>45.0</v>
      </c>
      <c r="C47" s="16">
        <f t="shared" si="13"/>
        <v>339</v>
      </c>
      <c r="D47" s="15">
        <v>9.0</v>
      </c>
      <c r="E47" s="6">
        <f t="shared" si="12"/>
        <v>327.2616</v>
      </c>
      <c r="F47" s="6">
        <f t="shared" si="2"/>
        <v>37.33695</v>
      </c>
      <c r="G47" s="6">
        <f t="shared" si="11"/>
        <v>0.1111111111</v>
      </c>
      <c r="H47" s="5">
        <f t="shared" si="3"/>
        <v>0.017</v>
      </c>
      <c r="I47" s="6">
        <f t="shared" si="4"/>
        <v>362.8762642</v>
      </c>
      <c r="J47" s="5">
        <f t="shared" si="9"/>
        <v>0</v>
      </c>
      <c r="K47" s="15">
        <v>1.0</v>
      </c>
      <c r="L47" s="8">
        <f t="shared" si="5"/>
        <v>6547.273328</v>
      </c>
      <c r="M47" s="8">
        <f t="shared" si="6"/>
        <v>822.6485069</v>
      </c>
      <c r="O47">
        <f t="shared" si="10"/>
        <v>0</v>
      </c>
      <c r="P47" s="10">
        <f t="shared" si="7"/>
        <v>727.4748142</v>
      </c>
    </row>
    <row r="48" ht="15.75" customHeight="1">
      <c r="A48" s="5" t="s">
        <v>31</v>
      </c>
      <c r="B48" s="15">
        <v>46.0</v>
      </c>
      <c r="C48" s="16">
        <f t="shared" si="13"/>
        <v>348</v>
      </c>
      <c r="D48" s="15">
        <v>9.0</v>
      </c>
      <c r="E48" s="6">
        <f t="shared" si="12"/>
        <v>327.2616</v>
      </c>
      <c r="F48" s="6">
        <f t="shared" si="2"/>
        <v>37.33695</v>
      </c>
      <c r="G48" s="6">
        <f t="shared" si="11"/>
        <v>0.1111111111</v>
      </c>
      <c r="H48" s="5">
        <f t="shared" si="3"/>
        <v>0.017</v>
      </c>
      <c r="I48" s="6">
        <f t="shared" si="4"/>
        <v>362.8762642</v>
      </c>
      <c r="J48" s="5">
        <f t="shared" si="9"/>
        <v>0</v>
      </c>
      <c r="K48" s="15">
        <v>1.0</v>
      </c>
      <c r="L48" s="8">
        <f t="shared" si="5"/>
        <v>6547.273328</v>
      </c>
      <c r="M48" s="8">
        <f t="shared" si="6"/>
        <v>768.0878959</v>
      </c>
      <c r="O48">
        <f t="shared" si="10"/>
        <v>0</v>
      </c>
      <c r="P48" s="10">
        <f t="shared" si="7"/>
        <v>727.4748142</v>
      </c>
    </row>
    <row r="49" ht="15.75" customHeight="1">
      <c r="A49" s="5" t="s">
        <v>31</v>
      </c>
      <c r="B49" s="15">
        <v>47.0</v>
      </c>
      <c r="C49" s="16">
        <f t="shared" si="13"/>
        <v>357</v>
      </c>
      <c r="D49" s="15">
        <v>9.0</v>
      </c>
      <c r="E49" s="6">
        <f t="shared" si="12"/>
        <v>327.2616</v>
      </c>
      <c r="F49" s="6">
        <f t="shared" si="2"/>
        <v>37.33695</v>
      </c>
      <c r="G49" s="6">
        <f t="shared" si="11"/>
        <v>0.1111111111</v>
      </c>
      <c r="H49" s="5">
        <f t="shared" si="3"/>
        <v>0.017</v>
      </c>
      <c r="I49" s="6">
        <f t="shared" si="4"/>
        <v>362.8762642</v>
      </c>
      <c r="J49" s="5">
        <f t="shared" si="9"/>
        <v>0</v>
      </c>
      <c r="K49" s="15">
        <v>1.0</v>
      </c>
      <c r="L49" s="8">
        <f t="shared" si="5"/>
        <v>6547.273328</v>
      </c>
      <c r="M49" s="8">
        <f t="shared" si="6"/>
        <v>713.5272848</v>
      </c>
      <c r="O49">
        <f t="shared" si="10"/>
        <v>0</v>
      </c>
      <c r="P49" s="10">
        <f t="shared" si="7"/>
        <v>727.4748142</v>
      </c>
    </row>
    <row r="50" ht="15.75" customHeight="1">
      <c r="A50" s="5" t="s">
        <v>31</v>
      </c>
      <c r="B50" s="15">
        <v>48.0</v>
      </c>
      <c r="C50" s="16">
        <f t="shared" si="13"/>
        <v>366</v>
      </c>
      <c r="D50" s="15">
        <v>9.0</v>
      </c>
      <c r="E50" s="6">
        <f t="shared" si="12"/>
        <v>327.2616</v>
      </c>
      <c r="F50" s="6">
        <f t="shared" si="2"/>
        <v>37.33695</v>
      </c>
      <c r="G50" s="6">
        <f t="shared" si="11"/>
        <v>0</v>
      </c>
      <c r="H50" s="5">
        <f t="shared" si="3"/>
        <v>0</v>
      </c>
      <c r="I50" s="6">
        <f t="shared" si="4"/>
        <v>0</v>
      </c>
      <c r="J50" s="5">
        <f t="shared" si="9"/>
        <v>0</v>
      </c>
      <c r="K50" s="15">
        <v>0.0</v>
      </c>
      <c r="L50" s="8">
        <f t="shared" si="5"/>
        <v>3281.38695</v>
      </c>
      <c r="M50" s="8">
        <f t="shared" si="6"/>
        <v>658.9666737</v>
      </c>
      <c r="O50">
        <f t="shared" si="10"/>
        <v>0</v>
      </c>
      <c r="P50" s="10">
        <f t="shared" si="7"/>
        <v>364.59855</v>
      </c>
    </row>
    <row r="51" ht="15.75" customHeight="1">
      <c r="A51" s="5" t="s">
        <v>31</v>
      </c>
      <c r="B51" s="15">
        <v>49.0</v>
      </c>
      <c r="C51" s="16">
        <f t="shared" si="13"/>
        <v>375</v>
      </c>
      <c r="D51" s="15">
        <v>9.0</v>
      </c>
      <c r="E51" s="6">
        <f t="shared" si="12"/>
        <v>327.2616</v>
      </c>
      <c r="F51" s="6">
        <f t="shared" si="2"/>
        <v>37.33695</v>
      </c>
      <c r="G51" s="6">
        <f t="shared" si="11"/>
        <v>0</v>
      </c>
      <c r="H51" s="5">
        <f t="shared" si="3"/>
        <v>0</v>
      </c>
      <c r="I51" s="6">
        <f t="shared" si="4"/>
        <v>0</v>
      </c>
      <c r="J51" s="5">
        <f t="shared" si="9"/>
        <v>0</v>
      </c>
      <c r="K51" s="15">
        <v>0.0</v>
      </c>
      <c r="L51" s="8">
        <f t="shared" si="5"/>
        <v>3281.38695</v>
      </c>
      <c r="M51" s="8">
        <f t="shared" si="6"/>
        <v>631.6217825</v>
      </c>
      <c r="O51">
        <f t="shared" si="10"/>
        <v>0</v>
      </c>
      <c r="P51" s="10">
        <f t="shared" si="7"/>
        <v>364.59855</v>
      </c>
    </row>
    <row r="52" ht="15.75" customHeight="1">
      <c r="A52" s="5" t="s">
        <v>31</v>
      </c>
      <c r="B52" s="15">
        <v>50.0</v>
      </c>
      <c r="C52" s="16">
        <f t="shared" si="13"/>
        <v>384</v>
      </c>
      <c r="D52" s="15">
        <v>9.0</v>
      </c>
      <c r="E52" s="6">
        <f t="shared" si="12"/>
        <v>327.2616</v>
      </c>
      <c r="F52" s="6">
        <f t="shared" si="2"/>
        <v>37.33695</v>
      </c>
      <c r="G52" s="6">
        <f t="shared" si="11"/>
        <v>0</v>
      </c>
      <c r="H52" s="5">
        <f t="shared" si="3"/>
        <v>0</v>
      </c>
      <c r="I52" s="6">
        <f t="shared" si="4"/>
        <v>0</v>
      </c>
      <c r="J52" s="5">
        <f t="shared" si="9"/>
        <v>0</v>
      </c>
      <c r="K52" s="15">
        <v>0.0</v>
      </c>
      <c r="L52" s="8">
        <f t="shared" si="5"/>
        <v>3281.38695</v>
      </c>
      <c r="M52" s="8">
        <f t="shared" si="6"/>
        <v>604.2768912</v>
      </c>
      <c r="O52">
        <f t="shared" si="10"/>
        <v>0</v>
      </c>
      <c r="P52" s="10">
        <f t="shared" si="7"/>
        <v>364.59855</v>
      </c>
    </row>
    <row r="53" ht="15.75" customHeight="1">
      <c r="A53" s="5" t="s">
        <v>31</v>
      </c>
      <c r="B53" s="15">
        <v>51.0</v>
      </c>
      <c r="C53" s="16">
        <f t="shared" si="13"/>
        <v>393</v>
      </c>
      <c r="D53" s="15">
        <v>9.0</v>
      </c>
      <c r="E53" s="6">
        <f t="shared" si="12"/>
        <v>327.2616</v>
      </c>
      <c r="F53" s="6">
        <f t="shared" si="2"/>
        <v>37.33695</v>
      </c>
      <c r="G53" s="6">
        <f t="shared" si="11"/>
        <v>0</v>
      </c>
      <c r="H53" s="5">
        <f t="shared" si="3"/>
        <v>0</v>
      </c>
      <c r="I53" s="6">
        <f t="shared" si="4"/>
        <v>0</v>
      </c>
      <c r="J53" s="5">
        <f t="shared" si="9"/>
        <v>0</v>
      </c>
      <c r="K53" s="15">
        <v>0.0</v>
      </c>
      <c r="L53" s="8">
        <f t="shared" si="5"/>
        <v>3281.38695</v>
      </c>
      <c r="M53" s="8">
        <f t="shared" si="6"/>
        <v>576.932</v>
      </c>
      <c r="O53">
        <f t="shared" si="10"/>
        <v>0</v>
      </c>
      <c r="P53" s="10">
        <f t="shared" si="7"/>
        <v>364.59855</v>
      </c>
    </row>
    <row r="54" ht="15.75" customHeight="1">
      <c r="A54" s="5" t="s">
        <v>31</v>
      </c>
      <c r="B54" s="15">
        <v>52.0</v>
      </c>
      <c r="C54" s="16">
        <f t="shared" si="13"/>
        <v>402</v>
      </c>
      <c r="D54" s="15">
        <v>9.0</v>
      </c>
      <c r="E54" s="6">
        <f t="shared" si="12"/>
        <v>327.2616</v>
      </c>
      <c r="F54" s="6">
        <f t="shared" si="2"/>
        <v>37.33695</v>
      </c>
      <c r="G54" s="6">
        <f t="shared" si="11"/>
        <v>0</v>
      </c>
      <c r="H54" s="5">
        <f t="shared" si="3"/>
        <v>0</v>
      </c>
      <c r="I54" s="6">
        <f t="shared" si="4"/>
        <v>0</v>
      </c>
      <c r="J54" s="5">
        <f t="shared" si="9"/>
        <v>0</v>
      </c>
      <c r="K54" s="15">
        <v>0.0</v>
      </c>
      <c r="L54" s="8">
        <f t="shared" si="5"/>
        <v>3281.38695</v>
      </c>
      <c r="M54" s="8">
        <f t="shared" si="6"/>
        <v>549.5871087</v>
      </c>
      <c r="O54">
        <f t="shared" si="10"/>
        <v>0</v>
      </c>
      <c r="P54" s="10">
        <f t="shared" si="7"/>
        <v>364.59855</v>
      </c>
    </row>
    <row r="55" ht="15.75" customHeight="1">
      <c r="A55" s="5" t="s">
        <v>31</v>
      </c>
      <c r="B55" s="15">
        <v>53.0</v>
      </c>
      <c r="C55" s="16">
        <f t="shared" si="13"/>
        <v>411</v>
      </c>
      <c r="D55" s="15">
        <v>9.0</v>
      </c>
      <c r="E55" s="6">
        <f t="shared" si="12"/>
        <v>327.2616</v>
      </c>
      <c r="F55" s="6">
        <f t="shared" si="2"/>
        <v>37.33695</v>
      </c>
      <c r="G55" s="6">
        <f t="shared" si="11"/>
        <v>0</v>
      </c>
      <c r="H55" s="5">
        <f t="shared" si="3"/>
        <v>0</v>
      </c>
      <c r="I55" s="6">
        <f t="shared" si="4"/>
        <v>0</v>
      </c>
      <c r="J55" s="5">
        <f t="shared" si="9"/>
        <v>0</v>
      </c>
      <c r="K55" s="15">
        <v>0.0</v>
      </c>
      <c r="L55" s="8">
        <f t="shared" si="5"/>
        <v>3281.38695</v>
      </c>
      <c r="M55" s="8">
        <f t="shared" si="6"/>
        <v>522.2422175</v>
      </c>
      <c r="O55">
        <f t="shared" si="10"/>
        <v>0</v>
      </c>
      <c r="P55" s="10">
        <f t="shared" si="7"/>
        <v>364.59855</v>
      </c>
    </row>
    <row r="56" ht="15.75" customHeight="1">
      <c r="A56" s="5" t="s">
        <v>31</v>
      </c>
      <c r="B56" s="15">
        <v>54.0</v>
      </c>
      <c r="C56" s="16">
        <f t="shared" si="13"/>
        <v>420</v>
      </c>
      <c r="D56" s="15">
        <v>9.0</v>
      </c>
      <c r="E56" s="6">
        <f t="shared" si="12"/>
        <v>327.2616</v>
      </c>
      <c r="F56" s="6">
        <f t="shared" si="2"/>
        <v>37.33695</v>
      </c>
      <c r="G56" s="6">
        <f t="shared" si="11"/>
        <v>0</v>
      </c>
      <c r="H56" s="5">
        <f t="shared" si="3"/>
        <v>0</v>
      </c>
      <c r="I56" s="6">
        <f t="shared" si="4"/>
        <v>0</v>
      </c>
      <c r="J56" s="5">
        <f t="shared" si="9"/>
        <v>0</v>
      </c>
      <c r="K56" s="15">
        <v>0.0</v>
      </c>
      <c r="L56" s="8">
        <f t="shared" si="5"/>
        <v>3281.38695</v>
      </c>
      <c r="M56" s="8">
        <f t="shared" si="6"/>
        <v>494.8973262</v>
      </c>
      <c r="O56">
        <f t="shared" si="10"/>
        <v>0</v>
      </c>
      <c r="P56" s="10">
        <f t="shared" si="7"/>
        <v>364.59855</v>
      </c>
    </row>
    <row r="57" ht="15.75" customHeight="1">
      <c r="A57" s="5" t="s">
        <v>31</v>
      </c>
      <c r="B57" s="15">
        <v>55.0</v>
      </c>
      <c r="C57" s="16">
        <f t="shared" si="13"/>
        <v>429</v>
      </c>
      <c r="D57" s="15">
        <v>9.0</v>
      </c>
      <c r="E57" s="6">
        <f t="shared" si="12"/>
        <v>327.2616</v>
      </c>
      <c r="F57" s="6">
        <f t="shared" si="2"/>
        <v>37.33695</v>
      </c>
      <c r="G57" s="6">
        <f t="shared" si="11"/>
        <v>0</v>
      </c>
      <c r="H57" s="5">
        <f t="shared" si="3"/>
        <v>0</v>
      </c>
      <c r="I57" s="6">
        <f t="shared" si="4"/>
        <v>0</v>
      </c>
      <c r="J57" s="5">
        <f t="shared" si="9"/>
        <v>0</v>
      </c>
      <c r="K57" s="15">
        <v>0.0</v>
      </c>
      <c r="L57" s="8">
        <f t="shared" si="5"/>
        <v>3281.38695</v>
      </c>
      <c r="M57" s="8">
        <f t="shared" si="6"/>
        <v>467.552435</v>
      </c>
      <c r="O57">
        <f t="shared" si="10"/>
        <v>0</v>
      </c>
      <c r="P57" s="10">
        <f t="shared" si="7"/>
        <v>364.59855</v>
      </c>
    </row>
    <row r="58" ht="15.75" customHeight="1">
      <c r="A58" s="5" t="s">
        <v>31</v>
      </c>
      <c r="B58" s="15">
        <v>56.0</v>
      </c>
      <c r="C58" s="16">
        <f t="shared" si="13"/>
        <v>438</v>
      </c>
      <c r="D58" s="15">
        <v>9.0</v>
      </c>
      <c r="E58" s="6">
        <f t="shared" si="12"/>
        <v>327.2616</v>
      </c>
      <c r="F58" s="6">
        <f t="shared" si="2"/>
        <v>37.33695</v>
      </c>
      <c r="G58" s="6">
        <f t="shared" si="11"/>
        <v>0</v>
      </c>
      <c r="H58" s="5">
        <f t="shared" si="3"/>
        <v>0</v>
      </c>
      <c r="I58" s="6">
        <f t="shared" si="4"/>
        <v>0</v>
      </c>
      <c r="J58" s="5">
        <f t="shared" si="9"/>
        <v>0</v>
      </c>
      <c r="K58" s="15">
        <v>0.0</v>
      </c>
      <c r="L58" s="8">
        <f t="shared" si="5"/>
        <v>3281.38695</v>
      </c>
      <c r="M58" s="8">
        <f t="shared" si="6"/>
        <v>440.2075437</v>
      </c>
      <c r="O58">
        <f t="shared" si="10"/>
        <v>0</v>
      </c>
      <c r="P58" s="10">
        <f t="shared" si="7"/>
        <v>364.59855</v>
      </c>
    </row>
    <row r="59" ht="15.75" customHeight="1">
      <c r="A59" s="5" t="s">
        <v>31</v>
      </c>
      <c r="B59" s="15">
        <v>57.0</v>
      </c>
      <c r="C59" s="16">
        <f t="shared" si="13"/>
        <v>447</v>
      </c>
      <c r="D59" s="15">
        <v>9.0</v>
      </c>
      <c r="E59" s="6">
        <f t="shared" si="12"/>
        <v>327.2616</v>
      </c>
      <c r="F59" s="6">
        <f t="shared" si="2"/>
        <v>37.33695</v>
      </c>
      <c r="G59" s="6">
        <f t="shared" si="11"/>
        <v>0</v>
      </c>
      <c r="H59" s="5">
        <f t="shared" si="3"/>
        <v>0</v>
      </c>
      <c r="I59" s="6">
        <f t="shared" si="4"/>
        <v>0</v>
      </c>
      <c r="J59" s="5">
        <f t="shared" si="9"/>
        <v>0</v>
      </c>
      <c r="K59" s="15">
        <v>0.0</v>
      </c>
      <c r="L59" s="8">
        <f t="shared" si="5"/>
        <v>3281.38695</v>
      </c>
      <c r="M59" s="8">
        <f t="shared" si="6"/>
        <v>412.8626525</v>
      </c>
      <c r="O59">
        <f t="shared" si="10"/>
        <v>0</v>
      </c>
      <c r="P59" s="10">
        <f t="shared" si="7"/>
        <v>364.59855</v>
      </c>
    </row>
    <row r="60" ht="15.75" customHeight="1">
      <c r="A60" s="5" t="s">
        <v>31</v>
      </c>
      <c r="B60" s="15">
        <v>58.0</v>
      </c>
      <c r="C60" s="16">
        <f t="shared" si="13"/>
        <v>456</v>
      </c>
      <c r="D60" s="15">
        <v>9.0</v>
      </c>
      <c r="E60" s="6">
        <f t="shared" si="12"/>
        <v>327.2616</v>
      </c>
      <c r="F60" s="6">
        <f t="shared" si="2"/>
        <v>37.33695</v>
      </c>
      <c r="G60" s="6">
        <f t="shared" si="11"/>
        <v>0</v>
      </c>
      <c r="H60" s="5">
        <f t="shared" si="3"/>
        <v>0</v>
      </c>
      <c r="I60" s="6">
        <f t="shared" si="4"/>
        <v>0</v>
      </c>
      <c r="J60" s="5">
        <f t="shared" si="9"/>
        <v>0</v>
      </c>
      <c r="K60" s="15">
        <v>0.0</v>
      </c>
      <c r="L60" s="8">
        <f t="shared" si="5"/>
        <v>3281.38695</v>
      </c>
      <c r="M60" s="8">
        <f t="shared" si="6"/>
        <v>385.5177612</v>
      </c>
      <c r="O60">
        <f t="shared" si="10"/>
        <v>0</v>
      </c>
      <c r="P60" s="10">
        <f t="shared" si="7"/>
        <v>364.59855</v>
      </c>
    </row>
    <row r="61" ht="15.75" customHeight="1">
      <c r="A61" s="5" t="s">
        <v>31</v>
      </c>
      <c r="B61" s="15">
        <v>59.0</v>
      </c>
      <c r="C61" s="16">
        <f t="shared" si="13"/>
        <v>465</v>
      </c>
      <c r="D61" s="15">
        <v>9.0</v>
      </c>
      <c r="E61" s="6">
        <f t="shared" si="12"/>
        <v>327.2616</v>
      </c>
      <c r="F61" s="6">
        <f t="shared" si="2"/>
        <v>37.33695</v>
      </c>
      <c r="G61" s="6">
        <f t="shared" si="11"/>
        <v>0</v>
      </c>
      <c r="H61" s="5">
        <f t="shared" si="3"/>
        <v>0</v>
      </c>
      <c r="I61" s="6">
        <f t="shared" si="4"/>
        <v>0</v>
      </c>
      <c r="J61" s="5">
        <f t="shared" si="9"/>
        <v>0</v>
      </c>
      <c r="K61" s="15">
        <v>0.0</v>
      </c>
      <c r="L61" s="8">
        <f t="shared" si="5"/>
        <v>3281.38695</v>
      </c>
      <c r="M61" s="8">
        <f t="shared" si="6"/>
        <v>358.17287</v>
      </c>
      <c r="O61">
        <f t="shared" si="10"/>
        <v>0</v>
      </c>
      <c r="P61" s="10">
        <f t="shared" si="7"/>
        <v>364.59855</v>
      </c>
    </row>
    <row r="62" ht="15.75" customHeight="1">
      <c r="A62" s="5" t="s">
        <v>31</v>
      </c>
      <c r="B62" s="15">
        <v>60.0</v>
      </c>
      <c r="C62" s="16">
        <f t="shared" si="13"/>
        <v>474</v>
      </c>
      <c r="D62" s="15">
        <v>9.0</v>
      </c>
      <c r="E62" s="6">
        <f t="shared" si="12"/>
        <v>327.2616</v>
      </c>
      <c r="F62" s="6">
        <f t="shared" si="2"/>
        <v>37.33695</v>
      </c>
      <c r="G62" s="6">
        <f t="shared" si="11"/>
        <v>0</v>
      </c>
      <c r="H62" s="5">
        <f t="shared" si="3"/>
        <v>0</v>
      </c>
      <c r="I62" s="6">
        <f t="shared" si="4"/>
        <v>0</v>
      </c>
      <c r="J62" s="5">
        <f t="shared" si="9"/>
        <v>0</v>
      </c>
      <c r="K62" s="15">
        <v>0.0</v>
      </c>
      <c r="L62" s="8">
        <f t="shared" si="5"/>
        <v>3281.38695</v>
      </c>
      <c r="M62" s="8">
        <f t="shared" si="6"/>
        <v>330.8279787</v>
      </c>
      <c r="O62">
        <f t="shared" si="10"/>
        <v>0</v>
      </c>
      <c r="P62" s="10">
        <f t="shared" si="7"/>
        <v>364.59855</v>
      </c>
    </row>
    <row r="63" ht="15.75" customHeight="1">
      <c r="A63" s="5" t="s">
        <v>31</v>
      </c>
      <c r="B63" s="15">
        <v>61.0</v>
      </c>
      <c r="C63" s="16">
        <f t="shared" si="13"/>
        <v>483</v>
      </c>
      <c r="D63" s="15">
        <v>9.0</v>
      </c>
      <c r="E63" s="6">
        <f t="shared" si="12"/>
        <v>327.2616</v>
      </c>
      <c r="F63" s="6">
        <f t="shared" si="2"/>
        <v>37.33695</v>
      </c>
      <c r="G63" s="6">
        <f t="shared" si="11"/>
        <v>0</v>
      </c>
      <c r="H63" s="5">
        <f t="shared" si="3"/>
        <v>0</v>
      </c>
      <c r="I63" s="6">
        <f t="shared" si="4"/>
        <v>0</v>
      </c>
      <c r="J63" s="5">
        <f t="shared" si="9"/>
        <v>0</v>
      </c>
      <c r="K63" s="15">
        <v>0.0</v>
      </c>
      <c r="L63" s="8">
        <f t="shared" si="5"/>
        <v>3281.38695</v>
      </c>
      <c r="M63" s="8">
        <f t="shared" si="6"/>
        <v>303.4830875</v>
      </c>
      <c r="O63">
        <f t="shared" si="10"/>
        <v>0</v>
      </c>
      <c r="P63" s="10">
        <f t="shared" si="7"/>
        <v>364.59855</v>
      </c>
    </row>
    <row r="64" ht="15.75" customHeight="1">
      <c r="A64" s="5" t="s">
        <v>31</v>
      </c>
      <c r="B64" s="15">
        <v>62.0</v>
      </c>
      <c r="C64" s="16">
        <f t="shared" si="13"/>
        <v>492</v>
      </c>
      <c r="D64" s="15">
        <v>9.0</v>
      </c>
      <c r="E64" s="6">
        <f t="shared" si="12"/>
        <v>327.2616</v>
      </c>
      <c r="F64" s="6">
        <f t="shared" si="2"/>
        <v>37.33695</v>
      </c>
      <c r="G64" s="6">
        <f t="shared" si="11"/>
        <v>0</v>
      </c>
      <c r="H64" s="5">
        <f t="shared" si="3"/>
        <v>0</v>
      </c>
      <c r="I64" s="6">
        <f t="shared" si="4"/>
        <v>0</v>
      </c>
      <c r="J64" s="5">
        <f t="shared" si="9"/>
        <v>0</v>
      </c>
      <c r="K64" s="15">
        <v>0.0</v>
      </c>
      <c r="L64" s="8">
        <f t="shared" si="5"/>
        <v>3281.38695</v>
      </c>
      <c r="M64" s="8">
        <f t="shared" si="6"/>
        <v>276.1381962</v>
      </c>
      <c r="O64">
        <f t="shared" si="10"/>
        <v>0</v>
      </c>
      <c r="P64" s="10">
        <f t="shared" si="7"/>
        <v>364.59855</v>
      </c>
    </row>
    <row r="65" ht="15.75" customHeight="1">
      <c r="A65" s="5" t="s">
        <v>31</v>
      </c>
      <c r="B65" s="15">
        <v>63.0</v>
      </c>
      <c r="C65" s="16">
        <f t="shared" si="13"/>
        <v>501</v>
      </c>
      <c r="D65" s="15">
        <v>9.0</v>
      </c>
      <c r="E65" s="6">
        <f t="shared" si="12"/>
        <v>327.2616</v>
      </c>
      <c r="F65" s="6">
        <f t="shared" si="2"/>
        <v>37.33695</v>
      </c>
      <c r="G65" s="6">
        <f t="shared" si="11"/>
        <v>0</v>
      </c>
      <c r="H65" s="5">
        <f t="shared" si="3"/>
        <v>0</v>
      </c>
      <c r="I65" s="6">
        <f t="shared" si="4"/>
        <v>0</v>
      </c>
      <c r="J65" s="5">
        <f t="shared" si="9"/>
        <v>0</v>
      </c>
      <c r="K65" s="15">
        <v>0.0</v>
      </c>
      <c r="L65" s="8">
        <f t="shared" si="5"/>
        <v>3281.38695</v>
      </c>
      <c r="M65" s="8">
        <f t="shared" si="6"/>
        <v>248.793305</v>
      </c>
      <c r="O65">
        <f t="shared" si="10"/>
        <v>0</v>
      </c>
      <c r="P65" s="10">
        <f t="shared" si="7"/>
        <v>364.59855</v>
      </c>
    </row>
    <row r="66" ht="15.75" customHeight="1">
      <c r="A66" s="5" t="s">
        <v>31</v>
      </c>
      <c r="B66" s="15">
        <v>64.0</v>
      </c>
      <c r="C66" s="16">
        <f t="shared" si="13"/>
        <v>510</v>
      </c>
      <c r="D66" s="15">
        <v>9.0</v>
      </c>
      <c r="E66" s="6">
        <f t="shared" si="12"/>
        <v>327.2616</v>
      </c>
      <c r="F66" s="6">
        <f t="shared" si="2"/>
        <v>37.33695</v>
      </c>
      <c r="G66" s="6">
        <f t="shared" si="11"/>
        <v>0</v>
      </c>
      <c r="H66" s="5">
        <f t="shared" si="3"/>
        <v>0</v>
      </c>
      <c r="I66" s="6">
        <f t="shared" si="4"/>
        <v>0</v>
      </c>
      <c r="J66" s="5">
        <f t="shared" si="9"/>
        <v>0</v>
      </c>
      <c r="K66" s="15">
        <v>0.0</v>
      </c>
      <c r="L66" s="8">
        <f t="shared" si="5"/>
        <v>3281.38695</v>
      </c>
      <c r="M66" s="8">
        <f t="shared" si="6"/>
        <v>221.4484137</v>
      </c>
      <c r="O66">
        <f t="shared" si="10"/>
        <v>0</v>
      </c>
      <c r="P66" s="10">
        <f t="shared" si="7"/>
        <v>364.59855</v>
      </c>
    </row>
    <row r="67" ht="15.75" customHeight="1">
      <c r="A67" s="5" t="s">
        <v>16</v>
      </c>
      <c r="B67" s="15">
        <v>65.0</v>
      </c>
      <c r="C67" s="16">
        <f t="shared" si="13"/>
        <v>519</v>
      </c>
      <c r="D67" s="15">
        <v>9.0</v>
      </c>
      <c r="E67" s="6">
        <f t="shared" ref="E67:E122" si="14">SUM((333.6*0.02)*9.81)</f>
        <v>65.45232</v>
      </c>
      <c r="F67" s="6">
        <f t="shared" si="2"/>
        <v>37.33695</v>
      </c>
      <c r="G67" s="6">
        <f t="shared" si="11"/>
        <v>0</v>
      </c>
      <c r="H67" s="5">
        <f t="shared" si="3"/>
        <v>0</v>
      </c>
      <c r="I67" s="6">
        <f t="shared" si="4"/>
        <v>0</v>
      </c>
      <c r="J67" s="5">
        <f t="shared" si="9"/>
        <v>0</v>
      </c>
      <c r="K67" s="15">
        <v>0.0</v>
      </c>
      <c r="L67" s="8">
        <f t="shared" si="5"/>
        <v>925.10343</v>
      </c>
      <c r="M67" s="8">
        <f t="shared" si="6"/>
        <v>194.1035225</v>
      </c>
      <c r="O67">
        <f t="shared" si="10"/>
        <v>0</v>
      </c>
      <c r="P67" s="10">
        <f t="shared" si="7"/>
        <v>102.78927</v>
      </c>
    </row>
    <row r="68" ht="15.75" customHeight="1">
      <c r="A68" s="5" t="s">
        <v>16</v>
      </c>
      <c r="B68" s="15">
        <v>66.0</v>
      </c>
      <c r="C68" s="16">
        <f t="shared" si="13"/>
        <v>528</v>
      </c>
      <c r="D68" s="15">
        <v>9.0</v>
      </c>
      <c r="E68" s="6">
        <f t="shared" si="14"/>
        <v>65.45232</v>
      </c>
      <c r="F68" s="6">
        <f t="shared" si="2"/>
        <v>37.33695</v>
      </c>
      <c r="G68" s="6">
        <f t="shared" si="11"/>
        <v>0</v>
      </c>
      <c r="H68" s="5">
        <f t="shared" si="3"/>
        <v>0</v>
      </c>
      <c r="I68" s="6">
        <f t="shared" si="4"/>
        <v>0</v>
      </c>
      <c r="J68" s="5">
        <f t="shared" si="9"/>
        <v>0</v>
      </c>
      <c r="K68" s="15">
        <v>0.0</v>
      </c>
      <c r="L68" s="8">
        <f t="shared" si="5"/>
        <v>925.10343</v>
      </c>
      <c r="M68" s="8">
        <f t="shared" si="6"/>
        <v>186.3943272</v>
      </c>
      <c r="O68">
        <f t="shared" si="10"/>
        <v>0</v>
      </c>
      <c r="P68" s="10">
        <f t="shared" si="7"/>
        <v>102.78927</v>
      </c>
    </row>
    <row r="69" ht="15.75" customHeight="1">
      <c r="A69" s="5" t="s">
        <v>16</v>
      </c>
      <c r="B69" s="15">
        <v>67.0</v>
      </c>
      <c r="C69" s="16">
        <f t="shared" si="13"/>
        <v>537</v>
      </c>
      <c r="D69" s="15">
        <v>9.0</v>
      </c>
      <c r="E69" s="6">
        <f t="shared" si="14"/>
        <v>65.45232</v>
      </c>
      <c r="F69" s="6">
        <f t="shared" si="2"/>
        <v>37.33695</v>
      </c>
      <c r="G69" s="6">
        <f t="shared" si="11"/>
        <v>0</v>
      </c>
      <c r="H69" s="5">
        <f t="shared" si="3"/>
        <v>0</v>
      </c>
      <c r="I69" s="6">
        <f t="shared" si="4"/>
        <v>0</v>
      </c>
      <c r="J69" s="5">
        <f t="shared" si="9"/>
        <v>0</v>
      </c>
      <c r="K69" s="15">
        <v>0.0</v>
      </c>
      <c r="L69" s="8">
        <f t="shared" si="5"/>
        <v>925.10343</v>
      </c>
      <c r="M69" s="8">
        <f t="shared" si="6"/>
        <v>178.685132</v>
      </c>
      <c r="O69">
        <f t="shared" si="10"/>
        <v>0</v>
      </c>
      <c r="P69" s="10">
        <f t="shared" si="7"/>
        <v>102.78927</v>
      </c>
    </row>
    <row r="70" ht="15.75" customHeight="1">
      <c r="A70" s="5" t="s">
        <v>16</v>
      </c>
      <c r="B70" s="15">
        <v>68.0</v>
      </c>
      <c r="C70" s="16">
        <f t="shared" si="13"/>
        <v>546</v>
      </c>
      <c r="D70" s="15">
        <v>9.0</v>
      </c>
      <c r="E70" s="6">
        <f t="shared" si="14"/>
        <v>65.45232</v>
      </c>
      <c r="F70" s="6">
        <f t="shared" si="2"/>
        <v>37.33695</v>
      </c>
      <c r="G70" s="6">
        <f t="shared" si="11"/>
        <v>0</v>
      </c>
      <c r="H70" s="5">
        <f t="shared" si="3"/>
        <v>0</v>
      </c>
      <c r="I70" s="6">
        <f t="shared" si="4"/>
        <v>0</v>
      </c>
      <c r="J70" s="5">
        <f t="shared" si="9"/>
        <v>0</v>
      </c>
      <c r="K70" s="15">
        <v>0.0</v>
      </c>
      <c r="L70" s="8">
        <f t="shared" si="5"/>
        <v>925.10343</v>
      </c>
      <c r="M70" s="8">
        <f t="shared" si="6"/>
        <v>170.9759367</v>
      </c>
      <c r="O70">
        <f t="shared" si="10"/>
        <v>0</v>
      </c>
      <c r="P70" s="10">
        <f t="shared" si="7"/>
        <v>102.78927</v>
      </c>
    </row>
    <row r="71" ht="15.75" customHeight="1">
      <c r="A71" s="5" t="s">
        <v>16</v>
      </c>
      <c r="B71" s="15">
        <v>69.0</v>
      </c>
      <c r="C71" s="16">
        <f t="shared" si="13"/>
        <v>555</v>
      </c>
      <c r="D71" s="15">
        <v>9.0</v>
      </c>
      <c r="E71" s="6">
        <f t="shared" si="14"/>
        <v>65.45232</v>
      </c>
      <c r="F71" s="6">
        <f t="shared" si="2"/>
        <v>37.33695</v>
      </c>
      <c r="G71" s="6">
        <f t="shared" si="11"/>
        <v>0</v>
      </c>
      <c r="H71" s="5">
        <f t="shared" si="3"/>
        <v>0</v>
      </c>
      <c r="I71" s="6">
        <f t="shared" si="4"/>
        <v>0</v>
      </c>
      <c r="J71" s="5">
        <f t="shared" si="9"/>
        <v>0</v>
      </c>
      <c r="K71" s="15">
        <v>0.0</v>
      </c>
      <c r="L71" s="8">
        <f t="shared" si="5"/>
        <v>925.10343</v>
      </c>
      <c r="M71" s="8">
        <f t="shared" si="6"/>
        <v>163.2667415</v>
      </c>
      <c r="O71">
        <f t="shared" si="10"/>
        <v>0</v>
      </c>
      <c r="P71" s="10">
        <f t="shared" si="7"/>
        <v>102.78927</v>
      </c>
    </row>
    <row r="72" ht="15.75" customHeight="1">
      <c r="A72" s="5" t="s">
        <v>16</v>
      </c>
      <c r="B72" s="15">
        <v>70.0</v>
      </c>
      <c r="C72" s="16">
        <f t="shared" si="13"/>
        <v>564</v>
      </c>
      <c r="D72" s="15">
        <v>9.0</v>
      </c>
      <c r="E72" s="6">
        <f t="shared" si="14"/>
        <v>65.45232</v>
      </c>
      <c r="F72" s="6">
        <f t="shared" si="2"/>
        <v>37.33695</v>
      </c>
      <c r="G72" s="6">
        <f t="shared" si="11"/>
        <v>0</v>
      </c>
      <c r="H72" s="5">
        <f t="shared" si="3"/>
        <v>0</v>
      </c>
      <c r="I72" s="6">
        <f t="shared" si="4"/>
        <v>0</v>
      </c>
      <c r="J72" s="5">
        <f t="shared" si="9"/>
        <v>0</v>
      </c>
      <c r="K72" s="15">
        <v>0.0</v>
      </c>
      <c r="L72" s="8">
        <f t="shared" si="5"/>
        <v>925.10343</v>
      </c>
      <c r="M72" s="8">
        <f t="shared" si="6"/>
        <v>155.5575462</v>
      </c>
      <c r="O72">
        <f t="shared" si="10"/>
        <v>0</v>
      </c>
      <c r="P72" s="10">
        <f t="shared" si="7"/>
        <v>102.78927</v>
      </c>
    </row>
    <row r="73" ht="15.75" customHeight="1">
      <c r="A73" s="5" t="s">
        <v>16</v>
      </c>
      <c r="B73" s="15">
        <v>71.0</v>
      </c>
      <c r="C73" s="16">
        <f t="shared" si="13"/>
        <v>573</v>
      </c>
      <c r="D73" s="15">
        <v>10.0</v>
      </c>
      <c r="E73" s="6">
        <f t="shared" si="14"/>
        <v>65.45232</v>
      </c>
      <c r="F73" s="6">
        <f t="shared" si="2"/>
        <v>46.095</v>
      </c>
      <c r="G73" s="6">
        <f t="shared" si="11"/>
        <v>-0.1111111111</v>
      </c>
      <c r="H73" s="5">
        <f t="shared" si="3"/>
        <v>-0.017</v>
      </c>
      <c r="I73" s="6">
        <f t="shared" si="4"/>
        <v>-362.8762642</v>
      </c>
      <c r="J73" s="5">
        <f t="shared" si="9"/>
        <v>1</v>
      </c>
      <c r="K73" s="15">
        <v>-1.0</v>
      </c>
      <c r="L73" s="8">
        <f t="shared" si="5"/>
        <v>-2513.289442</v>
      </c>
      <c r="M73" s="8">
        <f t="shared" si="6"/>
        <v>147.848351</v>
      </c>
      <c r="O73">
        <f t="shared" si="10"/>
        <v>333.6</v>
      </c>
      <c r="P73" s="10">
        <f t="shared" si="7"/>
        <v>-251.3289442</v>
      </c>
    </row>
    <row r="74" ht="15.75" customHeight="1">
      <c r="A74" s="5" t="s">
        <v>16</v>
      </c>
      <c r="B74" s="15">
        <v>72.0</v>
      </c>
      <c r="C74" s="16">
        <f t="shared" si="13"/>
        <v>583</v>
      </c>
      <c r="D74" s="15">
        <v>10.0</v>
      </c>
      <c r="E74" s="6">
        <f t="shared" si="14"/>
        <v>65.45232</v>
      </c>
      <c r="F74" s="6">
        <f t="shared" si="2"/>
        <v>46.095</v>
      </c>
      <c r="G74" s="6">
        <f t="shared" si="11"/>
        <v>-0.1</v>
      </c>
      <c r="H74" s="5">
        <f t="shared" si="3"/>
        <v>-0.017</v>
      </c>
      <c r="I74" s="6">
        <f t="shared" si="4"/>
        <v>-326.7164367</v>
      </c>
      <c r="J74" s="5">
        <f t="shared" si="9"/>
        <v>0</v>
      </c>
      <c r="K74" s="15">
        <v>-1.0</v>
      </c>
      <c r="L74" s="8">
        <f t="shared" si="5"/>
        <v>-2151.691167</v>
      </c>
      <c r="M74" s="8">
        <f t="shared" si="6"/>
        <v>168.7924297</v>
      </c>
      <c r="O74">
        <f t="shared" si="10"/>
        <v>0</v>
      </c>
      <c r="P74" s="10">
        <f t="shared" si="7"/>
        <v>-215.1691167</v>
      </c>
    </row>
    <row r="75" ht="15.75" customHeight="1">
      <c r="A75" s="5" t="s">
        <v>16</v>
      </c>
      <c r="B75" s="15">
        <v>73.0</v>
      </c>
      <c r="C75" s="16">
        <f t="shared" si="13"/>
        <v>593</v>
      </c>
      <c r="D75" s="15">
        <v>10.0</v>
      </c>
      <c r="E75" s="6">
        <f t="shared" si="14"/>
        <v>65.45232</v>
      </c>
      <c r="F75" s="6">
        <f t="shared" si="2"/>
        <v>46.095</v>
      </c>
      <c r="G75" s="6">
        <f t="shared" si="11"/>
        <v>-0.1</v>
      </c>
      <c r="H75" s="5">
        <f t="shared" si="3"/>
        <v>-0.017</v>
      </c>
      <c r="I75" s="6">
        <f t="shared" si="4"/>
        <v>-326.7164367</v>
      </c>
      <c r="J75" s="5">
        <f t="shared" si="9"/>
        <v>0</v>
      </c>
      <c r="K75" s="15">
        <v>-1.0</v>
      </c>
      <c r="L75" s="8">
        <f t="shared" si="5"/>
        <v>-2151.691167</v>
      </c>
      <c r="M75" s="8">
        <f t="shared" si="6"/>
        <v>186.7231894</v>
      </c>
      <c r="O75">
        <f t="shared" si="10"/>
        <v>0</v>
      </c>
      <c r="P75" s="10">
        <f t="shared" si="7"/>
        <v>-215.1691167</v>
      </c>
    </row>
    <row r="76" ht="15.75" customHeight="1">
      <c r="A76" s="5" t="s">
        <v>16</v>
      </c>
      <c r="B76" s="15">
        <v>74.0</v>
      </c>
      <c r="C76" s="16">
        <f t="shared" si="13"/>
        <v>603</v>
      </c>
      <c r="D76" s="15">
        <v>9.0</v>
      </c>
      <c r="E76" s="6">
        <f t="shared" si="14"/>
        <v>65.45232</v>
      </c>
      <c r="F76" s="6">
        <f t="shared" si="2"/>
        <v>37.33695</v>
      </c>
      <c r="G76" s="6">
        <f t="shared" si="11"/>
        <v>-0.1</v>
      </c>
      <c r="H76" s="5">
        <f t="shared" si="3"/>
        <v>-0.017</v>
      </c>
      <c r="I76" s="6">
        <f t="shared" si="4"/>
        <v>-326.7164367</v>
      </c>
      <c r="J76" s="5">
        <f t="shared" si="9"/>
        <v>-1</v>
      </c>
      <c r="K76" s="15">
        <v>-1.0</v>
      </c>
      <c r="L76" s="8">
        <f t="shared" si="5"/>
        <v>-2015.3445</v>
      </c>
      <c r="M76" s="8">
        <f t="shared" si="6"/>
        <v>204.6539491</v>
      </c>
      <c r="O76">
        <f t="shared" si="10"/>
        <v>-333.6</v>
      </c>
      <c r="P76" s="10">
        <f t="shared" si="7"/>
        <v>-223.9271667</v>
      </c>
    </row>
    <row r="77" ht="15.75" customHeight="1">
      <c r="A77" s="5" t="s">
        <v>16</v>
      </c>
      <c r="B77" s="15">
        <v>75.0</v>
      </c>
      <c r="C77" s="16">
        <f t="shared" si="13"/>
        <v>612</v>
      </c>
      <c r="D77" s="15">
        <v>9.0</v>
      </c>
      <c r="E77" s="6">
        <f t="shared" si="14"/>
        <v>65.45232</v>
      </c>
      <c r="F77" s="6">
        <f t="shared" si="2"/>
        <v>37.33695</v>
      </c>
      <c r="G77" s="6">
        <f t="shared" si="11"/>
        <v>-0.1111111111</v>
      </c>
      <c r="H77" s="5">
        <f t="shared" si="3"/>
        <v>-0.017</v>
      </c>
      <c r="I77" s="6">
        <f t="shared" si="4"/>
        <v>-362.8762642</v>
      </c>
      <c r="J77" s="5">
        <f t="shared" si="9"/>
        <v>0</v>
      </c>
      <c r="K77" s="15">
        <v>-1.0</v>
      </c>
      <c r="L77" s="8">
        <f t="shared" si="5"/>
        <v>-2340.782948</v>
      </c>
      <c r="M77" s="8">
        <f t="shared" si="6"/>
        <v>221.4484866</v>
      </c>
      <c r="O77">
        <f t="shared" si="10"/>
        <v>0</v>
      </c>
      <c r="P77" s="10">
        <f t="shared" si="7"/>
        <v>-260.0869942</v>
      </c>
    </row>
    <row r="78" ht="15.75" customHeight="1">
      <c r="A78" s="5" t="s">
        <v>16</v>
      </c>
      <c r="B78" s="15">
        <v>76.0</v>
      </c>
      <c r="C78" s="16">
        <f t="shared" si="13"/>
        <v>621</v>
      </c>
      <c r="D78" s="15">
        <v>9.0</v>
      </c>
      <c r="E78" s="6">
        <f t="shared" si="14"/>
        <v>65.45232</v>
      </c>
      <c r="F78" s="6">
        <f t="shared" si="2"/>
        <v>37.33695</v>
      </c>
      <c r="G78" s="6">
        <f t="shared" si="11"/>
        <v>-0.1111111111</v>
      </c>
      <c r="H78" s="5">
        <f t="shared" si="3"/>
        <v>-0.017</v>
      </c>
      <c r="I78" s="6">
        <f t="shared" si="4"/>
        <v>-362.8762642</v>
      </c>
      <c r="J78" s="5">
        <f t="shared" si="9"/>
        <v>0</v>
      </c>
      <c r="K78" s="15">
        <v>-1.0</v>
      </c>
      <c r="L78" s="8">
        <f t="shared" si="5"/>
        <v>-2340.782948</v>
      </c>
      <c r="M78" s="8">
        <f t="shared" si="6"/>
        <v>240.9550112</v>
      </c>
      <c r="O78">
        <f t="shared" si="10"/>
        <v>0</v>
      </c>
      <c r="P78" s="10">
        <f t="shared" si="7"/>
        <v>-260.0869942</v>
      </c>
    </row>
    <row r="79" ht="15.75" customHeight="1">
      <c r="A79" s="5" t="s">
        <v>16</v>
      </c>
      <c r="B79" s="15">
        <v>77.0</v>
      </c>
      <c r="C79" s="16">
        <f t="shared" si="13"/>
        <v>630</v>
      </c>
      <c r="D79" s="15">
        <v>9.0</v>
      </c>
      <c r="E79" s="6">
        <f t="shared" si="14"/>
        <v>65.45232</v>
      </c>
      <c r="F79" s="6">
        <f t="shared" si="2"/>
        <v>37.33695</v>
      </c>
      <c r="G79" s="6">
        <f t="shared" si="11"/>
        <v>-0.1111111111</v>
      </c>
      <c r="H79" s="5">
        <f t="shared" si="3"/>
        <v>-0.017</v>
      </c>
      <c r="I79" s="6">
        <f t="shared" si="4"/>
        <v>-362.8762642</v>
      </c>
      <c r="J79" s="5">
        <f t="shared" si="9"/>
        <v>0</v>
      </c>
      <c r="K79" s="15">
        <v>-1.0</v>
      </c>
      <c r="L79" s="8">
        <f t="shared" si="5"/>
        <v>-2340.782948</v>
      </c>
      <c r="M79" s="8">
        <f t="shared" si="6"/>
        <v>260.4615357</v>
      </c>
      <c r="O79">
        <f t="shared" si="10"/>
        <v>0</v>
      </c>
      <c r="P79" s="10">
        <f t="shared" si="7"/>
        <v>-260.0869942</v>
      </c>
    </row>
    <row r="80" ht="15.75" customHeight="1">
      <c r="A80" s="5" t="s">
        <v>16</v>
      </c>
      <c r="B80" s="15">
        <v>78.0</v>
      </c>
      <c r="C80" s="16">
        <f t="shared" si="13"/>
        <v>639</v>
      </c>
      <c r="D80" s="15">
        <v>9.0</v>
      </c>
      <c r="E80" s="6">
        <f t="shared" si="14"/>
        <v>65.45232</v>
      </c>
      <c r="F80" s="6">
        <f t="shared" si="2"/>
        <v>37.33695</v>
      </c>
      <c r="G80" s="6">
        <f t="shared" si="11"/>
        <v>-0.1111111111</v>
      </c>
      <c r="H80" s="5">
        <f t="shared" si="3"/>
        <v>-0.017</v>
      </c>
      <c r="I80" s="6">
        <f t="shared" si="4"/>
        <v>-362.8762642</v>
      </c>
      <c r="J80" s="5">
        <f t="shared" si="9"/>
        <v>0</v>
      </c>
      <c r="K80" s="15">
        <v>-1.0</v>
      </c>
      <c r="L80" s="8">
        <f t="shared" si="5"/>
        <v>-2340.782948</v>
      </c>
      <c r="M80" s="8">
        <f t="shared" si="6"/>
        <v>279.9680603</v>
      </c>
      <c r="O80">
        <f t="shared" si="10"/>
        <v>0</v>
      </c>
      <c r="P80" s="10">
        <f t="shared" si="7"/>
        <v>-260.0869942</v>
      </c>
    </row>
    <row r="81" ht="15.75" customHeight="1">
      <c r="A81" s="5" t="s">
        <v>16</v>
      </c>
      <c r="B81" s="15">
        <v>79.0</v>
      </c>
      <c r="C81" s="16">
        <f t="shared" si="13"/>
        <v>648</v>
      </c>
      <c r="D81" s="15">
        <v>9.0</v>
      </c>
      <c r="E81" s="6">
        <f t="shared" si="14"/>
        <v>65.45232</v>
      </c>
      <c r="F81" s="6">
        <f t="shared" si="2"/>
        <v>37.33695</v>
      </c>
      <c r="G81" s="6">
        <f t="shared" si="11"/>
        <v>-0.1111111111</v>
      </c>
      <c r="H81" s="5">
        <f t="shared" si="3"/>
        <v>-0.017</v>
      </c>
      <c r="I81" s="6">
        <f t="shared" si="4"/>
        <v>-362.8762642</v>
      </c>
      <c r="J81" s="5">
        <f t="shared" si="9"/>
        <v>0</v>
      </c>
      <c r="K81" s="15">
        <v>-1.0</v>
      </c>
      <c r="L81" s="8">
        <f t="shared" si="5"/>
        <v>-2340.782948</v>
      </c>
      <c r="M81" s="8">
        <f t="shared" si="6"/>
        <v>299.4745849</v>
      </c>
      <c r="O81">
        <f t="shared" si="10"/>
        <v>0</v>
      </c>
      <c r="P81" s="10">
        <f t="shared" si="7"/>
        <v>-260.0869942</v>
      </c>
    </row>
    <row r="82" ht="15.75" customHeight="1">
      <c r="A82" s="5" t="s">
        <v>16</v>
      </c>
      <c r="B82" s="15">
        <v>80.0</v>
      </c>
      <c r="C82" s="16">
        <f t="shared" si="13"/>
        <v>657</v>
      </c>
      <c r="D82" s="15">
        <v>9.0</v>
      </c>
      <c r="E82" s="6">
        <f t="shared" si="14"/>
        <v>65.45232</v>
      </c>
      <c r="F82" s="6">
        <f t="shared" si="2"/>
        <v>37.33695</v>
      </c>
      <c r="G82" s="6">
        <f t="shared" si="11"/>
        <v>-0.1111111111</v>
      </c>
      <c r="H82" s="5">
        <f t="shared" si="3"/>
        <v>-0.017</v>
      </c>
      <c r="I82" s="6">
        <f t="shared" si="4"/>
        <v>-362.8762642</v>
      </c>
      <c r="J82" s="5">
        <f t="shared" si="9"/>
        <v>0</v>
      </c>
      <c r="K82" s="15">
        <v>-1.0</v>
      </c>
      <c r="L82" s="8">
        <f t="shared" si="5"/>
        <v>-2340.782948</v>
      </c>
      <c r="M82" s="8">
        <f t="shared" si="6"/>
        <v>318.9811094</v>
      </c>
      <c r="O82">
        <f t="shared" si="10"/>
        <v>0</v>
      </c>
      <c r="P82" s="10">
        <f t="shared" si="7"/>
        <v>-260.0869942</v>
      </c>
    </row>
    <row r="83" ht="15.75" customHeight="1">
      <c r="A83" s="5" t="s">
        <v>16</v>
      </c>
      <c r="B83" s="15">
        <v>81.0</v>
      </c>
      <c r="C83" s="16">
        <f t="shared" si="13"/>
        <v>666</v>
      </c>
      <c r="D83" s="15">
        <v>9.0</v>
      </c>
      <c r="E83" s="6">
        <f t="shared" si="14"/>
        <v>65.45232</v>
      </c>
      <c r="F83" s="6">
        <f t="shared" si="2"/>
        <v>37.33695</v>
      </c>
      <c r="G83" s="6">
        <f t="shared" si="11"/>
        <v>-0.1111111111</v>
      </c>
      <c r="H83" s="5">
        <f t="shared" si="3"/>
        <v>-0.017</v>
      </c>
      <c r="I83" s="6">
        <f t="shared" si="4"/>
        <v>-362.8762642</v>
      </c>
      <c r="J83" s="5">
        <f t="shared" si="9"/>
        <v>0</v>
      </c>
      <c r="K83" s="15">
        <v>-1.0</v>
      </c>
      <c r="L83" s="8">
        <f t="shared" si="5"/>
        <v>-2340.782948</v>
      </c>
      <c r="M83" s="8">
        <f t="shared" si="6"/>
        <v>338.487634</v>
      </c>
      <c r="O83">
        <f t="shared" si="10"/>
        <v>0</v>
      </c>
      <c r="P83" s="10">
        <f t="shared" si="7"/>
        <v>-260.0869942</v>
      </c>
    </row>
    <row r="84" ht="15.75" customHeight="1">
      <c r="A84" s="5" t="s">
        <v>16</v>
      </c>
      <c r="B84" s="15">
        <v>82.0</v>
      </c>
      <c r="C84" s="16">
        <f t="shared" si="13"/>
        <v>675</v>
      </c>
      <c r="D84" s="15">
        <v>9.0</v>
      </c>
      <c r="E84" s="6">
        <f t="shared" si="14"/>
        <v>65.45232</v>
      </c>
      <c r="F84" s="6">
        <f t="shared" si="2"/>
        <v>37.33695</v>
      </c>
      <c r="G84" s="6">
        <f t="shared" si="11"/>
        <v>-0.1111111111</v>
      </c>
      <c r="H84" s="5">
        <f t="shared" si="3"/>
        <v>-0.017</v>
      </c>
      <c r="I84" s="6">
        <f t="shared" si="4"/>
        <v>-362.8762642</v>
      </c>
      <c r="J84" s="5">
        <f t="shared" si="9"/>
        <v>0</v>
      </c>
      <c r="K84" s="15">
        <v>-1.0</v>
      </c>
      <c r="L84" s="8">
        <f t="shared" si="5"/>
        <v>-2340.782948</v>
      </c>
      <c r="M84" s="8">
        <f t="shared" si="6"/>
        <v>357.9941586</v>
      </c>
      <c r="O84">
        <f t="shared" si="10"/>
        <v>0</v>
      </c>
      <c r="P84" s="10">
        <f t="shared" si="7"/>
        <v>-260.0869942</v>
      </c>
    </row>
    <row r="85" ht="15.75" customHeight="1">
      <c r="A85" s="5" t="s">
        <v>16</v>
      </c>
      <c r="B85" s="15">
        <v>83.0</v>
      </c>
      <c r="C85" s="16">
        <f t="shared" si="13"/>
        <v>684</v>
      </c>
      <c r="D85" s="15">
        <v>9.0</v>
      </c>
      <c r="E85" s="6">
        <f t="shared" si="14"/>
        <v>65.45232</v>
      </c>
      <c r="F85" s="6">
        <f t="shared" si="2"/>
        <v>37.33695</v>
      </c>
      <c r="G85" s="6">
        <f t="shared" si="11"/>
        <v>-0.1111111111</v>
      </c>
      <c r="H85" s="5">
        <f t="shared" si="3"/>
        <v>-0.017</v>
      </c>
      <c r="I85" s="6">
        <f t="shared" si="4"/>
        <v>-362.8762642</v>
      </c>
      <c r="J85" s="5">
        <f t="shared" si="9"/>
        <v>0</v>
      </c>
      <c r="K85" s="15">
        <v>-1.0</v>
      </c>
      <c r="L85" s="8">
        <f t="shared" si="5"/>
        <v>-2340.782948</v>
      </c>
      <c r="M85" s="8">
        <f t="shared" si="6"/>
        <v>377.5006831</v>
      </c>
      <c r="O85">
        <f t="shared" si="10"/>
        <v>0</v>
      </c>
      <c r="P85" s="10">
        <f t="shared" si="7"/>
        <v>-260.0869942</v>
      </c>
    </row>
    <row r="86" ht="15.75" customHeight="1">
      <c r="A86" s="5" t="s">
        <v>16</v>
      </c>
      <c r="B86" s="15">
        <v>84.0</v>
      </c>
      <c r="C86" s="16">
        <f t="shared" si="13"/>
        <v>693</v>
      </c>
      <c r="D86" s="15">
        <v>9.0</v>
      </c>
      <c r="E86" s="6">
        <f t="shared" si="14"/>
        <v>65.45232</v>
      </c>
      <c r="F86" s="6">
        <f t="shared" si="2"/>
        <v>37.33695</v>
      </c>
      <c r="G86" s="6">
        <f t="shared" si="11"/>
        <v>-0.1111111111</v>
      </c>
      <c r="H86" s="5">
        <f t="shared" si="3"/>
        <v>-0.017</v>
      </c>
      <c r="I86" s="6">
        <f t="shared" si="4"/>
        <v>-362.8762642</v>
      </c>
      <c r="J86" s="5">
        <f t="shared" si="9"/>
        <v>0</v>
      </c>
      <c r="K86" s="15">
        <v>-1.0</v>
      </c>
      <c r="L86" s="8">
        <f t="shared" si="5"/>
        <v>-2340.782948</v>
      </c>
      <c r="M86" s="8">
        <f t="shared" si="6"/>
        <v>397.0072077</v>
      </c>
      <c r="O86">
        <f t="shared" si="10"/>
        <v>0</v>
      </c>
      <c r="P86" s="10">
        <f t="shared" si="7"/>
        <v>-260.0869942</v>
      </c>
    </row>
    <row r="87" ht="15.75" customHeight="1">
      <c r="A87" s="5" t="s">
        <v>16</v>
      </c>
      <c r="B87" s="15">
        <v>85.0</v>
      </c>
      <c r="C87" s="16">
        <f t="shared" si="13"/>
        <v>702</v>
      </c>
      <c r="D87" s="15">
        <v>9.0</v>
      </c>
      <c r="E87" s="6">
        <f t="shared" si="14"/>
        <v>65.45232</v>
      </c>
      <c r="F87" s="6">
        <f t="shared" si="2"/>
        <v>37.33695</v>
      </c>
      <c r="G87" s="6">
        <f t="shared" si="11"/>
        <v>-0.1111111111</v>
      </c>
      <c r="H87" s="5">
        <f t="shared" si="3"/>
        <v>-0.017</v>
      </c>
      <c r="I87" s="6">
        <f t="shared" si="4"/>
        <v>-362.8762642</v>
      </c>
      <c r="J87" s="5">
        <f t="shared" si="9"/>
        <v>0</v>
      </c>
      <c r="K87" s="15">
        <v>-1.0</v>
      </c>
      <c r="L87" s="8">
        <f t="shared" si="5"/>
        <v>-2340.782948</v>
      </c>
      <c r="M87" s="8">
        <f t="shared" si="6"/>
        <v>416.5137323</v>
      </c>
      <c r="O87">
        <f t="shared" si="10"/>
        <v>0</v>
      </c>
      <c r="P87" s="10">
        <f t="shared" si="7"/>
        <v>-260.0869942</v>
      </c>
    </row>
    <row r="88" ht="15.75" customHeight="1">
      <c r="A88" s="5" t="s">
        <v>16</v>
      </c>
      <c r="B88" s="15">
        <v>86.0</v>
      </c>
      <c r="C88" s="16">
        <f t="shared" si="13"/>
        <v>711</v>
      </c>
      <c r="D88" s="15">
        <v>9.0</v>
      </c>
      <c r="E88" s="6">
        <f t="shared" si="14"/>
        <v>65.45232</v>
      </c>
      <c r="F88" s="6">
        <f t="shared" si="2"/>
        <v>37.33695</v>
      </c>
      <c r="G88" s="6">
        <f t="shared" si="11"/>
        <v>-0.1111111111</v>
      </c>
      <c r="H88" s="5">
        <f t="shared" si="3"/>
        <v>-0.017</v>
      </c>
      <c r="I88" s="6">
        <f t="shared" si="4"/>
        <v>-362.8762642</v>
      </c>
      <c r="J88" s="5">
        <f t="shared" si="9"/>
        <v>0</v>
      </c>
      <c r="K88" s="15">
        <v>-1.0</v>
      </c>
      <c r="L88" s="8">
        <f t="shared" si="5"/>
        <v>-2340.782948</v>
      </c>
      <c r="M88" s="8">
        <f t="shared" si="6"/>
        <v>436.0202568</v>
      </c>
      <c r="O88">
        <f t="shared" si="10"/>
        <v>0</v>
      </c>
      <c r="P88" s="10">
        <f t="shared" si="7"/>
        <v>-260.0869942</v>
      </c>
    </row>
    <row r="89" ht="15.75" customHeight="1">
      <c r="A89" s="5" t="s">
        <v>16</v>
      </c>
      <c r="B89" s="15">
        <v>87.0</v>
      </c>
      <c r="C89" s="16">
        <f t="shared" si="13"/>
        <v>720</v>
      </c>
      <c r="D89" s="15">
        <v>8.0</v>
      </c>
      <c r="E89" s="6">
        <f t="shared" si="14"/>
        <v>65.45232</v>
      </c>
      <c r="F89" s="6">
        <f t="shared" si="2"/>
        <v>29.5008</v>
      </c>
      <c r="G89" s="6">
        <f t="shared" si="11"/>
        <v>-0.1111111111</v>
      </c>
      <c r="H89" s="5">
        <f t="shared" si="3"/>
        <v>-0.017</v>
      </c>
      <c r="I89" s="6">
        <f t="shared" si="4"/>
        <v>-362.8762642</v>
      </c>
      <c r="J89" s="5">
        <f t="shared" si="9"/>
        <v>-1</v>
      </c>
      <c r="K89" s="15">
        <v>-1.0</v>
      </c>
      <c r="L89" s="8">
        <f t="shared" si="5"/>
        <v>-2143.385153</v>
      </c>
      <c r="M89" s="8">
        <f t="shared" si="6"/>
        <v>455.5267814</v>
      </c>
      <c r="O89">
        <f t="shared" si="10"/>
        <v>-333.6</v>
      </c>
      <c r="P89" s="10">
        <f t="shared" si="7"/>
        <v>-267.9231442</v>
      </c>
    </row>
    <row r="90" ht="15.75" customHeight="1">
      <c r="A90" s="5" t="s">
        <v>16</v>
      </c>
      <c r="B90" s="15">
        <v>88.0</v>
      </c>
      <c r="C90" s="16">
        <f t="shared" si="13"/>
        <v>728</v>
      </c>
      <c r="D90" s="15">
        <v>6.0</v>
      </c>
      <c r="E90" s="6">
        <f t="shared" si="14"/>
        <v>65.45232</v>
      </c>
      <c r="F90" s="6">
        <f t="shared" si="2"/>
        <v>16.5942</v>
      </c>
      <c r="G90" s="6">
        <f t="shared" si="11"/>
        <v>-0.125</v>
      </c>
      <c r="H90" s="5">
        <f t="shared" si="3"/>
        <v>-0.017</v>
      </c>
      <c r="I90" s="6">
        <f t="shared" si="4"/>
        <v>-408.0125273</v>
      </c>
      <c r="J90" s="5">
        <f t="shared" si="9"/>
        <v>-2</v>
      </c>
      <c r="K90" s="15">
        <v>-1.0</v>
      </c>
      <c r="L90" s="8">
        <f t="shared" si="5"/>
        <v>-1955.796044</v>
      </c>
      <c r="M90" s="8">
        <f t="shared" si="6"/>
        <v>473.3883243</v>
      </c>
      <c r="O90">
        <f t="shared" si="10"/>
        <v>-667.2</v>
      </c>
      <c r="P90" s="10">
        <f t="shared" si="7"/>
        <v>-325.9660073</v>
      </c>
    </row>
    <row r="91" ht="15.75" customHeight="1">
      <c r="A91" s="5" t="s">
        <v>16</v>
      </c>
      <c r="B91" s="15">
        <v>89.0</v>
      </c>
      <c r="C91" s="16">
        <f t="shared" si="13"/>
        <v>734</v>
      </c>
      <c r="D91" s="15">
        <v>6.0</v>
      </c>
      <c r="E91" s="6">
        <f t="shared" si="14"/>
        <v>65.45232</v>
      </c>
      <c r="F91" s="6">
        <f t="shared" si="2"/>
        <v>16.5942</v>
      </c>
      <c r="G91" s="6">
        <f t="shared" si="11"/>
        <v>-0.1666666667</v>
      </c>
      <c r="H91" s="5">
        <f t="shared" si="3"/>
        <v>-0.017</v>
      </c>
      <c r="I91" s="6">
        <f t="shared" si="4"/>
        <v>-542.9143382</v>
      </c>
      <c r="J91" s="5">
        <f t="shared" si="9"/>
        <v>0</v>
      </c>
      <c r="K91" s="15">
        <v>-1.0</v>
      </c>
      <c r="L91" s="8">
        <f t="shared" si="5"/>
        <v>-2765.206909</v>
      </c>
      <c r="M91" s="8">
        <f t="shared" si="6"/>
        <v>489.6866247</v>
      </c>
      <c r="O91">
        <f t="shared" si="10"/>
        <v>0</v>
      </c>
      <c r="P91" s="10">
        <f t="shared" si="7"/>
        <v>-460.8678182</v>
      </c>
    </row>
    <row r="92" ht="15.75" customHeight="1">
      <c r="A92" s="5" t="s">
        <v>16</v>
      </c>
      <c r="B92" s="15">
        <v>90.0</v>
      </c>
      <c r="C92" s="16">
        <f t="shared" si="13"/>
        <v>740</v>
      </c>
      <c r="D92" s="15">
        <v>6.0</v>
      </c>
      <c r="E92" s="6">
        <f t="shared" si="14"/>
        <v>65.45232</v>
      </c>
      <c r="F92" s="6">
        <f t="shared" si="2"/>
        <v>16.5942</v>
      </c>
      <c r="G92" s="6">
        <f t="shared" si="11"/>
        <v>0</v>
      </c>
      <c r="H92" s="5">
        <f t="shared" si="3"/>
        <v>0</v>
      </c>
      <c r="I92" s="6">
        <f t="shared" si="4"/>
        <v>0</v>
      </c>
      <c r="J92" s="5">
        <f t="shared" si="9"/>
        <v>0</v>
      </c>
      <c r="K92" s="15">
        <v>0.0</v>
      </c>
      <c r="L92" s="8">
        <f t="shared" si="5"/>
        <v>492.27912</v>
      </c>
      <c r="M92" s="8">
        <f t="shared" si="6"/>
        <v>512.7300156</v>
      </c>
      <c r="O92">
        <f t="shared" si="10"/>
        <v>0</v>
      </c>
      <c r="P92" s="10">
        <f t="shared" si="7"/>
        <v>82.04652</v>
      </c>
    </row>
    <row r="93" ht="15.75" customHeight="1">
      <c r="A93" s="5" t="s">
        <v>16</v>
      </c>
      <c r="B93" s="15">
        <v>91.0</v>
      </c>
      <c r="C93" s="16">
        <f t="shared" si="13"/>
        <v>746</v>
      </c>
      <c r="D93" s="15">
        <v>5.0</v>
      </c>
      <c r="E93" s="6">
        <f t="shared" si="14"/>
        <v>65.45232</v>
      </c>
      <c r="F93" s="6">
        <f t="shared" si="2"/>
        <v>11.52375</v>
      </c>
      <c r="G93" s="6">
        <f t="shared" si="11"/>
        <v>0.1666666667</v>
      </c>
      <c r="H93" s="5">
        <f t="shared" si="3"/>
        <v>0.017</v>
      </c>
      <c r="I93" s="6">
        <f t="shared" si="4"/>
        <v>542.9143382</v>
      </c>
      <c r="J93" s="5">
        <f t="shared" si="9"/>
        <v>-1</v>
      </c>
      <c r="K93" s="15">
        <v>1.0</v>
      </c>
      <c r="L93" s="8">
        <f t="shared" si="5"/>
        <v>3099.452041</v>
      </c>
      <c r="M93" s="8">
        <f t="shared" si="6"/>
        <v>508.6276896</v>
      </c>
      <c r="O93">
        <f t="shared" si="10"/>
        <v>-333.6</v>
      </c>
      <c r="P93" s="10">
        <f t="shared" si="7"/>
        <v>619.8904082</v>
      </c>
    </row>
    <row r="94" ht="15.75" customHeight="1">
      <c r="A94" s="5" t="s">
        <v>16</v>
      </c>
      <c r="B94" s="15">
        <v>92.0</v>
      </c>
      <c r="C94" s="16">
        <f t="shared" si="13"/>
        <v>751</v>
      </c>
      <c r="D94" s="15">
        <v>5.0</v>
      </c>
      <c r="E94" s="6">
        <f t="shared" si="14"/>
        <v>65.45232</v>
      </c>
      <c r="F94" s="6">
        <f t="shared" si="2"/>
        <v>11.52375</v>
      </c>
      <c r="G94" s="6">
        <f t="shared" si="11"/>
        <v>0.4</v>
      </c>
      <c r="H94" s="5">
        <f t="shared" si="3"/>
        <v>0.034</v>
      </c>
      <c r="I94" s="6">
        <f t="shared" si="4"/>
        <v>1274.416698</v>
      </c>
      <c r="J94" s="5">
        <f t="shared" si="9"/>
        <v>0</v>
      </c>
      <c r="K94" s="15">
        <v>2.0</v>
      </c>
      <c r="L94" s="8">
        <f t="shared" si="5"/>
        <v>6756.963839</v>
      </c>
      <c r="M94" s="8">
        <f t="shared" si="6"/>
        <v>482.7989226</v>
      </c>
      <c r="O94">
        <f t="shared" si="10"/>
        <v>0</v>
      </c>
      <c r="P94" s="10">
        <f t="shared" si="7"/>
        <v>1351.392768</v>
      </c>
    </row>
    <row r="95" ht="15.75" customHeight="1">
      <c r="A95" s="5" t="s">
        <v>16</v>
      </c>
      <c r="B95" s="15">
        <v>93.0</v>
      </c>
      <c r="C95" s="16">
        <f t="shared" si="13"/>
        <v>756</v>
      </c>
      <c r="D95" s="15">
        <v>5.0</v>
      </c>
      <c r="E95" s="6">
        <f t="shared" si="14"/>
        <v>65.45232</v>
      </c>
      <c r="F95" s="6">
        <f t="shared" si="2"/>
        <v>11.52375</v>
      </c>
      <c r="G95" s="6">
        <f t="shared" si="11"/>
        <v>0.2</v>
      </c>
      <c r="H95" s="5">
        <f t="shared" si="3"/>
        <v>0.017</v>
      </c>
      <c r="I95" s="6">
        <f t="shared" si="4"/>
        <v>650.1684307</v>
      </c>
      <c r="J95" s="5">
        <f t="shared" si="9"/>
        <v>0</v>
      </c>
      <c r="K95" s="15">
        <v>1.0</v>
      </c>
      <c r="L95" s="8">
        <f t="shared" si="5"/>
        <v>3635.722503</v>
      </c>
      <c r="M95" s="8">
        <f t="shared" si="6"/>
        <v>426.4908906</v>
      </c>
      <c r="O95">
        <f t="shared" si="10"/>
        <v>0</v>
      </c>
      <c r="P95" s="10">
        <f t="shared" si="7"/>
        <v>727.1445007</v>
      </c>
    </row>
    <row r="96" ht="15.75" customHeight="1">
      <c r="A96" s="5" t="s">
        <v>16</v>
      </c>
      <c r="B96" s="15">
        <v>94.0</v>
      </c>
      <c r="C96" s="16">
        <f t="shared" si="13"/>
        <v>761</v>
      </c>
      <c r="D96" s="15">
        <v>5.0</v>
      </c>
      <c r="E96" s="6">
        <f t="shared" si="14"/>
        <v>65.45232</v>
      </c>
      <c r="F96" s="6">
        <f t="shared" si="2"/>
        <v>11.52375</v>
      </c>
      <c r="G96" s="6">
        <f t="shared" si="11"/>
        <v>0.2</v>
      </c>
      <c r="H96" s="5">
        <f t="shared" si="3"/>
        <v>0.017</v>
      </c>
      <c r="I96" s="6">
        <f t="shared" si="4"/>
        <v>650.1684307</v>
      </c>
      <c r="J96" s="5">
        <f t="shared" si="9"/>
        <v>0</v>
      </c>
      <c r="K96" s="15">
        <v>1.0</v>
      </c>
      <c r="L96" s="8">
        <f t="shared" si="5"/>
        <v>3635.722503</v>
      </c>
      <c r="M96" s="8">
        <f t="shared" si="6"/>
        <v>396.1932031</v>
      </c>
      <c r="O96">
        <f t="shared" si="10"/>
        <v>0</v>
      </c>
      <c r="P96" s="10">
        <f t="shared" si="7"/>
        <v>727.1445007</v>
      </c>
    </row>
    <row r="97" ht="15.75" customHeight="1">
      <c r="A97" s="5" t="s">
        <v>16</v>
      </c>
      <c r="B97" s="15">
        <v>95.0</v>
      </c>
      <c r="C97" s="16">
        <f t="shared" si="13"/>
        <v>766</v>
      </c>
      <c r="D97" s="15">
        <v>5.0</v>
      </c>
      <c r="E97" s="6">
        <f t="shared" si="14"/>
        <v>65.45232</v>
      </c>
      <c r="F97" s="6">
        <f t="shared" si="2"/>
        <v>11.52375</v>
      </c>
      <c r="G97" s="6">
        <f t="shared" si="11"/>
        <v>0.2</v>
      </c>
      <c r="H97" s="5">
        <f t="shared" si="3"/>
        <v>0.017</v>
      </c>
      <c r="I97" s="6">
        <f t="shared" si="4"/>
        <v>650.1684307</v>
      </c>
      <c r="J97" s="5">
        <f t="shared" si="9"/>
        <v>0</v>
      </c>
      <c r="K97" s="15">
        <v>1.0</v>
      </c>
      <c r="L97" s="8">
        <f t="shared" si="5"/>
        <v>3635.722503</v>
      </c>
      <c r="M97" s="8">
        <f t="shared" si="6"/>
        <v>365.8955156</v>
      </c>
      <c r="O97">
        <f t="shared" si="10"/>
        <v>0</v>
      </c>
      <c r="P97" s="10">
        <f t="shared" si="7"/>
        <v>727.1445007</v>
      </c>
    </row>
    <row r="98" ht="15.75" customHeight="1">
      <c r="A98" s="5" t="s">
        <v>16</v>
      </c>
      <c r="B98" s="15">
        <v>96.0</v>
      </c>
      <c r="C98" s="16">
        <f t="shared" si="13"/>
        <v>771</v>
      </c>
      <c r="D98" s="15">
        <v>5.0</v>
      </c>
      <c r="E98" s="6">
        <f t="shared" si="14"/>
        <v>65.45232</v>
      </c>
      <c r="F98" s="6">
        <f t="shared" si="2"/>
        <v>11.52375</v>
      </c>
      <c r="G98" s="6">
        <f t="shared" si="11"/>
        <v>0.2</v>
      </c>
      <c r="H98" s="5">
        <f t="shared" si="3"/>
        <v>0.017</v>
      </c>
      <c r="I98" s="6">
        <f t="shared" si="4"/>
        <v>650.1684307</v>
      </c>
      <c r="J98" s="5">
        <f t="shared" si="9"/>
        <v>0</v>
      </c>
      <c r="K98" s="15">
        <v>1.0</v>
      </c>
      <c r="L98" s="8">
        <f t="shared" si="5"/>
        <v>3635.722503</v>
      </c>
      <c r="M98" s="8">
        <f t="shared" si="6"/>
        <v>335.597828</v>
      </c>
      <c r="O98">
        <f t="shared" si="10"/>
        <v>0</v>
      </c>
      <c r="P98" s="10">
        <f t="shared" si="7"/>
        <v>727.1445007</v>
      </c>
    </row>
    <row r="99" ht="15.75" customHeight="1">
      <c r="A99" s="5" t="s">
        <v>16</v>
      </c>
      <c r="B99" s="15">
        <v>97.0</v>
      </c>
      <c r="C99" s="16">
        <f t="shared" si="13"/>
        <v>776</v>
      </c>
      <c r="D99" s="15">
        <v>6.0</v>
      </c>
      <c r="E99" s="6">
        <f t="shared" si="14"/>
        <v>65.45232</v>
      </c>
      <c r="F99" s="6">
        <f t="shared" si="2"/>
        <v>16.5942</v>
      </c>
      <c r="G99" s="6">
        <f t="shared" si="11"/>
        <v>0.2</v>
      </c>
      <c r="H99" s="5">
        <f t="shared" si="3"/>
        <v>0.017</v>
      </c>
      <c r="I99" s="6">
        <f t="shared" si="4"/>
        <v>650.1684307</v>
      </c>
      <c r="J99" s="5">
        <f t="shared" si="9"/>
        <v>1</v>
      </c>
      <c r="K99" s="15">
        <v>1.0</v>
      </c>
      <c r="L99" s="8">
        <f t="shared" si="5"/>
        <v>4393.289704</v>
      </c>
      <c r="M99" s="8">
        <f t="shared" si="6"/>
        <v>305.3001405</v>
      </c>
      <c r="O99">
        <f t="shared" si="10"/>
        <v>333.6</v>
      </c>
      <c r="P99" s="10">
        <f t="shared" si="7"/>
        <v>732.2149507</v>
      </c>
    </row>
    <row r="100" ht="15.75" customHeight="1">
      <c r="A100" s="5" t="s">
        <v>16</v>
      </c>
      <c r="B100" s="15">
        <v>98.0</v>
      </c>
      <c r="C100" s="16">
        <f t="shared" si="13"/>
        <v>782</v>
      </c>
      <c r="D100" s="15">
        <v>7.0</v>
      </c>
      <c r="E100" s="6">
        <f t="shared" si="14"/>
        <v>65.45232</v>
      </c>
      <c r="F100" s="6">
        <f t="shared" si="2"/>
        <v>22.58655</v>
      </c>
      <c r="G100" s="6">
        <f t="shared" si="11"/>
        <v>0.1666666667</v>
      </c>
      <c r="H100" s="5">
        <f t="shared" si="3"/>
        <v>0.017</v>
      </c>
      <c r="I100" s="6">
        <f t="shared" si="4"/>
        <v>542.9143382</v>
      </c>
      <c r="J100" s="5">
        <f t="shared" si="9"/>
        <v>1</v>
      </c>
      <c r="K100" s="15">
        <v>1.0</v>
      </c>
      <c r="L100" s="8">
        <f t="shared" si="5"/>
        <v>4416.672457</v>
      </c>
      <c r="M100" s="8">
        <f t="shared" si="6"/>
        <v>268.689393</v>
      </c>
      <c r="O100">
        <f t="shared" si="10"/>
        <v>333.6</v>
      </c>
      <c r="P100" s="10">
        <f t="shared" si="7"/>
        <v>630.9532082</v>
      </c>
    </row>
    <row r="101" ht="15.75" customHeight="1">
      <c r="A101" s="5" t="s">
        <v>16</v>
      </c>
      <c r="B101" s="15">
        <v>99.0</v>
      </c>
      <c r="C101" s="16">
        <f t="shared" si="13"/>
        <v>789</v>
      </c>
      <c r="D101" s="15">
        <v>7.0</v>
      </c>
      <c r="E101" s="6">
        <f t="shared" si="14"/>
        <v>65.45232</v>
      </c>
      <c r="F101" s="6">
        <f t="shared" si="2"/>
        <v>22.58655</v>
      </c>
      <c r="G101" s="6">
        <f t="shared" si="11"/>
        <v>0.1428571429</v>
      </c>
      <c r="H101" s="5">
        <f t="shared" si="3"/>
        <v>0.017</v>
      </c>
      <c r="I101" s="6">
        <f t="shared" si="4"/>
        <v>465.9280009</v>
      </c>
      <c r="J101" s="5">
        <f t="shared" si="9"/>
        <v>0</v>
      </c>
      <c r="K101" s="15">
        <v>1.0</v>
      </c>
      <c r="L101" s="8">
        <f t="shared" si="5"/>
        <v>3877.768096</v>
      </c>
      <c r="M101" s="8">
        <f t="shared" si="6"/>
        <v>231.8837892</v>
      </c>
      <c r="O101">
        <f t="shared" si="10"/>
        <v>0</v>
      </c>
      <c r="P101" s="10">
        <f t="shared" si="7"/>
        <v>553.9668709</v>
      </c>
    </row>
    <row r="102" ht="15.75" customHeight="1">
      <c r="A102" s="5" t="s">
        <v>16</v>
      </c>
      <c r="B102" s="15">
        <v>10.0</v>
      </c>
      <c r="C102" s="16">
        <f t="shared" si="13"/>
        <v>796</v>
      </c>
      <c r="D102" s="15">
        <v>8.0</v>
      </c>
      <c r="E102" s="6">
        <f t="shared" si="14"/>
        <v>65.45232</v>
      </c>
      <c r="F102" s="6">
        <f t="shared" si="2"/>
        <v>29.5008</v>
      </c>
      <c r="G102" s="6">
        <f t="shared" si="11"/>
        <v>0.1428571429</v>
      </c>
      <c r="H102" s="5">
        <f t="shared" si="3"/>
        <v>0.017</v>
      </c>
      <c r="I102" s="6">
        <f t="shared" si="4"/>
        <v>465.9280009</v>
      </c>
      <c r="J102" s="5">
        <f t="shared" si="9"/>
        <v>1</v>
      </c>
      <c r="K102" s="15">
        <v>1.0</v>
      </c>
      <c r="L102" s="8">
        <f t="shared" si="5"/>
        <v>4487.048967</v>
      </c>
      <c r="M102" s="8">
        <f t="shared" si="6"/>
        <v>199.569055</v>
      </c>
      <c r="O102">
        <f t="shared" si="10"/>
        <v>333.6</v>
      </c>
      <c r="P102" s="10">
        <f t="shared" si="7"/>
        <v>560.8811209</v>
      </c>
    </row>
    <row r="103" ht="15.75" customHeight="1">
      <c r="A103" s="5" t="s">
        <v>16</v>
      </c>
      <c r="B103" s="15">
        <v>101.0</v>
      </c>
      <c r="C103" s="16">
        <f t="shared" si="13"/>
        <v>804</v>
      </c>
      <c r="D103" s="15">
        <v>8.0</v>
      </c>
      <c r="E103" s="6">
        <f t="shared" si="14"/>
        <v>65.45232</v>
      </c>
      <c r="F103" s="6">
        <f t="shared" si="2"/>
        <v>29.5008</v>
      </c>
      <c r="G103" s="6">
        <f t="shared" si="11"/>
        <v>0.125</v>
      </c>
      <c r="H103" s="5">
        <f t="shared" si="3"/>
        <v>0.017</v>
      </c>
      <c r="I103" s="6">
        <f t="shared" si="4"/>
        <v>408.0125273</v>
      </c>
      <c r="J103" s="5">
        <f t="shared" si="9"/>
        <v>0</v>
      </c>
      <c r="K103" s="15">
        <v>1.0</v>
      </c>
      <c r="L103" s="8">
        <f t="shared" si="5"/>
        <v>4023.725178</v>
      </c>
      <c r="M103" s="8">
        <f t="shared" si="6"/>
        <v>162.1769803</v>
      </c>
      <c r="O103">
        <f t="shared" si="10"/>
        <v>0</v>
      </c>
      <c r="P103" s="10">
        <f t="shared" si="7"/>
        <v>502.9656473</v>
      </c>
    </row>
    <row r="104" ht="15.75" customHeight="1">
      <c r="A104" s="5" t="s">
        <v>16</v>
      </c>
      <c r="B104" s="15">
        <v>102.0</v>
      </c>
      <c r="C104" s="16">
        <f t="shared" si="13"/>
        <v>812</v>
      </c>
      <c r="D104" s="15">
        <v>9.0</v>
      </c>
      <c r="E104" s="6">
        <f t="shared" si="14"/>
        <v>65.45232</v>
      </c>
      <c r="F104" s="6">
        <f t="shared" si="2"/>
        <v>37.33695</v>
      </c>
      <c r="G104" s="6">
        <f t="shared" si="11"/>
        <v>0.125</v>
      </c>
      <c r="H104" s="5">
        <f t="shared" si="3"/>
        <v>0.017</v>
      </c>
      <c r="I104" s="6">
        <f t="shared" si="4"/>
        <v>408.0125273</v>
      </c>
      <c r="J104" s="5">
        <f t="shared" si="9"/>
        <v>1</v>
      </c>
      <c r="K104" s="15">
        <v>1.0</v>
      </c>
      <c r="L104" s="8">
        <f t="shared" si="5"/>
        <v>4597.216175</v>
      </c>
      <c r="M104" s="8">
        <f t="shared" si="6"/>
        <v>128.6459371</v>
      </c>
      <c r="O104">
        <f t="shared" si="10"/>
        <v>333.6</v>
      </c>
      <c r="P104" s="10">
        <f t="shared" si="7"/>
        <v>510.8017973</v>
      </c>
    </row>
    <row r="105" ht="15.75" customHeight="1">
      <c r="A105" s="5" t="s">
        <v>16</v>
      </c>
      <c r="B105" s="15">
        <v>103.0</v>
      </c>
      <c r="C105" s="16">
        <f t="shared" si="13"/>
        <v>821</v>
      </c>
      <c r="D105" s="15">
        <v>9.0</v>
      </c>
      <c r="E105" s="6">
        <f t="shared" si="14"/>
        <v>65.45232</v>
      </c>
      <c r="F105" s="6">
        <f t="shared" si="2"/>
        <v>37.33695</v>
      </c>
      <c r="G105" s="6">
        <f t="shared" si="11"/>
        <v>0.1111111111</v>
      </c>
      <c r="H105" s="5">
        <f t="shared" si="3"/>
        <v>0.017</v>
      </c>
      <c r="I105" s="6">
        <f t="shared" si="4"/>
        <v>362.8762642</v>
      </c>
      <c r="J105" s="5">
        <f t="shared" si="9"/>
        <v>0</v>
      </c>
      <c r="K105" s="15">
        <v>1.0</v>
      </c>
      <c r="L105" s="8">
        <f t="shared" si="5"/>
        <v>4190.989808</v>
      </c>
      <c r="M105" s="8">
        <f t="shared" si="6"/>
        <v>90.33580235</v>
      </c>
      <c r="O105">
        <f t="shared" si="10"/>
        <v>0</v>
      </c>
      <c r="P105" s="10">
        <f t="shared" si="7"/>
        <v>465.6655342</v>
      </c>
    </row>
    <row r="106" ht="15.75" customHeight="1">
      <c r="A106" s="5" t="s">
        <v>16</v>
      </c>
      <c r="B106" s="15">
        <v>104.0</v>
      </c>
      <c r="C106" s="16">
        <f t="shared" si="13"/>
        <v>830</v>
      </c>
      <c r="D106" s="15">
        <v>9.0</v>
      </c>
      <c r="E106" s="6">
        <f t="shared" si="14"/>
        <v>65.45232</v>
      </c>
      <c r="F106" s="6">
        <f t="shared" si="2"/>
        <v>37.33695</v>
      </c>
      <c r="G106" s="6">
        <f t="shared" si="11"/>
        <v>0.1111111111</v>
      </c>
      <c r="H106" s="5">
        <f t="shared" si="3"/>
        <v>0.017</v>
      </c>
      <c r="I106" s="6">
        <f t="shared" si="4"/>
        <v>362.8762642</v>
      </c>
      <c r="J106" s="5">
        <f t="shared" si="9"/>
        <v>0</v>
      </c>
      <c r="K106" s="15">
        <v>1.0</v>
      </c>
      <c r="L106" s="8">
        <f t="shared" si="5"/>
        <v>4190.989808</v>
      </c>
      <c r="M106" s="8">
        <f t="shared" si="6"/>
        <v>55.41088728</v>
      </c>
      <c r="O106">
        <f t="shared" si="10"/>
        <v>0</v>
      </c>
      <c r="P106" s="10">
        <f t="shared" si="7"/>
        <v>465.6655342</v>
      </c>
    </row>
    <row r="107" ht="15.75" customHeight="1">
      <c r="A107" s="5" t="s">
        <v>16</v>
      </c>
      <c r="B107" s="15">
        <v>105.0</v>
      </c>
      <c r="C107" s="16">
        <f t="shared" si="13"/>
        <v>839</v>
      </c>
      <c r="D107" s="15">
        <v>9.0</v>
      </c>
      <c r="E107" s="6">
        <f t="shared" si="14"/>
        <v>65.45232</v>
      </c>
      <c r="F107" s="6">
        <f t="shared" si="2"/>
        <v>37.33695</v>
      </c>
      <c r="G107" s="6">
        <f t="shared" si="11"/>
        <v>0.1111111111</v>
      </c>
      <c r="H107" s="5">
        <f t="shared" si="3"/>
        <v>0.017</v>
      </c>
      <c r="I107" s="6">
        <f t="shared" si="4"/>
        <v>362.8762642</v>
      </c>
      <c r="J107" s="5">
        <f t="shared" si="9"/>
        <v>0</v>
      </c>
      <c r="K107" s="15">
        <v>1.0</v>
      </c>
      <c r="L107" s="8">
        <f t="shared" si="5"/>
        <v>4190.989808</v>
      </c>
      <c r="M107" s="8">
        <f t="shared" si="6"/>
        <v>20.48597222</v>
      </c>
      <c r="O107">
        <f t="shared" si="10"/>
        <v>0</v>
      </c>
      <c r="P107" s="10">
        <f t="shared" si="7"/>
        <v>465.6655342</v>
      </c>
    </row>
    <row r="108" ht="15.75" customHeight="1">
      <c r="A108" s="5" t="s">
        <v>16</v>
      </c>
      <c r="B108" s="15">
        <v>106.0</v>
      </c>
      <c r="C108" s="16">
        <f t="shared" si="13"/>
        <v>848</v>
      </c>
      <c r="D108" s="15">
        <v>9.0</v>
      </c>
      <c r="E108" s="6">
        <f t="shared" si="14"/>
        <v>65.45232</v>
      </c>
      <c r="F108" s="6">
        <f t="shared" si="2"/>
        <v>37.33695</v>
      </c>
      <c r="G108" s="6">
        <f t="shared" si="11"/>
        <v>0.1111111111</v>
      </c>
      <c r="H108" s="5">
        <f t="shared" si="3"/>
        <v>0.017</v>
      </c>
      <c r="I108" s="6">
        <f t="shared" si="4"/>
        <v>362.8762642</v>
      </c>
      <c r="J108" s="5">
        <f t="shared" si="9"/>
        <v>0</v>
      </c>
      <c r="K108" s="15">
        <v>1.0</v>
      </c>
      <c r="L108" s="8">
        <f t="shared" si="5"/>
        <v>4190.989808</v>
      </c>
      <c r="M108" s="8">
        <f t="shared" si="6"/>
        <v>-14.43894284</v>
      </c>
      <c r="O108">
        <f t="shared" si="10"/>
        <v>0</v>
      </c>
      <c r="P108" s="10">
        <f t="shared" si="7"/>
        <v>465.6655342</v>
      </c>
    </row>
    <row r="109" ht="15.75" customHeight="1">
      <c r="A109" s="5" t="s">
        <v>16</v>
      </c>
      <c r="B109" s="15">
        <v>107.0</v>
      </c>
      <c r="C109" s="16">
        <f t="shared" si="13"/>
        <v>857</v>
      </c>
      <c r="D109" s="15">
        <v>9.0</v>
      </c>
      <c r="E109" s="6">
        <f t="shared" si="14"/>
        <v>65.45232</v>
      </c>
      <c r="F109" s="6">
        <f t="shared" si="2"/>
        <v>37.33695</v>
      </c>
      <c r="G109" s="6">
        <f t="shared" si="11"/>
        <v>0.1111111111</v>
      </c>
      <c r="H109" s="5">
        <f t="shared" si="3"/>
        <v>0.017</v>
      </c>
      <c r="I109" s="6">
        <f t="shared" si="4"/>
        <v>362.8762642</v>
      </c>
      <c r="J109" s="5">
        <f t="shared" si="9"/>
        <v>0</v>
      </c>
      <c r="K109" s="15">
        <v>1.0</v>
      </c>
      <c r="L109" s="8">
        <f t="shared" si="5"/>
        <v>4190.989808</v>
      </c>
      <c r="M109" s="8">
        <f t="shared" si="6"/>
        <v>-49.36385791</v>
      </c>
      <c r="O109">
        <f t="shared" si="10"/>
        <v>0</v>
      </c>
      <c r="P109" s="10">
        <f t="shared" si="7"/>
        <v>465.6655342</v>
      </c>
    </row>
    <row r="110" ht="15.75" customHeight="1">
      <c r="A110" s="5" t="s">
        <v>16</v>
      </c>
      <c r="B110" s="15">
        <v>108.0</v>
      </c>
      <c r="C110" s="16">
        <f t="shared" si="13"/>
        <v>866</v>
      </c>
      <c r="D110" s="15">
        <v>9.0</v>
      </c>
      <c r="E110" s="6">
        <f t="shared" si="14"/>
        <v>65.45232</v>
      </c>
      <c r="F110" s="6">
        <f t="shared" si="2"/>
        <v>37.33695</v>
      </c>
      <c r="G110" s="6">
        <f t="shared" si="11"/>
        <v>0.1111111111</v>
      </c>
      <c r="H110" s="5">
        <f t="shared" si="3"/>
        <v>0.017</v>
      </c>
      <c r="I110" s="6">
        <f t="shared" si="4"/>
        <v>362.8762642</v>
      </c>
      <c r="J110" s="5">
        <f t="shared" si="9"/>
        <v>0</v>
      </c>
      <c r="K110" s="15">
        <v>1.0</v>
      </c>
      <c r="L110" s="8">
        <f t="shared" si="5"/>
        <v>4190.989808</v>
      </c>
      <c r="M110" s="8">
        <f t="shared" si="6"/>
        <v>-84.28877297</v>
      </c>
      <c r="O110">
        <f t="shared" si="10"/>
        <v>0</v>
      </c>
      <c r="P110" s="10">
        <f t="shared" si="7"/>
        <v>465.6655342</v>
      </c>
    </row>
    <row r="111" ht="15.75" customHeight="1">
      <c r="A111" s="5" t="s">
        <v>16</v>
      </c>
      <c r="B111" s="15">
        <v>109.0</v>
      </c>
      <c r="C111" s="16">
        <f t="shared" si="13"/>
        <v>875</v>
      </c>
      <c r="D111" s="15">
        <v>9.0</v>
      </c>
      <c r="E111" s="6">
        <f t="shared" si="14"/>
        <v>65.45232</v>
      </c>
      <c r="F111" s="6">
        <f t="shared" si="2"/>
        <v>37.33695</v>
      </c>
      <c r="G111" s="6">
        <f t="shared" si="11"/>
        <v>0.1111111111</v>
      </c>
      <c r="H111" s="5">
        <f t="shared" si="3"/>
        <v>0.017</v>
      </c>
      <c r="I111" s="6">
        <f t="shared" si="4"/>
        <v>362.8762642</v>
      </c>
      <c r="J111" s="5">
        <f t="shared" si="9"/>
        <v>0</v>
      </c>
      <c r="K111" s="15">
        <v>1.0</v>
      </c>
      <c r="L111" s="8">
        <f t="shared" si="5"/>
        <v>4190.989808</v>
      </c>
      <c r="M111" s="8">
        <f t="shared" si="6"/>
        <v>-119.213688</v>
      </c>
      <c r="O111">
        <f t="shared" si="10"/>
        <v>0</v>
      </c>
      <c r="P111" s="10">
        <f t="shared" si="7"/>
        <v>465.6655342</v>
      </c>
    </row>
    <row r="112" ht="15.75" customHeight="1">
      <c r="A112" s="5" t="s">
        <v>16</v>
      </c>
      <c r="B112" s="15">
        <v>110.0</v>
      </c>
      <c r="C112" s="16">
        <f t="shared" si="13"/>
        <v>884</v>
      </c>
      <c r="D112" s="15">
        <v>9.0</v>
      </c>
      <c r="E112" s="6">
        <f t="shared" si="14"/>
        <v>65.45232</v>
      </c>
      <c r="F112" s="6">
        <f t="shared" si="2"/>
        <v>37.33695</v>
      </c>
      <c r="G112" s="6">
        <f t="shared" si="11"/>
        <v>0.1111111111</v>
      </c>
      <c r="H112" s="5">
        <f t="shared" si="3"/>
        <v>0.017</v>
      </c>
      <c r="I112" s="6">
        <f t="shared" si="4"/>
        <v>362.8762642</v>
      </c>
      <c r="J112" s="5">
        <f t="shared" si="9"/>
        <v>0</v>
      </c>
      <c r="K112" s="15">
        <v>1.0</v>
      </c>
      <c r="L112" s="8">
        <f t="shared" si="5"/>
        <v>4190.989808</v>
      </c>
      <c r="M112" s="8">
        <f t="shared" si="6"/>
        <v>-154.1386031</v>
      </c>
      <c r="O112">
        <f t="shared" si="10"/>
        <v>0</v>
      </c>
      <c r="P112" s="10">
        <f t="shared" si="7"/>
        <v>465.6655342</v>
      </c>
    </row>
    <row r="113" ht="15.75" customHeight="1">
      <c r="A113" s="5" t="s">
        <v>16</v>
      </c>
      <c r="B113" s="15">
        <v>111.0</v>
      </c>
      <c r="C113" s="16">
        <f t="shared" si="13"/>
        <v>893</v>
      </c>
      <c r="D113" s="15">
        <v>10.0</v>
      </c>
      <c r="E113" s="6">
        <f t="shared" si="14"/>
        <v>65.45232</v>
      </c>
      <c r="F113" s="6">
        <f t="shared" si="2"/>
        <v>46.095</v>
      </c>
      <c r="G113" s="6">
        <f t="shared" si="11"/>
        <v>-0.1111111111</v>
      </c>
      <c r="H113" s="5">
        <f t="shared" si="3"/>
        <v>-0.017</v>
      </c>
      <c r="I113" s="6">
        <f t="shared" si="4"/>
        <v>-362.8762642</v>
      </c>
      <c r="J113" s="5">
        <f t="shared" si="9"/>
        <v>1</v>
      </c>
      <c r="K113" s="15">
        <v>-1.0</v>
      </c>
      <c r="L113" s="8">
        <f t="shared" si="5"/>
        <v>-2513.289442</v>
      </c>
      <c r="M113" s="8">
        <f t="shared" si="6"/>
        <v>-189.0635182</v>
      </c>
      <c r="O113">
        <f t="shared" si="10"/>
        <v>333.6</v>
      </c>
      <c r="P113" s="10">
        <f t="shared" si="7"/>
        <v>-251.3289442</v>
      </c>
    </row>
    <row r="114" ht="15.75" customHeight="1">
      <c r="A114" s="5" t="s">
        <v>16</v>
      </c>
      <c r="B114" s="15">
        <v>112.0</v>
      </c>
      <c r="C114" s="16">
        <f t="shared" si="13"/>
        <v>903</v>
      </c>
      <c r="D114" s="15">
        <v>10.0</v>
      </c>
      <c r="E114" s="6">
        <f t="shared" si="14"/>
        <v>65.45232</v>
      </c>
      <c r="F114" s="6">
        <f t="shared" si="2"/>
        <v>46.095</v>
      </c>
      <c r="G114" s="6">
        <f t="shared" si="11"/>
        <v>-0.1</v>
      </c>
      <c r="H114" s="5">
        <f t="shared" si="3"/>
        <v>-0.017</v>
      </c>
      <c r="I114" s="6">
        <f t="shared" si="4"/>
        <v>-326.7164367</v>
      </c>
      <c r="J114" s="5">
        <f t="shared" si="9"/>
        <v>0</v>
      </c>
      <c r="K114" s="15">
        <v>-1.0</v>
      </c>
      <c r="L114" s="8">
        <f t="shared" si="5"/>
        <v>-2151.691167</v>
      </c>
      <c r="M114" s="8">
        <f t="shared" si="6"/>
        <v>-168.1194395</v>
      </c>
      <c r="O114">
        <f t="shared" si="10"/>
        <v>0</v>
      </c>
      <c r="P114" s="10">
        <f t="shared" si="7"/>
        <v>-215.1691167</v>
      </c>
    </row>
    <row r="115" ht="15.75" customHeight="1">
      <c r="A115" s="5" t="s">
        <v>16</v>
      </c>
      <c r="B115" s="15">
        <v>113.0</v>
      </c>
      <c r="C115" s="16">
        <f t="shared" si="13"/>
        <v>913</v>
      </c>
      <c r="D115" s="15">
        <v>10.0</v>
      </c>
      <c r="E115" s="6">
        <f t="shared" si="14"/>
        <v>65.45232</v>
      </c>
      <c r="F115" s="6">
        <f t="shared" si="2"/>
        <v>46.095</v>
      </c>
      <c r="G115" s="6">
        <f t="shared" si="11"/>
        <v>-0.1</v>
      </c>
      <c r="H115" s="5">
        <f t="shared" si="3"/>
        <v>-0.017</v>
      </c>
      <c r="I115" s="6">
        <f t="shared" si="4"/>
        <v>-326.7164367</v>
      </c>
      <c r="J115" s="5">
        <f t="shared" si="9"/>
        <v>0</v>
      </c>
      <c r="K115" s="15">
        <v>-1.0</v>
      </c>
      <c r="L115" s="8">
        <f t="shared" si="5"/>
        <v>-2151.691167</v>
      </c>
      <c r="M115" s="8">
        <f t="shared" si="6"/>
        <v>-150.1886798</v>
      </c>
      <c r="O115">
        <f t="shared" si="10"/>
        <v>0</v>
      </c>
      <c r="P115" s="10">
        <f t="shared" si="7"/>
        <v>-215.1691167</v>
      </c>
    </row>
    <row r="116" ht="15.75" customHeight="1">
      <c r="A116" s="5" t="s">
        <v>16</v>
      </c>
      <c r="B116" s="15">
        <v>114.0</v>
      </c>
      <c r="C116" s="16">
        <f t="shared" si="13"/>
        <v>923</v>
      </c>
      <c r="D116" s="15">
        <v>10.0</v>
      </c>
      <c r="E116" s="6">
        <f t="shared" si="14"/>
        <v>65.45232</v>
      </c>
      <c r="F116" s="6">
        <f t="shared" si="2"/>
        <v>46.095</v>
      </c>
      <c r="G116" s="6">
        <f t="shared" si="11"/>
        <v>-0.1</v>
      </c>
      <c r="H116" s="5">
        <f t="shared" si="3"/>
        <v>-0.017</v>
      </c>
      <c r="I116" s="6">
        <f t="shared" si="4"/>
        <v>-326.7164367</v>
      </c>
      <c r="J116" s="5">
        <f t="shared" si="9"/>
        <v>0</v>
      </c>
      <c r="K116" s="15">
        <v>-1.0</v>
      </c>
      <c r="L116" s="8">
        <f t="shared" si="5"/>
        <v>-2151.691167</v>
      </c>
      <c r="M116" s="8">
        <f t="shared" si="6"/>
        <v>-132.25792</v>
      </c>
      <c r="O116">
        <f t="shared" si="10"/>
        <v>0</v>
      </c>
      <c r="P116" s="10">
        <f t="shared" si="7"/>
        <v>-215.1691167</v>
      </c>
    </row>
    <row r="117" ht="15.75" customHeight="1">
      <c r="A117" s="5" t="s">
        <v>16</v>
      </c>
      <c r="B117" s="15">
        <v>115.0</v>
      </c>
      <c r="C117" s="16">
        <f t="shared" si="13"/>
        <v>933</v>
      </c>
      <c r="D117" s="15">
        <v>9.0</v>
      </c>
      <c r="E117" s="6">
        <f t="shared" si="14"/>
        <v>65.45232</v>
      </c>
      <c r="F117" s="6">
        <f t="shared" si="2"/>
        <v>37.33695</v>
      </c>
      <c r="G117" s="6">
        <f t="shared" si="11"/>
        <v>-0.1</v>
      </c>
      <c r="H117" s="5">
        <f t="shared" si="3"/>
        <v>-0.017</v>
      </c>
      <c r="I117" s="6">
        <f t="shared" si="4"/>
        <v>-326.7164367</v>
      </c>
      <c r="J117" s="5">
        <f t="shared" si="9"/>
        <v>-1</v>
      </c>
      <c r="K117" s="15">
        <v>-1.0</v>
      </c>
      <c r="L117" s="8">
        <f t="shared" si="5"/>
        <v>-2015.3445</v>
      </c>
      <c r="M117" s="8">
        <f t="shared" si="6"/>
        <v>-114.3271603</v>
      </c>
      <c r="O117">
        <f t="shared" si="10"/>
        <v>-333.6</v>
      </c>
      <c r="P117" s="10">
        <f t="shared" si="7"/>
        <v>-223.9271667</v>
      </c>
    </row>
    <row r="118" ht="15.75" customHeight="1">
      <c r="A118" s="5" t="s">
        <v>16</v>
      </c>
      <c r="B118" s="15">
        <v>116.0</v>
      </c>
      <c r="C118" s="16">
        <f t="shared" si="13"/>
        <v>942</v>
      </c>
      <c r="D118" s="15">
        <v>9.0</v>
      </c>
      <c r="E118" s="6">
        <f t="shared" si="14"/>
        <v>65.45232</v>
      </c>
      <c r="F118" s="6">
        <f t="shared" si="2"/>
        <v>37.33695</v>
      </c>
      <c r="G118" s="6">
        <f t="shared" si="11"/>
        <v>-0.1111111111</v>
      </c>
      <c r="H118" s="5">
        <f t="shared" si="3"/>
        <v>-0.017</v>
      </c>
      <c r="I118" s="6">
        <f t="shared" si="4"/>
        <v>-362.8762642</v>
      </c>
      <c r="J118" s="5">
        <f t="shared" si="9"/>
        <v>0</v>
      </c>
      <c r="K118" s="15">
        <v>-1.0</v>
      </c>
      <c r="L118" s="8">
        <f t="shared" si="5"/>
        <v>-2340.782948</v>
      </c>
      <c r="M118" s="8">
        <f t="shared" si="6"/>
        <v>-97.53262282</v>
      </c>
      <c r="O118">
        <f t="shared" si="10"/>
        <v>0</v>
      </c>
      <c r="P118" s="10">
        <f t="shared" si="7"/>
        <v>-260.0869942</v>
      </c>
    </row>
    <row r="119" ht="15.75" customHeight="1">
      <c r="A119" s="5" t="s">
        <v>16</v>
      </c>
      <c r="B119" s="15">
        <v>117.0</v>
      </c>
      <c r="C119" s="16">
        <f t="shared" si="13"/>
        <v>951</v>
      </c>
      <c r="D119" s="15">
        <v>9.0</v>
      </c>
      <c r="E119" s="6">
        <f t="shared" si="14"/>
        <v>65.45232</v>
      </c>
      <c r="F119" s="6">
        <f t="shared" si="2"/>
        <v>37.33695</v>
      </c>
      <c r="G119" s="6">
        <f t="shared" si="11"/>
        <v>-0.1111111111</v>
      </c>
      <c r="H119" s="5">
        <f t="shared" si="3"/>
        <v>-0.017</v>
      </c>
      <c r="I119" s="6">
        <f t="shared" si="4"/>
        <v>-362.8762642</v>
      </c>
      <c r="J119" s="5">
        <f t="shared" si="9"/>
        <v>0</v>
      </c>
      <c r="K119" s="15">
        <v>-1.0</v>
      </c>
      <c r="L119" s="8">
        <f t="shared" si="5"/>
        <v>-2340.782948</v>
      </c>
      <c r="M119" s="8">
        <f t="shared" si="6"/>
        <v>-78.02609826</v>
      </c>
      <c r="O119">
        <f t="shared" si="10"/>
        <v>0</v>
      </c>
      <c r="P119" s="10">
        <f t="shared" si="7"/>
        <v>-260.0869942</v>
      </c>
    </row>
    <row r="120" ht="15.75" customHeight="1">
      <c r="A120" s="5" t="s">
        <v>16</v>
      </c>
      <c r="B120" s="15">
        <v>118.0</v>
      </c>
      <c r="C120" s="16">
        <f t="shared" si="13"/>
        <v>960</v>
      </c>
      <c r="D120" s="15">
        <v>9.0</v>
      </c>
      <c r="E120" s="6">
        <f t="shared" si="14"/>
        <v>65.45232</v>
      </c>
      <c r="F120" s="6">
        <f t="shared" si="2"/>
        <v>37.33695</v>
      </c>
      <c r="G120" s="6">
        <f t="shared" si="11"/>
        <v>-0.1111111111</v>
      </c>
      <c r="H120" s="5">
        <f t="shared" si="3"/>
        <v>-0.017</v>
      </c>
      <c r="I120" s="6">
        <f t="shared" si="4"/>
        <v>-362.8762642</v>
      </c>
      <c r="J120" s="5">
        <f t="shared" si="9"/>
        <v>0</v>
      </c>
      <c r="K120" s="15">
        <v>-1.0</v>
      </c>
      <c r="L120" s="8">
        <f t="shared" si="5"/>
        <v>-2340.782948</v>
      </c>
      <c r="M120" s="8">
        <f t="shared" si="6"/>
        <v>-58.51957369</v>
      </c>
      <c r="O120">
        <f t="shared" si="10"/>
        <v>0</v>
      </c>
      <c r="P120" s="10">
        <f t="shared" si="7"/>
        <v>-260.0869942</v>
      </c>
    </row>
    <row r="121" ht="15.75" customHeight="1">
      <c r="A121" s="5" t="s">
        <v>16</v>
      </c>
      <c r="B121" s="15">
        <v>119.0</v>
      </c>
      <c r="C121" s="16">
        <f t="shared" si="13"/>
        <v>969</v>
      </c>
      <c r="D121" s="15">
        <v>9.0</v>
      </c>
      <c r="E121" s="6">
        <f t="shared" si="14"/>
        <v>65.45232</v>
      </c>
      <c r="F121" s="6">
        <f t="shared" si="2"/>
        <v>37.33695</v>
      </c>
      <c r="G121" s="6">
        <f t="shared" si="11"/>
        <v>-0.1111111111</v>
      </c>
      <c r="H121" s="5">
        <f t="shared" si="3"/>
        <v>-0.017</v>
      </c>
      <c r="I121" s="6">
        <f t="shared" si="4"/>
        <v>-362.8762642</v>
      </c>
      <c r="J121" s="5">
        <f t="shared" si="9"/>
        <v>0</v>
      </c>
      <c r="K121" s="15">
        <v>-1.0</v>
      </c>
      <c r="L121" s="8">
        <f t="shared" si="5"/>
        <v>-2340.782948</v>
      </c>
      <c r="M121" s="8">
        <f t="shared" si="6"/>
        <v>-39.01304913</v>
      </c>
      <c r="O121">
        <f t="shared" si="10"/>
        <v>0</v>
      </c>
      <c r="P121" s="10">
        <f t="shared" si="7"/>
        <v>-260.0869942</v>
      </c>
    </row>
    <row r="122" ht="15.75" customHeight="1">
      <c r="A122" s="5" t="s">
        <v>16</v>
      </c>
      <c r="B122" s="15">
        <v>120.0</v>
      </c>
      <c r="C122" s="16">
        <f t="shared" si="13"/>
        <v>978</v>
      </c>
      <c r="D122" s="15">
        <v>9.0</v>
      </c>
      <c r="E122" s="6">
        <f t="shared" si="14"/>
        <v>65.45232</v>
      </c>
      <c r="F122" s="6">
        <f t="shared" si="2"/>
        <v>37.33695</v>
      </c>
      <c r="G122" s="6">
        <f t="shared" si="11"/>
        <v>-0.1111111111</v>
      </c>
      <c r="H122" s="5">
        <f t="shared" si="3"/>
        <v>-0.017</v>
      </c>
      <c r="I122" s="6">
        <f t="shared" si="4"/>
        <v>-362.8762642</v>
      </c>
      <c r="J122" s="5">
        <f t="shared" si="9"/>
        <v>0</v>
      </c>
      <c r="K122" s="15">
        <v>-1.0</v>
      </c>
      <c r="L122" s="8">
        <f t="shared" si="5"/>
        <v>-2340.782948</v>
      </c>
      <c r="M122" s="8">
        <f t="shared" si="6"/>
        <v>-19.50652456</v>
      </c>
      <c r="O122">
        <f t="shared" si="10"/>
        <v>0</v>
      </c>
      <c r="P122" s="10">
        <f t="shared" si="7"/>
        <v>-260.0869942</v>
      </c>
    </row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