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sep\Downloads\"/>
    </mc:Choice>
  </mc:AlternateContent>
  <xr:revisionPtr revIDLastSave="0" documentId="13_ncr:1_{778897BE-D6C0-4EF1-8ED3-8DC7B9EC4F22}" xr6:coauthVersionLast="47" xr6:coauthVersionMax="47" xr10:uidLastSave="{00000000-0000-0000-0000-000000000000}"/>
  <workbookProtection workbookAlgorithmName="SHA-512" workbookHashValue="MRKqdqURkuuPOe746eTgjnzA3ahOwyyCYorM5MuCZXLLy7bYTLSAb4/X4n5mzjTyixF6lb5jhUKQcPtdmXLHrg==" workbookSaltValue="yo/4izp5DUUjGFt1kZLT4A==" workbookSpinCount="100000" lockStructure="1"/>
  <bookViews>
    <workbookView xWindow="-110" yWindow="-110" windowWidth="19420" windowHeight="11500" xr2:uid="{00000000-000D-0000-FFFF-FFFF00000000}"/>
  </bookViews>
  <sheets>
    <sheet name="Timesheet 2026" sheetId="1" r:id="rId1"/>
    <sheet name="Data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5" i="1" l="1"/>
  <c r="B72" i="1"/>
  <c r="B60" i="1"/>
  <c r="B24" i="1"/>
  <c r="B48" i="1"/>
  <c r="B36" i="1"/>
  <c r="G94" i="1" l="1"/>
  <c r="B94" i="1"/>
  <c r="G93" i="1"/>
  <c r="B93" i="1"/>
  <c r="G92" i="1"/>
  <c r="B92" i="1"/>
  <c r="G91" i="1"/>
  <c r="B91" i="1"/>
  <c r="G90" i="1"/>
  <c r="B90" i="1"/>
  <c r="G89" i="1"/>
  <c r="B89" i="1"/>
  <c r="G88" i="1"/>
  <c r="G95" i="1" s="1"/>
  <c r="B88" i="1"/>
  <c r="L19" i="1" l="1"/>
  <c r="B76" i="1"/>
  <c r="B77" i="1"/>
  <c r="B78" i="1"/>
  <c r="B79" i="1"/>
  <c r="B80" i="1"/>
  <c r="B81" i="1"/>
  <c r="B64" i="1"/>
  <c r="B65" i="1"/>
  <c r="B66" i="1"/>
  <c r="B67" i="1"/>
  <c r="B68" i="1"/>
  <c r="B69" i="1"/>
  <c r="B52" i="1"/>
  <c r="B53" i="1"/>
  <c r="B54" i="1"/>
  <c r="B55" i="1"/>
  <c r="B56" i="1"/>
  <c r="B57" i="1"/>
  <c r="B28" i="1"/>
  <c r="B29" i="1"/>
  <c r="B30" i="1"/>
  <c r="B31" i="1"/>
  <c r="B32" i="1"/>
  <c r="B33" i="1"/>
  <c r="B75" i="1" l="1"/>
  <c r="B63" i="1"/>
  <c r="B51" i="1"/>
  <c r="B40" i="1"/>
  <c r="B41" i="1"/>
  <c r="B42" i="1"/>
  <c r="B43" i="1"/>
  <c r="B44" i="1"/>
  <c r="B45" i="1"/>
  <c r="B39" i="1"/>
  <c r="B27" i="1"/>
  <c r="G81" i="1"/>
  <c r="G80" i="1"/>
  <c r="G79" i="1"/>
  <c r="G78" i="1"/>
  <c r="G77" i="1"/>
  <c r="G76" i="1"/>
  <c r="G75" i="1"/>
  <c r="G69" i="1"/>
  <c r="G68" i="1"/>
  <c r="G67" i="1"/>
  <c r="G66" i="1"/>
  <c r="G65" i="1"/>
  <c r="G64" i="1"/>
  <c r="G63" i="1"/>
  <c r="G57" i="1"/>
  <c r="G56" i="1"/>
  <c r="G55" i="1"/>
  <c r="G54" i="1"/>
  <c r="G53" i="1"/>
  <c r="G52" i="1"/>
  <c r="G51" i="1"/>
  <c r="G45" i="1"/>
  <c r="G44" i="1"/>
  <c r="G43" i="1"/>
  <c r="G42" i="1"/>
  <c r="G41" i="1"/>
  <c r="G40" i="1"/>
  <c r="G39" i="1"/>
  <c r="L20" i="1"/>
  <c r="G28" i="1" l="1"/>
  <c r="G29" i="1"/>
  <c r="G30" i="1"/>
  <c r="G31" i="1"/>
  <c r="G32" i="1"/>
  <c r="G33" i="1"/>
  <c r="G27" i="1"/>
  <c r="G82" i="1" l="1"/>
  <c r="G70" i="1"/>
  <c r="G58" i="1"/>
  <c r="G46" i="1"/>
  <c r="G34" i="1"/>
  <c r="D98" i="1" l="1"/>
  <c r="L18" i="1"/>
</calcChain>
</file>

<file path=xl/sharedStrings.xml><?xml version="1.0" encoding="utf-8"?>
<sst xmlns="http://schemas.openxmlformats.org/spreadsheetml/2006/main" count="731" uniqueCount="207">
  <si>
    <t>Date</t>
  </si>
  <si>
    <t>Confirmed by</t>
  </si>
  <si>
    <t>Employee Number:</t>
  </si>
  <si>
    <t>Employee Signature</t>
  </si>
  <si>
    <t>Employee Signature:</t>
  </si>
  <si>
    <t>Countersigned:</t>
  </si>
  <si>
    <t>In order to ensure equity of pay rates across the University it is recommended that rates of pay are checked with HR before agreeing with the employee.</t>
  </si>
  <si>
    <t>Timesheet checklist</t>
  </si>
  <si>
    <t>Employee Number</t>
  </si>
  <si>
    <t>Employee Name</t>
  </si>
  <si>
    <t>Please ensure the following are completed</t>
  </si>
  <si>
    <t>Total Hours:</t>
  </si>
  <si>
    <t>Start</t>
  </si>
  <si>
    <t>End</t>
  </si>
  <si>
    <t>Break</t>
  </si>
  <si>
    <t>07:15</t>
  </si>
  <si>
    <t>08:15</t>
  </si>
  <si>
    <t>07:30</t>
  </si>
  <si>
    <t>08:00</t>
  </si>
  <si>
    <t>07:45</t>
  </si>
  <si>
    <t>07:00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</si>
  <si>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</si>
  <si>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</si>
  <si>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</si>
  <si>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</si>
  <si>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</si>
  <si>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</si>
  <si>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</si>
  <si>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</si>
  <si>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</si>
  <si>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</si>
  <si>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</si>
  <si>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</si>
  <si>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</si>
  <si>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</si>
  <si>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</si>
  <si>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</si>
  <si>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</si>
  <si>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</si>
  <si>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</si>
  <si>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</si>
  <si>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</si>
  <si>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</si>
  <si>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</si>
  <si>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</si>
  <si>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</si>
  <si>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</si>
  <si>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</si>
  <si>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</si>
  <si>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</si>
  <si>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</si>
  <si>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</si>
  <si>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</si>
  <si>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</si>
  <si>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</si>
  <si>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</si>
  <si>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</si>
  <si>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</si>
  <si>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</si>
  <si>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</si>
  <si>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</si>
  <si>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</si>
  <si>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</si>
  <si>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</si>
  <si>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</si>
  <si>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</si>
  <si>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</si>
  <si>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</si>
  <si>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</si>
  <si>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</si>
  <si>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</si>
  <si>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</si>
  <si>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</si>
  <si>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</si>
  <si>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</si>
  <si>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</si>
  <si>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</si>
  <si>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</si>
  <si>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</si>
  <si>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 xml:space="preserve">Name of Employee: </t>
  </si>
  <si>
    <t>Day</t>
  </si>
  <si>
    <t>Description of work undertaken</t>
  </si>
  <si>
    <t>Pre-agreed by</t>
  </si>
  <si>
    <t>Monday</t>
  </si>
  <si>
    <t>Tuesday</t>
  </si>
  <si>
    <t>Wednesday</t>
  </si>
  <si>
    <t>Thursday</t>
  </si>
  <si>
    <t>Friday</t>
  </si>
  <si>
    <t>Saturday</t>
  </si>
  <si>
    <t>Sunday</t>
  </si>
  <si>
    <t>Week 1</t>
  </si>
  <si>
    <t>Week 2</t>
  </si>
  <si>
    <t>Week 3</t>
  </si>
  <si>
    <t>Week 4</t>
  </si>
  <si>
    <t>Week 5</t>
  </si>
  <si>
    <t>Worked Hours</t>
  </si>
  <si>
    <t>Non-Teaching Activities.</t>
  </si>
  <si>
    <t>Comments</t>
  </si>
  <si>
    <t>Week 5 Total:</t>
  </si>
  <si>
    <t>Week 4 Total:</t>
  </si>
  <si>
    <t>Week 3 Total:</t>
  </si>
  <si>
    <t>Week 2 Total:</t>
  </si>
  <si>
    <t>Week 1 Total:</t>
  </si>
  <si>
    <r>
      <t xml:space="preserve">By submitting this timesheet you are confirming that you have not worked in excess of </t>
    </r>
    <r>
      <rPr>
        <b/>
        <sz val="16"/>
        <color rgb="FFFF0000"/>
        <rFont val="Calibri"/>
        <family val="2"/>
        <scheme val="minor"/>
      </rPr>
      <t>20 hours per week</t>
    </r>
    <r>
      <rPr>
        <sz val="14"/>
        <color theme="1"/>
        <rFont val="Calibri"/>
        <family val="2"/>
        <scheme val="minor"/>
      </rPr>
      <t xml:space="preserve"> in accordance with the terms of your visa (either in this post or in total if you hold a number of posts). This would cover posts within or outside of the University.
The timesheet must include </t>
    </r>
    <r>
      <rPr>
        <b/>
        <sz val="14"/>
        <color theme="1"/>
        <rFont val="Calibri"/>
        <family val="2"/>
        <scheme val="minor"/>
      </rPr>
      <t>all</t>
    </r>
    <r>
      <rPr>
        <sz val="14"/>
        <color theme="1"/>
        <rFont val="Calibri"/>
        <family val="2"/>
        <scheme val="minor"/>
      </rPr>
      <t xml:space="preserve"> work completed within the University during the week which is defined as from </t>
    </r>
    <r>
      <rPr>
        <b/>
        <sz val="14"/>
        <color theme="1"/>
        <rFont val="Calibri"/>
        <family val="2"/>
        <scheme val="minor"/>
      </rPr>
      <t>Monday to Sunday</t>
    </r>
    <r>
      <rPr>
        <sz val="14"/>
        <color theme="1"/>
        <rFont val="Calibri"/>
        <family val="2"/>
        <scheme val="minor"/>
      </rPr>
      <t xml:space="preserve"> (please record </t>
    </r>
    <r>
      <rPr>
        <b/>
        <sz val="14"/>
        <color theme="1"/>
        <rFont val="Calibri"/>
        <family val="2"/>
        <scheme val="minor"/>
      </rPr>
      <t xml:space="preserve">all </t>
    </r>
    <r>
      <rPr>
        <sz val="14"/>
        <color theme="1"/>
        <rFont val="Calibri"/>
        <family val="2"/>
        <scheme val="minor"/>
      </rPr>
      <t xml:space="preserve">hours worked on this timesheet). Only one timesheet per week will be accepted. Timesheets should be submitted on a weekly basis. You must provide official confirmation to HR of your University term dates.
The timesheet must be signed by the </t>
    </r>
    <r>
      <rPr>
        <b/>
        <sz val="14"/>
        <color theme="1"/>
        <rFont val="Calibri"/>
        <family val="2"/>
        <scheme val="minor"/>
      </rPr>
      <t>Head of Department</t>
    </r>
    <r>
      <rPr>
        <sz val="14"/>
        <color theme="1"/>
        <rFont val="Calibri"/>
        <family val="2"/>
        <scheme val="minor"/>
      </rPr>
      <t xml:space="preserve"> for each day worked to authorise payment for the hours worked. The timesheet should then be forwarded to the HR Department by the 5th of each month to humanresources@uwtsd.ac.uk for processing. </t>
    </r>
  </si>
  <si>
    <r>
      <rPr>
        <b/>
        <sz val="16"/>
        <color theme="1"/>
        <rFont val="Calibri"/>
        <family val="2"/>
        <scheme val="minor"/>
      </rPr>
      <t xml:space="preserve">Please Note: </t>
    </r>
    <r>
      <rPr>
        <sz val="16"/>
        <color theme="1"/>
        <rFont val="Calibri"/>
        <family val="2"/>
        <scheme val="minor"/>
      </rPr>
      <t xml:space="preserve">Timesheets </t>
    </r>
    <r>
      <rPr>
        <b/>
        <sz val="16"/>
        <color theme="1"/>
        <rFont val="Calibri"/>
        <family val="2"/>
        <scheme val="minor"/>
      </rPr>
      <t>must</t>
    </r>
    <r>
      <rPr>
        <sz val="16"/>
        <color theme="1"/>
        <rFont val="Calibri"/>
        <family val="2"/>
        <scheme val="minor"/>
      </rPr>
      <t xml:space="preserve"> be signed by </t>
    </r>
    <r>
      <rPr>
        <b/>
        <sz val="16"/>
        <color theme="1"/>
        <rFont val="Calibri"/>
        <family val="2"/>
        <scheme val="minor"/>
      </rPr>
      <t>both</t>
    </r>
    <r>
      <rPr>
        <sz val="16"/>
        <color theme="1"/>
        <rFont val="Calibri"/>
        <family val="2"/>
        <scheme val="minor"/>
      </rPr>
      <t xml:space="preserve"> the employee and Head of Department.</t>
    </r>
  </si>
  <si>
    <t>Post Title(s):</t>
  </si>
  <si>
    <t>Department/Campus:</t>
  </si>
  <si>
    <r>
      <t xml:space="preserve">Hourly Paid Casual
</t>
    </r>
    <r>
      <rPr>
        <b/>
        <sz val="22"/>
        <color rgb="FFFF0000"/>
        <rFont val="Calibri"/>
        <family val="2"/>
        <scheme val="minor"/>
      </rPr>
      <t>Student Visa Holder</t>
    </r>
    <r>
      <rPr>
        <b/>
        <sz val="22"/>
        <color theme="1"/>
        <rFont val="Calibri"/>
        <family val="2"/>
        <scheme val="minor"/>
      </rPr>
      <t xml:space="preserve">
Timesheet</t>
    </r>
  </si>
  <si>
    <t>Time</t>
  </si>
  <si>
    <t>Please select a date</t>
  </si>
  <si>
    <t>Week 6: Not Applicable</t>
  </si>
  <si>
    <t>Week 6 Total:</t>
  </si>
  <si>
    <t>00:00</t>
  </si>
  <si>
    <t>00:15</t>
  </si>
  <si>
    <t>00:30</t>
  </si>
  <si>
    <t>00:45</t>
  </si>
  <si>
    <t>01:00</t>
  </si>
  <si>
    <t>01:15</t>
  </si>
  <si>
    <t>01:30</t>
  </si>
  <si>
    <t>01:45</t>
  </si>
  <si>
    <t>02:00</t>
  </si>
  <si>
    <t>02:15</t>
  </si>
  <si>
    <t>02:30</t>
  </si>
  <si>
    <t>02:45</t>
  </si>
  <si>
    <t>03:00</t>
  </si>
  <si>
    <t>24:00</t>
  </si>
  <si>
    <t>January 2026</t>
  </si>
  <si>
    <t>February 2026</t>
  </si>
  <si>
    <t>March 2026</t>
  </si>
  <si>
    <t>April 2026</t>
  </si>
  <si>
    <t>May 2026</t>
  </si>
  <si>
    <t>June 2026</t>
  </si>
  <si>
    <t>July 2026</t>
  </si>
  <si>
    <t>August 2026</t>
  </si>
  <si>
    <t>September 2026</t>
  </si>
  <si>
    <t>October 2026</t>
  </si>
  <si>
    <t>November 2026</t>
  </si>
  <si>
    <t>December 2026</t>
  </si>
  <si>
    <t>Week 1: Thursday 1st to Sunday 4th January</t>
  </si>
  <si>
    <t>Week 1: Sunday 1st February</t>
  </si>
  <si>
    <t>Week 1: Sunday 1st March</t>
  </si>
  <si>
    <t>Week 1: Wednesday 1st to Sunday 5th April</t>
  </si>
  <si>
    <t>Week 1: Friday 1st to Sunday 3rd May</t>
  </si>
  <si>
    <t>Week 1: Monday 1st to Sunday 7th June</t>
  </si>
  <si>
    <t>Week 1: Wednesday 1st to Sunday 5th July</t>
  </si>
  <si>
    <t>Week 1: Saturday 1st to Sunday 2nd August</t>
  </si>
  <si>
    <t>Week 1: Tuesday 1st to Sunday 6th September</t>
  </si>
  <si>
    <t>Week 1: Thursday 1st to Sunday 4th October</t>
  </si>
  <si>
    <t>Week 1: Sunday 1st November</t>
  </si>
  <si>
    <t>Week 1: Tuesday 1st to Sunday 6th December</t>
  </si>
  <si>
    <t>Week 2: Monday 5th to Sunday 11th January</t>
  </si>
  <si>
    <t>Week 2: Monday 2nd to Sunday 8th February</t>
  </si>
  <si>
    <t>Week 2: Monday 2nd to Sunday 8th March</t>
  </si>
  <si>
    <t>Week 2: Monday 6th to Sunday 12th April</t>
  </si>
  <si>
    <t>Week 2: Monday 4th to Sunday 10th May</t>
  </si>
  <si>
    <t>Week 2: Monday 8th to Sunday 14th June</t>
  </si>
  <si>
    <t>Week 2: Monday 6th to Sunday 12th July</t>
  </si>
  <si>
    <t>Week 2: Monday 3rd to Sunday 9th August</t>
  </si>
  <si>
    <t>Week 2: Monday 7th to Sunday 13th September</t>
  </si>
  <si>
    <t>Week 2: Monday 5th to Sunday 11th October</t>
  </si>
  <si>
    <t>Week 2: Monday 2nd to Sunday 8th November</t>
  </si>
  <si>
    <t>Week 2: Monday 7th to Sunday 13th December</t>
  </si>
  <si>
    <t>Week 3: Monday 12th to Sunday 18th January</t>
  </si>
  <si>
    <t>Week 3: Monday 9th to Sunday 15th February</t>
  </si>
  <si>
    <t>Week 3: Monday 9th to Sunday 15th March</t>
  </si>
  <si>
    <t>Week 3: Monday 13th to Sunday 19th April</t>
  </si>
  <si>
    <t>Week 3: Monday 11th to Sunday 17th May</t>
  </si>
  <si>
    <t>Week 3: Monday 15th to Sunday 21st June</t>
  </si>
  <si>
    <t>Week 3: Monday 13th to Sunday 19th July</t>
  </si>
  <si>
    <t>Week 3: Monday 10th to Sunday 16th August</t>
  </si>
  <si>
    <t>Week 3: Monday 14th to Sunday 20th September</t>
  </si>
  <si>
    <t>Week 3: Monday 12th to Sunday 18th October</t>
  </si>
  <si>
    <t>Week 3: Monday 9th to Sunday 15th November</t>
  </si>
  <si>
    <t>Week 3: Monday 14th to Sunday 18th December</t>
  </si>
  <si>
    <t>Week 4: Monday 19th to Sunday 25th January</t>
  </si>
  <si>
    <t>Week 4: Monday 16th to Sunday 22nd February</t>
  </si>
  <si>
    <t>Week 4: Monday 16th to Sunday 22nd March</t>
  </si>
  <si>
    <t>Week 4: Monday 20th to Sunday 26th April</t>
  </si>
  <si>
    <t>Week 4: Monday 18th to Sunday 24th May</t>
  </si>
  <si>
    <t>Week 4: Monday 22nd to Sunday 28th June</t>
  </si>
  <si>
    <t>Week 4: Monday 20th to Sunday 26th July</t>
  </si>
  <si>
    <t>Week 4: Monday 17th to Sunday 23rd August</t>
  </si>
  <si>
    <t>Week 4: Monday 21st to Sunday 27th September</t>
  </si>
  <si>
    <t>Week 4: Monday 19th to Sunday 25th October</t>
  </si>
  <si>
    <t>Week 4: Monday 16th to Sunday 22nd November</t>
  </si>
  <si>
    <t>Week 4: Monday 21st to Sunday 27th December</t>
  </si>
  <si>
    <t>Week 5: Monday 26th to Saturday 31st January</t>
  </si>
  <si>
    <t>Week 5: Monday 23rd to Saturday 28th February</t>
  </si>
  <si>
    <t>Week 5: Monday 23rd to Sunday 29th March</t>
  </si>
  <si>
    <t>Week 5: Monday 27th to Thursday 30th April</t>
  </si>
  <si>
    <t>Week 5: Monday 25th to Sunday 31st May</t>
  </si>
  <si>
    <t>Week 5: Monday 29th to Tuesday 30th June</t>
  </si>
  <si>
    <t>Week 5: Monday 27th to Friday 31st July</t>
  </si>
  <si>
    <t>Week 5: Monday 24th to Sunday 30th August</t>
  </si>
  <si>
    <t>Week 5: Monday 28th to Wednesday 30th September</t>
  </si>
  <si>
    <t>Week 5: Monday 26th to Saturday 31st October</t>
  </si>
  <si>
    <t>Week 5: Monday 23rd to Sunday 29th November</t>
  </si>
  <si>
    <t>Week 5: Monday 28th to Thursday 31st Decmeber</t>
  </si>
  <si>
    <t>Week 6: Monday 30th to Tuesday 31st March</t>
  </si>
  <si>
    <t>Week 6: Monday 31st August</t>
  </si>
  <si>
    <t>Week 6: Monday 30th November</t>
  </si>
  <si>
    <t>Rehan Joseph</t>
  </si>
  <si>
    <t>Swansea</t>
  </si>
  <si>
    <t>Calling Campaign</t>
  </si>
  <si>
    <t>Calling Campaign Training ( February 10th)</t>
  </si>
  <si>
    <t>UK Lego Robotics Challenge</t>
  </si>
  <si>
    <t>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</si>
</sst>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/>
      <right/>
      <top style="thick">
        <color rgb="FFFFC000"/>
      </top>
      <bottom/>
      <diagonal/>
    </border>
    <border>
      <left/>
      <right/>
      <top/>
      <bottom style="thick">
        <color rgb="FFFFC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14" fontId="0" fillId="0" borderId="0" xfId="0" applyNumberFormat="1"/>
    <xf numFmtId="0" fontId="1" fillId="0" borderId="0" xfId="0" applyFont="1"/>
    <xf numFmtId="14" fontId="9" fillId="0" borderId="1" xfId="0" applyNumberFormat="1" applyFont="1" applyBorder="1"/>
    <xf numFmtId="0" fontId="6" fillId="0" borderId="0" xfId="0" applyFont="1"/>
    <xf numFmtId="0" fontId="8" fillId="0" borderId="0" xfId="0" applyFont="1" applyAlignment="1">
      <alignment horizontal="right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49" fontId="10" fillId="0" borderId="0" xfId="0" applyNumberFormat="1" applyFont="1" applyAlignment="1">
      <alignment horizontal="center" vertical="center"/>
    </xf>
    <xf numFmtId="49" fontId="0" fillId="0" borderId="0" xfId="0" applyNumberFormat="1"/>
    <xf numFmtId="14" fontId="9" fillId="0" borderId="0" xfId="0" applyNumberFormat="1" applyFont="1"/>
    <xf numFmtId="0" fontId="5" fillId="0" borderId="0" xfId="0" applyFo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wrapText="1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20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2" fontId="5" fillId="0" borderId="1" xfId="0" applyNumberFormat="1" applyFont="1" applyBorder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4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2" fontId="17" fillId="2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right"/>
    </xf>
    <xf numFmtId="0" fontId="5" fillId="5" borderId="1" xfId="0" applyFont="1" applyFill="1" applyBorder="1" applyAlignment="1" applyProtection="1">
      <alignment horizontal="center"/>
      <protection locked="0"/>
    </xf>
    <xf numFmtId="0" fontId="0" fillId="5" borderId="1" xfId="0" applyFill="1" applyBorder="1" applyProtection="1"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4" fontId="16" fillId="4" borderId="3" xfId="0" applyNumberFormat="1" applyFont="1" applyFill="1" applyBorder="1" applyAlignment="1">
      <alignment horizontal="center"/>
    </xf>
    <xf numFmtId="14" fontId="16" fillId="4" borderId="11" xfId="0" applyNumberFormat="1" applyFont="1" applyFill="1" applyBorder="1" applyAlignment="1">
      <alignment horizontal="center"/>
    </xf>
    <xf numFmtId="14" fontId="16" fillId="4" borderId="4" xfId="0" applyNumberFormat="1" applyFont="1" applyFill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16" fillId="4" borderId="1" xfId="0" applyFont="1" applyFill="1" applyBorder="1" applyAlignment="1">
      <alignment horizontal="right" vertical="center"/>
    </xf>
    <xf numFmtId="0" fontId="8" fillId="0" borderId="1" xfId="0" applyFont="1" applyBorder="1" applyAlignment="1" applyProtection="1">
      <alignment horizontal="right" vertical="center"/>
      <protection locked="0"/>
    </xf>
    <xf numFmtId="0" fontId="8" fillId="4" borderId="3" xfId="0" applyFont="1" applyFill="1" applyBorder="1" applyAlignment="1">
      <alignment horizontal="right" vertical="center"/>
    </xf>
    <xf numFmtId="0" fontId="8" fillId="4" borderId="11" xfId="0" applyFont="1" applyFill="1" applyBorder="1" applyAlignment="1">
      <alignment horizontal="right" vertical="center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center" vertical="center" textRotation="90"/>
    </xf>
    <xf numFmtId="0" fontId="13" fillId="4" borderId="1" xfId="0" applyFont="1" applyFill="1" applyBorder="1" applyAlignment="1">
      <alignment horizontal="center" vertical="center" textRotation="90"/>
    </xf>
    <xf numFmtId="14" fontId="15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 applyProtection="1">
      <alignment horizontal="center" vertical="center"/>
      <protection locked="0"/>
    </xf>
    <xf numFmtId="0" fontId="9" fillId="4" borderId="11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>
      <alignment horizontal="center" wrapText="1"/>
    </xf>
    <xf numFmtId="0" fontId="11" fillId="3" borderId="22" xfId="0" applyFont="1" applyFill="1" applyBorder="1" applyAlignment="1">
      <alignment horizontal="center" wrapText="1"/>
    </xf>
    <xf numFmtId="0" fontId="11" fillId="3" borderId="23" xfId="0" applyFont="1" applyFill="1" applyBorder="1" applyAlignment="1">
      <alignment horizontal="center" wrapText="1"/>
    </xf>
    <xf numFmtId="0" fontId="9" fillId="0" borderId="1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5" fillId="0" borderId="3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9" fillId="0" borderId="1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138"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3</xdr:col>
      <xdr:colOff>714374</xdr:colOff>
      <xdr:row>2</xdr:row>
      <xdr:rowOff>63745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9505EA2-73F5-4904-B8DA-DBC4CD3C3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7625"/>
          <a:ext cx="3467099" cy="1387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3"/>
  <sheetViews>
    <sheetView tabSelected="1" topLeftCell="A82" zoomScale="60" zoomScaleNormal="74" workbookViewId="0">
      <selection activeCell="I19" sqref="I19"/>
    </sheetView>
  </sheetViews>
  <sheetFormatPr defaultRowHeight="14.5" x14ac:dyDescent="0.35"/>
  <cols>
    <col min="1" max="1" width="5.453125" customWidth="1"/>
    <col min="2" max="2" width="19.7265625" customWidth="1"/>
    <col min="3" max="3" width="18.453125" customWidth="1"/>
    <col min="4" max="7" width="15.7265625" customWidth="1"/>
    <col min="8" max="8" width="14.7265625" customWidth="1"/>
    <col min="9" max="9" width="18.81640625" customWidth="1"/>
    <col min="10" max="10" width="22.453125" customWidth="1"/>
    <col min="11" max="11" width="20.81640625" customWidth="1"/>
    <col min="12" max="12" width="20.7265625" customWidth="1"/>
    <col min="13" max="13" width="29.7265625" customWidth="1"/>
  </cols>
  <sheetData>
    <row r="1" spans="2:13" ht="92.25" customHeight="1" thickTop="1" thickBot="1" x14ac:dyDescent="0.7">
      <c r="C1" s="2"/>
      <c r="F1" s="80" t="s">
        <v>107</v>
      </c>
      <c r="G1" s="81"/>
      <c r="H1" s="82"/>
      <c r="J1" s="108" t="s">
        <v>109</v>
      </c>
      <c r="K1" s="108"/>
      <c r="L1" s="108"/>
      <c r="M1" s="108"/>
    </row>
    <row r="2" spans="2:13" ht="15.75" customHeight="1" thickTop="1" x14ac:dyDescent="0.35"/>
    <row r="3" spans="2:13" ht="15.75" customHeight="1" x14ac:dyDescent="0.35">
      <c r="C3" s="2"/>
      <c r="D3" s="2"/>
      <c r="E3" s="2"/>
      <c r="F3" s="2"/>
      <c r="G3" s="8"/>
      <c r="H3" s="8"/>
      <c r="I3" s="8"/>
      <c r="J3" s="8"/>
      <c r="K3" s="8"/>
      <c r="L3" s="8"/>
    </row>
    <row r="4" spans="2:13" ht="15.75" customHeight="1" x14ac:dyDescent="0.35">
      <c r="B4" s="87" t="s">
        <v>103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9"/>
    </row>
    <row r="5" spans="2:13" ht="15.75" customHeight="1" x14ac:dyDescent="0.35">
      <c r="B5" s="90"/>
      <c r="C5" s="91"/>
      <c r="D5" s="91"/>
      <c r="E5" s="91"/>
      <c r="F5" s="91"/>
      <c r="G5" s="91"/>
      <c r="H5" s="91"/>
      <c r="I5" s="91"/>
      <c r="J5" s="91"/>
      <c r="K5" s="91"/>
      <c r="L5" s="91"/>
      <c r="M5" s="92"/>
    </row>
    <row r="6" spans="2:13" ht="15.75" customHeight="1" x14ac:dyDescent="0.35">
      <c r="B6" s="90"/>
      <c r="C6" s="91"/>
      <c r="D6" s="91"/>
      <c r="E6" s="91"/>
      <c r="F6" s="91"/>
      <c r="G6" s="91"/>
      <c r="H6" s="91"/>
      <c r="I6" s="91"/>
      <c r="J6" s="91"/>
      <c r="K6" s="91"/>
      <c r="L6" s="91"/>
      <c r="M6" s="92"/>
    </row>
    <row r="7" spans="2:13" ht="15.75" customHeight="1" x14ac:dyDescent="0.35">
      <c r="B7" s="90"/>
      <c r="C7" s="91"/>
      <c r="D7" s="91"/>
      <c r="E7" s="91"/>
      <c r="F7" s="91"/>
      <c r="G7" s="91"/>
      <c r="H7" s="91"/>
      <c r="I7" s="91"/>
      <c r="J7" s="91"/>
      <c r="K7" s="91"/>
      <c r="L7" s="91"/>
      <c r="M7" s="92"/>
    </row>
    <row r="8" spans="2:13" ht="15.75" customHeight="1" x14ac:dyDescent="0.35">
      <c r="B8" s="90"/>
      <c r="C8" s="91"/>
      <c r="D8" s="91"/>
      <c r="E8" s="91"/>
      <c r="F8" s="91"/>
      <c r="G8" s="91"/>
      <c r="H8" s="91"/>
      <c r="I8" s="91"/>
      <c r="J8" s="91"/>
      <c r="K8" s="91"/>
      <c r="L8" s="91"/>
      <c r="M8" s="92"/>
    </row>
    <row r="9" spans="2:13" ht="15.75" customHeight="1" x14ac:dyDescent="0.35">
      <c r="B9" s="90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</row>
    <row r="10" spans="2:13" ht="15.75" customHeight="1" x14ac:dyDescent="0.35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2"/>
    </row>
    <row r="11" spans="2:13" ht="15.75" customHeight="1" x14ac:dyDescent="0.35">
      <c r="B11" s="90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</row>
    <row r="12" spans="2:13" ht="15.75" customHeight="1" x14ac:dyDescent="0.35">
      <c r="B12" s="90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2"/>
    </row>
    <row r="13" spans="2:13" ht="15.75" customHeight="1" x14ac:dyDescent="0.35">
      <c r="B13" s="93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/>
    </row>
    <row r="14" spans="2:13" ht="15.75" customHeight="1" x14ac:dyDescent="0.45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2:13" ht="15.75" customHeight="1" thickBot="1" x14ac:dyDescent="0.4">
      <c r="B15" s="1"/>
    </row>
    <row r="16" spans="2:13" ht="16" thickTop="1" x14ac:dyDescent="0.35">
      <c r="J16" s="98" t="s">
        <v>7</v>
      </c>
      <c r="K16" s="99"/>
      <c r="L16" s="100"/>
    </row>
    <row r="17" spans="1:13" ht="15.5" x14ac:dyDescent="0.35">
      <c r="B17" s="3" t="s">
        <v>79</v>
      </c>
      <c r="C17" s="96" t="s">
        <v>201</v>
      </c>
      <c r="D17" s="97"/>
      <c r="E17" s="104" t="s">
        <v>2</v>
      </c>
      <c r="F17" s="105"/>
      <c r="G17" s="106">
        <v>706299</v>
      </c>
      <c r="H17" s="107"/>
      <c r="J17" s="101" t="s">
        <v>10</v>
      </c>
      <c r="K17" s="102"/>
      <c r="L17" s="103"/>
    </row>
    <row r="18" spans="1:13" ht="15.5" x14ac:dyDescent="0.35">
      <c r="J18" s="83" t="s">
        <v>9</v>
      </c>
      <c r="K18" s="84"/>
      <c r="L18" s="6">
        <f>IF(C17="", 0, 1)</f>
        <v>1</v>
      </c>
    </row>
    <row r="19" spans="1:13" ht="15.5" x14ac:dyDescent="0.35">
      <c r="B19" s="39" t="s">
        <v>105</v>
      </c>
      <c r="C19" s="106" t="s">
        <v>206</v>
      </c>
      <c r="D19" s="107"/>
      <c r="E19" s="104" t="s">
        <v>106</v>
      </c>
      <c r="F19" s="105"/>
      <c r="G19" s="106" t="s">
        <v>202</v>
      </c>
      <c r="H19" s="107"/>
      <c r="J19" s="83" t="s">
        <v>8</v>
      </c>
      <c r="K19" s="84"/>
      <c r="L19" s="6">
        <f>IF(G17="", 0, 1)</f>
        <v>1</v>
      </c>
    </row>
    <row r="20" spans="1:13" ht="16" thickBot="1" x14ac:dyDescent="0.4">
      <c r="J20" s="85" t="s">
        <v>3</v>
      </c>
      <c r="K20" s="86"/>
      <c r="L20" s="7">
        <f>IF(D101="", 0, 1)</f>
        <v>1</v>
      </c>
    </row>
    <row r="21" spans="1:13" ht="16" thickTop="1" x14ac:dyDescent="0.35">
      <c r="B21" s="10"/>
      <c r="C21" s="11"/>
      <c r="D21" s="11"/>
      <c r="G21" s="11"/>
      <c r="K21" s="12"/>
      <c r="L21" s="12"/>
      <c r="M21" s="13"/>
    </row>
    <row r="22" spans="1:13" ht="29.25" customHeight="1" x14ac:dyDescent="0.35">
      <c r="B22" s="73" t="s">
        <v>96</v>
      </c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</row>
    <row r="23" spans="1:13" ht="15.75" customHeight="1" x14ac:dyDescent="0.35"/>
    <row r="24" spans="1:13" ht="28.5" customHeight="1" x14ac:dyDescent="0.65">
      <c r="B24" s="54" t="str">
        <f>_xlfn.IFNA(VLOOKUP(J1, Data!G3:H14, 2, FALSE),"Week 1")</f>
        <v>Week 1</v>
      </c>
      <c r="C24" s="55"/>
      <c r="D24" s="55"/>
      <c r="E24" s="55"/>
      <c r="F24" s="55"/>
      <c r="G24" s="56"/>
    </row>
    <row r="25" spans="1:13" ht="15.5" x14ac:dyDescent="0.35">
      <c r="B25" s="15"/>
      <c r="C25" s="16"/>
      <c r="D25" s="16"/>
      <c r="E25" s="17"/>
      <c r="F25" s="17"/>
      <c r="G25" s="16"/>
      <c r="H25" s="17"/>
      <c r="I25" s="17"/>
      <c r="J25" s="17"/>
      <c r="K25" s="18"/>
      <c r="L25" s="12"/>
      <c r="M25" s="13"/>
    </row>
    <row r="26" spans="1:13" ht="15.5" x14ac:dyDescent="0.35">
      <c r="A26" s="71" t="s">
        <v>90</v>
      </c>
      <c r="B26" s="20" t="s">
        <v>80</v>
      </c>
      <c r="C26" s="21" t="s">
        <v>0</v>
      </c>
      <c r="D26" s="21" t="s">
        <v>12</v>
      </c>
      <c r="E26" s="21" t="s">
        <v>13</v>
      </c>
      <c r="F26" s="21" t="s">
        <v>14</v>
      </c>
      <c r="G26" s="21" t="s">
        <v>95</v>
      </c>
      <c r="H26" s="74" t="s">
        <v>81</v>
      </c>
      <c r="I26" s="75"/>
      <c r="J26" s="76"/>
      <c r="K26" s="42" t="s">
        <v>82</v>
      </c>
      <c r="L26" s="42" t="s">
        <v>1</v>
      </c>
      <c r="M26" s="43" t="s">
        <v>97</v>
      </c>
    </row>
    <row r="27" spans="1:13" ht="15.75" customHeight="1" x14ac:dyDescent="0.35">
      <c r="A27" s="71"/>
      <c r="B27" s="22" t="str">
        <f>_xlfn.IFNA(VLOOKUP(C27,Data!A:B,2,FALSE),"")</f>
        <v>Monday</v>
      </c>
      <c r="C27" s="27">
        <v>46083</v>
      </c>
      <c r="D27" s="28" t="s">
        <v>51</v>
      </c>
      <c r="E27" s="28" t="s">
        <v>67</v>
      </c>
      <c r="F27" s="29">
        <v>0.25</v>
      </c>
      <c r="G27" s="31">
        <f>(E27-D27)*24-F27</f>
        <v>3.7500000000000018</v>
      </c>
      <c r="H27" s="68" t="s">
        <v>203</v>
      </c>
      <c r="I27" s="69"/>
      <c r="J27" s="70"/>
      <c r="K27" s="29"/>
      <c r="L27" s="30"/>
      <c r="M27" s="40"/>
    </row>
    <row r="28" spans="1:13" ht="15.5" x14ac:dyDescent="0.35">
      <c r="A28" s="71"/>
      <c r="B28" s="22" t="str">
        <f>_xlfn.IFNA(VLOOKUP(C28,Data!A:B,2,FALSE),"")</f>
        <v>Tuesday</v>
      </c>
      <c r="C28" s="27">
        <v>46084</v>
      </c>
      <c r="D28" s="28" t="s">
        <v>51</v>
      </c>
      <c r="E28" s="28" t="s">
        <v>65</v>
      </c>
      <c r="F28" s="29">
        <v>0.25</v>
      </c>
      <c r="G28" s="31">
        <f t="shared" ref="G28:G32" si="0">(E28-D28)*24-F28</f>
        <v>3.2500000000000009</v>
      </c>
      <c r="H28" s="68" t="s">
        <v>203</v>
      </c>
      <c r="I28" s="69"/>
      <c r="J28" s="70"/>
      <c r="K28" s="29"/>
      <c r="L28" s="30"/>
      <c r="M28" s="41"/>
    </row>
    <row r="29" spans="1:13" ht="15.5" x14ac:dyDescent="0.35">
      <c r="A29" s="71"/>
      <c r="B29" s="22" t="str">
        <f>_xlfn.IFNA(VLOOKUP(C29,Data!A:B,2,FALSE),"")</f>
        <v>Wednesday</v>
      </c>
      <c r="C29" s="27">
        <v>46085</v>
      </c>
      <c r="D29" s="28" t="s">
        <v>51</v>
      </c>
      <c r="E29" s="28" t="s">
        <v>67</v>
      </c>
      <c r="F29" s="29">
        <v>0.25</v>
      </c>
      <c r="G29" s="31">
        <f t="shared" si="0"/>
        <v>3.7500000000000018</v>
      </c>
      <c r="H29" s="68" t="s">
        <v>203</v>
      </c>
      <c r="I29" s="69"/>
      <c r="J29" s="70"/>
      <c r="K29" s="29"/>
      <c r="L29" s="30"/>
      <c r="M29" s="41"/>
    </row>
    <row r="30" spans="1:13" ht="15.5" x14ac:dyDescent="0.35">
      <c r="A30" s="71"/>
      <c r="B30" s="22" t="str">
        <f>_xlfn.IFNA(VLOOKUP(C30,Data!A:B,2,FALSE),"")</f>
        <v>Thursday</v>
      </c>
      <c r="C30" s="27">
        <v>46086</v>
      </c>
      <c r="D30" s="28" t="s">
        <v>51</v>
      </c>
      <c r="E30" s="28" t="s">
        <v>67</v>
      </c>
      <c r="F30" s="29">
        <v>0.25</v>
      </c>
      <c r="G30" s="31">
        <f t="shared" si="0"/>
        <v>3.7500000000000018</v>
      </c>
      <c r="H30" s="68" t="s">
        <v>203</v>
      </c>
      <c r="I30" s="69"/>
      <c r="J30" s="70"/>
      <c r="K30" s="29"/>
      <c r="L30" s="30"/>
      <c r="M30" s="41"/>
    </row>
    <row r="31" spans="1:13" ht="15.5" x14ac:dyDescent="0.35">
      <c r="A31" s="71"/>
      <c r="B31" s="22" t="str">
        <f>_xlfn.IFNA(VLOOKUP(C31,Data!A:B,2,FALSE),"")</f>
        <v>Tuesday</v>
      </c>
      <c r="C31" s="27">
        <v>46063</v>
      </c>
      <c r="D31" s="28" t="s">
        <v>51</v>
      </c>
      <c r="E31" s="28" t="s">
        <v>57</v>
      </c>
      <c r="F31" s="29"/>
      <c r="G31" s="31">
        <f t="shared" si="0"/>
        <v>1.5</v>
      </c>
      <c r="H31" s="68" t="s">
        <v>204</v>
      </c>
      <c r="I31" s="69"/>
      <c r="J31" s="70"/>
      <c r="K31" s="29"/>
      <c r="L31" s="30"/>
      <c r="M31" s="41"/>
    </row>
    <row r="32" spans="1:13" ht="15.5" x14ac:dyDescent="0.35">
      <c r="A32" s="71"/>
      <c r="B32" s="22" t="str">
        <f>_xlfn.IFNA(VLOOKUP(C32,Data!A:B,2,FALSE),"")</f>
        <v/>
      </c>
      <c r="C32" s="27"/>
      <c r="D32" s="28"/>
      <c r="E32" s="28"/>
      <c r="F32" s="29"/>
      <c r="G32" s="31">
        <f t="shared" si="0"/>
        <v>0</v>
      </c>
      <c r="H32" s="68"/>
      <c r="I32" s="69"/>
      <c r="J32" s="70"/>
      <c r="K32" s="29"/>
      <c r="L32" s="30"/>
      <c r="M32" s="41"/>
    </row>
    <row r="33" spans="1:13" ht="15.5" x14ac:dyDescent="0.35">
      <c r="A33" s="71"/>
      <c r="B33" s="22" t="str">
        <f>_xlfn.IFNA(VLOOKUP(C33,Data!A:B,2,FALSE),"")</f>
        <v/>
      </c>
      <c r="C33" s="27"/>
      <c r="D33" s="28"/>
      <c r="E33" s="28"/>
      <c r="F33" s="29"/>
      <c r="G33" s="31">
        <f>(E33-D33)*24-F33</f>
        <v>0</v>
      </c>
      <c r="H33" s="68"/>
      <c r="I33" s="69"/>
      <c r="J33" s="70"/>
      <c r="K33" s="29"/>
      <c r="L33" s="30"/>
      <c r="M33" s="41"/>
    </row>
    <row r="34" spans="1:13" ht="15.5" x14ac:dyDescent="0.35">
      <c r="B34" s="14"/>
      <c r="C34" s="19"/>
      <c r="D34" s="16"/>
      <c r="E34" s="16"/>
      <c r="F34" s="24" t="s">
        <v>102</v>
      </c>
      <c r="G34" s="23">
        <f>SUM(G27:G33)</f>
        <v>16.000000000000007</v>
      </c>
      <c r="H34" s="44"/>
      <c r="I34" s="44"/>
      <c r="J34" s="44"/>
      <c r="K34" s="45"/>
      <c r="L34" s="45"/>
      <c r="M34" s="45"/>
    </row>
    <row r="35" spans="1:13" ht="15.5" x14ac:dyDescent="0.35">
      <c r="B35" s="14"/>
      <c r="C35" s="19"/>
      <c r="D35" s="16"/>
      <c r="E35" s="16"/>
      <c r="F35" s="16"/>
      <c r="G35" s="16"/>
      <c r="H35" s="44"/>
      <c r="I35" s="44"/>
      <c r="J35" s="44"/>
      <c r="K35" s="44"/>
      <c r="L35" s="45"/>
      <c r="M35" s="45"/>
    </row>
    <row r="36" spans="1:13" ht="28.5" x14ac:dyDescent="0.65">
      <c r="B36" s="54" t="str">
        <f>_xlfn.IFNA(VLOOKUP(J1, Data!G17:H28, 2, FALSE),"Week 2")</f>
        <v>Week 2</v>
      </c>
      <c r="C36" s="55"/>
      <c r="D36" s="55"/>
      <c r="E36" s="55"/>
      <c r="F36" s="55"/>
      <c r="G36" s="56"/>
      <c r="H36" s="45"/>
      <c r="I36" s="44"/>
      <c r="J36" s="44"/>
      <c r="K36" s="44"/>
      <c r="L36" s="45"/>
      <c r="M36" s="45"/>
    </row>
    <row r="37" spans="1:13" ht="15.5" x14ac:dyDescent="0.35">
      <c r="B37" s="14"/>
      <c r="C37" s="19"/>
      <c r="D37" s="16"/>
      <c r="E37" s="16"/>
      <c r="F37" s="16"/>
      <c r="G37" s="16"/>
      <c r="H37" s="44"/>
      <c r="I37" s="44"/>
      <c r="J37" s="44"/>
      <c r="K37" s="44"/>
      <c r="L37" s="45"/>
      <c r="M37" s="45"/>
    </row>
    <row r="38" spans="1:13" ht="15.5" x14ac:dyDescent="0.35">
      <c r="A38" s="72" t="s">
        <v>91</v>
      </c>
      <c r="B38" s="36" t="s">
        <v>80</v>
      </c>
      <c r="C38" s="37" t="s">
        <v>0</v>
      </c>
      <c r="D38" s="37" t="s">
        <v>12</v>
      </c>
      <c r="E38" s="37" t="s">
        <v>13</v>
      </c>
      <c r="F38" s="37" t="s">
        <v>14</v>
      </c>
      <c r="G38" s="37" t="s">
        <v>95</v>
      </c>
      <c r="H38" s="77" t="s">
        <v>81</v>
      </c>
      <c r="I38" s="78"/>
      <c r="J38" s="79"/>
      <c r="K38" s="46" t="s">
        <v>82</v>
      </c>
      <c r="L38" s="46" t="s">
        <v>1</v>
      </c>
      <c r="M38" s="47" t="s">
        <v>97</v>
      </c>
    </row>
    <row r="39" spans="1:13" ht="15.75" customHeight="1" x14ac:dyDescent="0.35">
      <c r="A39" s="72"/>
      <c r="B39" s="22" t="str">
        <f>_xlfn.IFNA(VLOOKUP(C39,Data!A:B,2,FALSE),"")</f>
        <v>Monday</v>
      </c>
      <c r="C39" s="27">
        <v>46090</v>
      </c>
      <c r="D39" s="28" t="s">
        <v>51</v>
      </c>
      <c r="E39" s="28" t="s">
        <v>67</v>
      </c>
      <c r="F39" s="29">
        <v>0.25</v>
      </c>
      <c r="G39" s="31">
        <f>(E39-D39)*24-F39</f>
        <v>3.7500000000000018</v>
      </c>
      <c r="H39" s="68" t="s">
        <v>203</v>
      </c>
      <c r="I39" s="69"/>
      <c r="J39" s="70"/>
      <c r="K39" s="29"/>
      <c r="L39" s="30"/>
      <c r="M39" s="40"/>
    </row>
    <row r="40" spans="1:13" ht="15.5" x14ac:dyDescent="0.35">
      <c r="A40" s="72"/>
      <c r="B40" s="22" t="str">
        <f>_xlfn.IFNA(VLOOKUP(C40,Data!A:B,2,FALSE),"")</f>
        <v>Tuesday</v>
      </c>
      <c r="C40" s="27">
        <v>46091</v>
      </c>
      <c r="D40" s="28" t="s">
        <v>51</v>
      </c>
      <c r="E40" s="28" t="s">
        <v>67</v>
      </c>
      <c r="F40" s="29">
        <v>0.25</v>
      </c>
      <c r="G40" s="31">
        <f t="shared" ref="G40:G45" si="1">(E40-D40)*24-F40</f>
        <v>3.7500000000000018</v>
      </c>
      <c r="H40" s="68" t="s">
        <v>203</v>
      </c>
      <c r="I40" s="69"/>
      <c r="J40" s="70"/>
      <c r="K40" s="29"/>
      <c r="L40" s="30"/>
      <c r="M40" s="41"/>
    </row>
    <row r="41" spans="1:13" ht="15.5" x14ac:dyDescent="0.35">
      <c r="A41" s="72"/>
      <c r="B41" s="22" t="str">
        <f>_xlfn.IFNA(VLOOKUP(C41,Data!A:B,2,FALSE),"")</f>
        <v>Thursday</v>
      </c>
      <c r="C41" s="27">
        <v>46093</v>
      </c>
      <c r="D41" s="28" t="s">
        <v>51</v>
      </c>
      <c r="E41" s="28" t="s">
        <v>63</v>
      </c>
      <c r="F41" s="29"/>
      <c r="G41" s="31">
        <f t="shared" si="1"/>
        <v>3</v>
      </c>
      <c r="H41" s="68" t="s">
        <v>203</v>
      </c>
      <c r="I41" s="69"/>
      <c r="J41" s="70"/>
      <c r="K41" s="29"/>
      <c r="L41" s="30"/>
      <c r="M41" s="41"/>
    </row>
    <row r="42" spans="1:13" ht="15.5" x14ac:dyDescent="0.35">
      <c r="A42" s="72"/>
      <c r="B42" s="22" t="str">
        <f>_xlfn.IFNA(VLOOKUP(C42,Data!A:B,2,FALSE),"")</f>
        <v>Saturday</v>
      </c>
      <c r="C42" s="27">
        <v>46095</v>
      </c>
      <c r="D42" s="28" t="s">
        <v>21</v>
      </c>
      <c r="E42" s="28" t="s">
        <v>33</v>
      </c>
      <c r="F42" s="29"/>
      <c r="G42" s="31">
        <f t="shared" si="1"/>
        <v>3</v>
      </c>
      <c r="H42" s="68" t="s">
        <v>205</v>
      </c>
      <c r="I42" s="69"/>
      <c r="J42" s="70"/>
      <c r="K42" s="29"/>
      <c r="L42" s="30"/>
      <c r="M42" s="41"/>
    </row>
    <row r="43" spans="1:13" ht="15.5" x14ac:dyDescent="0.35">
      <c r="A43" s="72"/>
      <c r="B43" s="22" t="str">
        <f>_xlfn.IFNA(VLOOKUP(C43,Data!A:B,2,FALSE),"")</f>
        <v/>
      </c>
      <c r="C43" s="27"/>
      <c r="D43" s="28"/>
      <c r="E43" s="28"/>
      <c r="F43" s="29"/>
      <c r="G43" s="31">
        <f t="shared" si="1"/>
        <v>0</v>
      </c>
      <c r="H43" s="68"/>
      <c r="I43" s="69"/>
      <c r="J43" s="70"/>
      <c r="K43" s="29"/>
      <c r="L43" s="30"/>
      <c r="M43" s="41"/>
    </row>
    <row r="44" spans="1:13" ht="15.5" x14ac:dyDescent="0.35">
      <c r="A44" s="72"/>
      <c r="B44" s="22" t="str">
        <f>_xlfn.IFNA(VLOOKUP(C44,Data!A:B,2,FALSE),"")</f>
        <v/>
      </c>
      <c r="C44" s="27"/>
      <c r="D44" s="28"/>
      <c r="E44" s="28"/>
      <c r="F44" s="29"/>
      <c r="G44" s="31">
        <f t="shared" si="1"/>
        <v>0</v>
      </c>
      <c r="H44" s="68"/>
      <c r="I44" s="69"/>
      <c r="J44" s="70"/>
      <c r="K44" s="29"/>
      <c r="L44" s="30"/>
      <c r="M44" s="41"/>
    </row>
    <row r="45" spans="1:13" ht="15.5" x14ac:dyDescent="0.35">
      <c r="A45" s="72"/>
      <c r="B45" s="22" t="str">
        <f>_xlfn.IFNA(VLOOKUP(C45,Data!A:B,2,FALSE),"")</f>
        <v/>
      </c>
      <c r="C45" s="27"/>
      <c r="D45" s="28"/>
      <c r="E45" s="28"/>
      <c r="F45" s="29"/>
      <c r="G45" s="31">
        <f t="shared" si="1"/>
        <v>0</v>
      </c>
      <c r="H45" s="68"/>
      <c r="I45" s="69"/>
      <c r="J45" s="70"/>
      <c r="K45" s="29"/>
      <c r="L45" s="30"/>
      <c r="M45" s="41"/>
    </row>
    <row r="46" spans="1:13" ht="15.5" x14ac:dyDescent="0.35">
      <c r="B46" s="14"/>
      <c r="C46" s="19"/>
      <c r="D46" s="16"/>
      <c r="E46" s="16"/>
      <c r="F46" s="24" t="s">
        <v>101</v>
      </c>
      <c r="G46" s="23">
        <f>SUM(G39:G45)</f>
        <v>13.500000000000004</v>
      </c>
      <c r="H46" s="44"/>
      <c r="I46" s="44"/>
      <c r="J46" s="44"/>
      <c r="K46" s="45"/>
      <c r="L46" s="45"/>
      <c r="M46" s="45"/>
    </row>
    <row r="47" spans="1:13" ht="15.5" x14ac:dyDescent="0.35">
      <c r="B47" s="14"/>
      <c r="C47" s="19"/>
      <c r="D47" s="16"/>
      <c r="E47" s="16"/>
      <c r="F47" s="16"/>
      <c r="G47" s="16"/>
      <c r="H47" s="44"/>
      <c r="I47" s="44"/>
      <c r="J47" s="44"/>
      <c r="K47" s="44"/>
      <c r="L47" s="45"/>
      <c r="M47" s="45"/>
    </row>
    <row r="48" spans="1:13" ht="28.5" x14ac:dyDescent="0.65">
      <c r="B48" s="54" t="str">
        <f>_xlfn.IFNA(VLOOKUP(J1,Data!G31:H42, 2, FALSE),"Week 3")</f>
        <v>Week 3</v>
      </c>
      <c r="C48" s="55"/>
      <c r="D48" s="55"/>
      <c r="E48" s="55"/>
      <c r="F48" s="55"/>
      <c r="G48" s="56"/>
      <c r="H48" s="45"/>
      <c r="I48" s="44"/>
      <c r="J48" s="44"/>
      <c r="K48" s="44"/>
      <c r="L48" s="45"/>
      <c r="M48" s="45"/>
    </row>
    <row r="49" spans="1:13" ht="15.5" x14ac:dyDescent="0.35">
      <c r="B49" s="14"/>
      <c r="C49" s="19"/>
      <c r="D49" s="16"/>
      <c r="E49" s="16"/>
      <c r="F49" s="16"/>
      <c r="G49" s="16"/>
      <c r="H49" s="44"/>
      <c r="I49" s="44"/>
      <c r="J49" s="44"/>
      <c r="K49" s="44"/>
      <c r="L49" s="45"/>
      <c r="M49" s="45"/>
    </row>
    <row r="50" spans="1:13" ht="15.5" x14ac:dyDescent="0.35">
      <c r="A50" s="71" t="s">
        <v>92</v>
      </c>
      <c r="B50" s="20" t="s">
        <v>80</v>
      </c>
      <c r="C50" s="21" t="s">
        <v>0</v>
      </c>
      <c r="D50" s="21" t="s">
        <v>12</v>
      </c>
      <c r="E50" s="21" t="s">
        <v>13</v>
      </c>
      <c r="F50" s="21" t="s">
        <v>14</v>
      </c>
      <c r="G50" s="21" t="s">
        <v>95</v>
      </c>
      <c r="H50" s="74" t="s">
        <v>81</v>
      </c>
      <c r="I50" s="75"/>
      <c r="J50" s="76"/>
      <c r="K50" s="42" t="s">
        <v>82</v>
      </c>
      <c r="L50" s="42" t="s">
        <v>1</v>
      </c>
      <c r="M50" s="43" t="s">
        <v>97</v>
      </c>
    </row>
    <row r="51" spans="1:13" ht="15.5" x14ac:dyDescent="0.35">
      <c r="A51" s="71"/>
      <c r="B51" s="22" t="str">
        <f>_xlfn.IFNA(VLOOKUP(C51,Data!A:B,2,FALSE),"")</f>
        <v/>
      </c>
      <c r="C51" s="27"/>
      <c r="D51" s="28"/>
      <c r="E51" s="28"/>
      <c r="F51" s="29"/>
      <c r="G51" s="31">
        <f>(E51-D51)*24-F51</f>
        <v>0</v>
      </c>
      <c r="H51" s="68"/>
      <c r="I51" s="69"/>
      <c r="J51" s="70"/>
      <c r="K51" s="29"/>
      <c r="L51" s="30"/>
      <c r="M51" s="40"/>
    </row>
    <row r="52" spans="1:13" ht="15.5" x14ac:dyDescent="0.35">
      <c r="A52" s="71"/>
      <c r="B52" s="22" t="str">
        <f>_xlfn.IFNA(VLOOKUP(C52,Data!A:B,2,FALSE),"")</f>
        <v/>
      </c>
      <c r="C52" s="27"/>
      <c r="D52" s="28"/>
      <c r="E52" s="28"/>
      <c r="F52" s="29"/>
      <c r="G52" s="31">
        <f t="shared" ref="G52:G57" si="2">(E52-D52)*24-F52</f>
        <v>0</v>
      </c>
      <c r="H52" s="68"/>
      <c r="I52" s="69"/>
      <c r="J52" s="70"/>
      <c r="K52" s="29"/>
      <c r="L52" s="30"/>
      <c r="M52" s="41"/>
    </row>
    <row r="53" spans="1:13" ht="15.5" x14ac:dyDescent="0.35">
      <c r="A53" s="71"/>
      <c r="B53" s="22" t="str">
        <f>_xlfn.IFNA(VLOOKUP(C53,Data!A:B,2,FALSE),"")</f>
        <v/>
      </c>
      <c r="C53" s="27"/>
      <c r="D53" s="28"/>
      <c r="E53" s="28"/>
      <c r="F53" s="29"/>
      <c r="G53" s="31">
        <f t="shared" si="2"/>
        <v>0</v>
      </c>
      <c r="H53" s="68"/>
      <c r="I53" s="69"/>
      <c r="J53" s="70"/>
      <c r="K53" s="29"/>
      <c r="L53" s="30"/>
      <c r="M53" s="41"/>
    </row>
    <row r="54" spans="1:13" ht="15.5" x14ac:dyDescent="0.35">
      <c r="A54" s="71"/>
      <c r="B54" s="22" t="str">
        <f>_xlfn.IFNA(VLOOKUP(C54,Data!A:B,2,FALSE),"")</f>
        <v/>
      </c>
      <c r="C54" s="27"/>
      <c r="D54" s="28"/>
      <c r="E54" s="28"/>
      <c r="F54" s="29"/>
      <c r="G54" s="31">
        <f t="shared" si="2"/>
        <v>0</v>
      </c>
      <c r="H54" s="68"/>
      <c r="I54" s="69"/>
      <c r="J54" s="70"/>
      <c r="K54" s="29"/>
      <c r="L54" s="30"/>
      <c r="M54" s="41"/>
    </row>
    <row r="55" spans="1:13" ht="15.5" x14ac:dyDescent="0.35">
      <c r="A55" s="71"/>
      <c r="B55" s="22" t="str">
        <f>_xlfn.IFNA(VLOOKUP(C55,Data!A:B,2,FALSE),"")</f>
        <v/>
      </c>
      <c r="C55" s="27"/>
      <c r="D55" s="28"/>
      <c r="E55" s="28"/>
      <c r="F55" s="29"/>
      <c r="G55" s="31">
        <f t="shared" si="2"/>
        <v>0</v>
      </c>
      <c r="H55" s="68"/>
      <c r="I55" s="69"/>
      <c r="J55" s="70"/>
      <c r="K55" s="29"/>
      <c r="L55" s="30"/>
      <c r="M55" s="41"/>
    </row>
    <row r="56" spans="1:13" ht="15.5" x14ac:dyDescent="0.35">
      <c r="A56" s="71"/>
      <c r="B56" s="22" t="str">
        <f>_xlfn.IFNA(VLOOKUP(C56,Data!A:B,2,FALSE),"")</f>
        <v/>
      </c>
      <c r="C56" s="27"/>
      <c r="D56" s="28"/>
      <c r="E56" s="28"/>
      <c r="F56" s="29"/>
      <c r="G56" s="31">
        <f t="shared" si="2"/>
        <v>0</v>
      </c>
      <c r="H56" s="68"/>
      <c r="I56" s="69"/>
      <c r="J56" s="70"/>
      <c r="K56" s="29"/>
      <c r="L56" s="30"/>
      <c r="M56" s="41"/>
    </row>
    <row r="57" spans="1:13" ht="15.5" x14ac:dyDescent="0.35">
      <c r="A57" s="71"/>
      <c r="B57" s="22" t="str">
        <f>_xlfn.IFNA(VLOOKUP(C57,Data!A:B,2,FALSE),"")</f>
        <v/>
      </c>
      <c r="C57" s="27"/>
      <c r="D57" s="28"/>
      <c r="E57" s="28"/>
      <c r="F57" s="29"/>
      <c r="G57" s="31">
        <f t="shared" si="2"/>
        <v>0</v>
      </c>
      <c r="H57" s="68"/>
      <c r="I57" s="69"/>
      <c r="J57" s="70"/>
      <c r="K57" s="29"/>
      <c r="L57" s="30"/>
      <c r="M57" s="41"/>
    </row>
    <row r="58" spans="1:13" ht="15.5" x14ac:dyDescent="0.35">
      <c r="B58" s="14"/>
      <c r="C58" s="19"/>
      <c r="D58" s="16"/>
      <c r="E58" s="16"/>
      <c r="F58" s="24" t="s">
        <v>100</v>
      </c>
      <c r="G58" s="23">
        <f>SUM(G51:G57)</f>
        <v>0</v>
      </c>
      <c r="H58" s="44"/>
      <c r="I58" s="44"/>
      <c r="J58" s="44"/>
      <c r="K58" s="45"/>
      <c r="L58" s="45"/>
      <c r="M58" s="45"/>
    </row>
    <row r="59" spans="1:13" ht="15.5" x14ac:dyDescent="0.35">
      <c r="B59" s="14"/>
      <c r="C59" s="19"/>
      <c r="D59" s="16"/>
      <c r="E59" s="16"/>
      <c r="F59" s="16"/>
      <c r="G59" s="16"/>
      <c r="H59" s="44"/>
      <c r="I59" s="44"/>
      <c r="J59" s="44"/>
      <c r="K59" s="44"/>
      <c r="L59" s="45"/>
      <c r="M59" s="45"/>
    </row>
    <row r="60" spans="1:13" ht="28.5" x14ac:dyDescent="0.65">
      <c r="B60" s="54" t="str">
        <f>_xlfn.IFNA(VLOOKUP(J1, Data!G45:H56, 2, FALSE),"Week 4")</f>
        <v>Week 4</v>
      </c>
      <c r="C60" s="55"/>
      <c r="D60" s="55"/>
      <c r="E60" s="55"/>
      <c r="F60" s="55"/>
      <c r="G60" s="56"/>
      <c r="H60" s="45"/>
      <c r="I60" s="44"/>
      <c r="J60" s="44"/>
      <c r="K60" s="44"/>
      <c r="L60" s="45"/>
      <c r="M60" s="45"/>
    </row>
    <row r="61" spans="1:13" ht="15.5" x14ac:dyDescent="0.35">
      <c r="B61" s="14"/>
      <c r="C61" s="19"/>
      <c r="D61" s="16"/>
      <c r="E61" s="16"/>
      <c r="F61" s="16"/>
      <c r="G61" s="16"/>
      <c r="H61" s="44"/>
      <c r="I61" s="44"/>
      <c r="J61" s="44"/>
      <c r="K61" s="44"/>
      <c r="L61" s="45"/>
      <c r="M61" s="45"/>
    </row>
    <row r="62" spans="1:13" ht="15.5" x14ac:dyDescent="0.35">
      <c r="A62" s="72" t="s">
        <v>93</v>
      </c>
      <c r="B62" s="36" t="s">
        <v>80</v>
      </c>
      <c r="C62" s="37" t="s">
        <v>0</v>
      </c>
      <c r="D62" s="37" t="s">
        <v>12</v>
      </c>
      <c r="E62" s="37" t="s">
        <v>13</v>
      </c>
      <c r="F62" s="37" t="s">
        <v>14</v>
      </c>
      <c r="G62" s="37" t="s">
        <v>95</v>
      </c>
      <c r="H62" s="77" t="s">
        <v>81</v>
      </c>
      <c r="I62" s="78"/>
      <c r="J62" s="79"/>
      <c r="K62" s="46" t="s">
        <v>82</v>
      </c>
      <c r="L62" s="46" t="s">
        <v>1</v>
      </c>
      <c r="M62" s="47" t="s">
        <v>97</v>
      </c>
    </row>
    <row r="63" spans="1:13" ht="15.5" x14ac:dyDescent="0.35">
      <c r="A63" s="72"/>
      <c r="B63" s="22" t="str">
        <f>_xlfn.IFNA(VLOOKUP(C63,Data!A:B,2,FALSE),"")</f>
        <v/>
      </c>
      <c r="C63" s="27"/>
      <c r="D63" s="28"/>
      <c r="E63" s="28"/>
      <c r="F63" s="29"/>
      <c r="G63" s="31">
        <f>(E63-D63)*24-F63</f>
        <v>0</v>
      </c>
      <c r="H63" s="68"/>
      <c r="I63" s="69"/>
      <c r="J63" s="70"/>
      <c r="K63" s="29"/>
      <c r="L63" s="30"/>
      <c r="M63" s="40"/>
    </row>
    <row r="64" spans="1:13" ht="15.5" x14ac:dyDescent="0.35">
      <c r="A64" s="72"/>
      <c r="B64" s="22" t="str">
        <f>_xlfn.IFNA(VLOOKUP(C64,Data!A:B,2,FALSE),"")</f>
        <v/>
      </c>
      <c r="C64" s="27"/>
      <c r="D64" s="28"/>
      <c r="E64" s="28"/>
      <c r="F64" s="29"/>
      <c r="G64" s="31">
        <f t="shared" ref="G64:G69" si="3">(E64-D64)*24-F64</f>
        <v>0</v>
      </c>
      <c r="H64" s="68"/>
      <c r="I64" s="69"/>
      <c r="J64" s="70"/>
      <c r="K64" s="29"/>
      <c r="L64" s="30"/>
      <c r="M64" s="41"/>
    </row>
    <row r="65" spans="1:13" ht="15.5" x14ac:dyDescent="0.35">
      <c r="A65" s="72"/>
      <c r="B65" s="22" t="str">
        <f>_xlfn.IFNA(VLOOKUP(C65,Data!A:B,2,FALSE),"")</f>
        <v/>
      </c>
      <c r="C65" s="27"/>
      <c r="D65" s="28"/>
      <c r="E65" s="28"/>
      <c r="F65" s="29"/>
      <c r="G65" s="31">
        <f t="shared" si="3"/>
        <v>0</v>
      </c>
      <c r="H65" s="68"/>
      <c r="I65" s="69"/>
      <c r="J65" s="70"/>
      <c r="K65" s="29"/>
      <c r="L65" s="30"/>
      <c r="M65" s="41"/>
    </row>
    <row r="66" spans="1:13" ht="15.5" x14ac:dyDescent="0.35">
      <c r="A66" s="72"/>
      <c r="B66" s="22" t="str">
        <f>_xlfn.IFNA(VLOOKUP(C66,Data!A:B,2,FALSE),"")</f>
        <v/>
      </c>
      <c r="C66" s="27"/>
      <c r="D66" s="28"/>
      <c r="E66" s="28"/>
      <c r="F66" s="29"/>
      <c r="G66" s="31">
        <f t="shared" si="3"/>
        <v>0</v>
      </c>
      <c r="H66" s="68"/>
      <c r="I66" s="69"/>
      <c r="J66" s="70"/>
      <c r="K66" s="29"/>
      <c r="L66" s="30"/>
      <c r="M66" s="41"/>
    </row>
    <row r="67" spans="1:13" ht="15.5" x14ac:dyDescent="0.35">
      <c r="A67" s="72"/>
      <c r="B67" s="22" t="str">
        <f>_xlfn.IFNA(VLOOKUP(C67,Data!A:B,2,FALSE),"")</f>
        <v/>
      </c>
      <c r="C67" s="27"/>
      <c r="D67" s="28"/>
      <c r="E67" s="28"/>
      <c r="F67" s="29"/>
      <c r="G67" s="31">
        <f t="shared" si="3"/>
        <v>0</v>
      </c>
      <c r="H67" s="68"/>
      <c r="I67" s="69"/>
      <c r="J67" s="70"/>
      <c r="K67" s="29"/>
      <c r="L67" s="30"/>
      <c r="M67" s="41"/>
    </row>
    <row r="68" spans="1:13" ht="15.5" x14ac:dyDescent="0.35">
      <c r="A68" s="72"/>
      <c r="B68" s="22" t="str">
        <f>_xlfn.IFNA(VLOOKUP(C68,Data!A:B,2,FALSE),"")</f>
        <v/>
      </c>
      <c r="C68" s="27"/>
      <c r="D68" s="28"/>
      <c r="E68" s="28"/>
      <c r="F68" s="29"/>
      <c r="G68" s="31">
        <f t="shared" si="3"/>
        <v>0</v>
      </c>
      <c r="H68" s="68"/>
      <c r="I68" s="69"/>
      <c r="J68" s="70"/>
      <c r="K68" s="29"/>
      <c r="L68" s="30"/>
      <c r="M68" s="41"/>
    </row>
    <row r="69" spans="1:13" ht="15.5" x14ac:dyDescent="0.35">
      <c r="A69" s="72"/>
      <c r="B69" s="22" t="str">
        <f>_xlfn.IFNA(VLOOKUP(C69,Data!A:B,2,FALSE),"")</f>
        <v/>
      </c>
      <c r="C69" s="27"/>
      <c r="D69" s="28"/>
      <c r="E69" s="28"/>
      <c r="F69" s="29"/>
      <c r="G69" s="31">
        <f t="shared" si="3"/>
        <v>0</v>
      </c>
      <c r="H69" s="68"/>
      <c r="I69" s="69"/>
      <c r="J69" s="70"/>
      <c r="K69" s="29"/>
      <c r="L69" s="30"/>
      <c r="M69" s="41"/>
    </row>
    <row r="70" spans="1:13" ht="15.5" x14ac:dyDescent="0.35">
      <c r="B70" s="14"/>
      <c r="C70" s="19"/>
      <c r="D70" s="16"/>
      <c r="E70" s="16"/>
      <c r="F70" s="24" t="s">
        <v>99</v>
      </c>
      <c r="G70" s="23">
        <f>SUM(G63:G69)</f>
        <v>0</v>
      </c>
      <c r="H70" s="44"/>
      <c r="I70" s="44"/>
      <c r="J70" s="44"/>
      <c r="K70" s="45"/>
      <c r="L70" s="45"/>
      <c r="M70" s="45"/>
    </row>
    <row r="71" spans="1:13" ht="15.5" x14ac:dyDescent="0.35">
      <c r="B71" s="14"/>
      <c r="C71" s="19"/>
      <c r="D71" s="16"/>
      <c r="E71" s="16"/>
      <c r="F71" s="16"/>
      <c r="G71" s="16"/>
      <c r="H71" s="44"/>
      <c r="I71" s="44"/>
      <c r="J71" s="44"/>
      <c r="K71" s="44"/>
      <c r="L71" s="45"/>
      <c r="M71" s="45"/>
    </row>
    <row r="72" spans="1:13" ht="28.5" x14ac:dyDescent="0.65">
      <c r="B72" s="54" t="str">
        <f>_xlfn.IFNA(VLOOKUP(J1, Data!G59:H70, 2, FALSE), "Week 5")</f>
        <v>Week 5</v>
      </c>
      <c r="C72" s="55"/>
      <c r="D72" s="55"/>
      <c r="E72" s="55"/>
      <c r="F72" s="55"/>
      <c r="G72" s="56"/>
      <c r="H72" s="45"/>
      <c r="I72" s="44"/>
      <c r="J72" s="44"/>
      <c r="K72" s="44"/>
      <c r="L72" s="45"/>
      <c r="M72" s="45"/>
    </row>
    <row r="73" spans="1:13" ht="15.5" x14ac:dyDescent="0.35">
      <c r="B73" s="14"/>
      <c r="C73" s="19"/>
      <c r="D73" s="16"/>
      <c r="E73" s="16"/>
      <c r="F73" s="16"/>
      <c r="G73" s="16"/>
      <c r="H73" s="44"/>
      <c r="I73" s="44"/>
      <c r="J73" s="44"/>
      <c r="K73" s="44"/>
      <c r="L73" s="45"/>
      <c r="M73" s="45"/>
    </row>
    <row r="74" spans="1:13" ht="15.5" x14ac:dyDescent="0.35">
      <c r="A74" s="71" t="s">
        <v>94</v>
      </c>
      <c r="B74" s="20" t="s">
        <v>80</v>
      </c>
      <c r="C74" s="21" t="s">
        <v>0</v>
      </c>
      <c r="D74" s="21" t="s">
        <v>12</v>
      </c>
      <c r="E74" s="21" t="s">
        <v>13</v>
      </c>
      <c r="F74" s="21" t="s">
        <v>14</v>
      </c>
      <c r="G74" s="21" t="s">
        <v>95</v>
      </c>
      <c r="H74" s="74" t="s">
        <v>81</v>
      </c>
      <c r="I74" s="75"/>
      <c r="J74" s="76"/>
      <c r="K74" s="42" t="s">
        <v>82</v>
      </c>
      <c r="L74" s="42" t="s">
        <v>1</v>
      </c>
      <c r="M74" s="43" t="s">
        <v>97</v>
      </c>
    </row>
    <row r="75" spans="1:13" ht="15.5" x14ac:dyDescent="0.35">
      <c r="A75" s="71"/>
      <c r="B75" s="22" t="str">
        <f>_xlfn.IFNA(VLOOKUP(C75,Data!A:B,2,FALSE),"")</f>
        <v/>
      </c>
      <c r="C75" s="27"/>
      <c r="D75" s="28"/>
      <c r="E75" s="28"/>
      <c r="F75" s="29"/>
      <c r="G75" s="31">
        <f>(E75-D75)*24-F75</f>
        <v>0</v>
      </c>
      <c r="H75" s="68"/>
      <c r="I75" s="69"/>
      <c r="J75" s="70"/>
      <c r="K75" s="29"/>
      <c r="L75" s="30"/>
      <c r="M75" s="40"/>
    </row>
    <row r="76" spans="1:13" ht="15.5" x14ac:dyDescent="0.35">
      <c r="A76" s="71"/>
      <c r="B76" s="22" t="str">
        <f>_xlfn.IFNA(VLOOKUP(C76,Data!A:B,2,FALSE),"")</f>
        <v/>
      </c>
      <c r="C76" s="27"/>
      <c r="D76" s="28"/>
      <c r="E76" s="28"/>
      <c r="F76" s="29"/>
      <c r="G76" s="31">
        <f t="shared" ref="G76:G81" si="4">(E76-D76)*24-F76</f>
        <v>0</v>
      </c>
      <c r="H76" s="68"/>
      <c r="I76" s="69"/>
      <c r="J76" s="70"/>
      <c r="K76" s="29"/>
      <c r="L76" s="30"/>
      <c r="M76" s="41"/>
    </row>
    <row r="77" spans="1:13" ht="15.5" x14ac:dyDescent="0.35">
      <c r="A77" s="71"/>
      <c r="B77" s="22" t="str">
        <f>_xlfn.IFNA(VLOOKUP(C77,Data!A:B,2,FALSE),"")</f>
        <v/>
      </c>
      <c r="C77" s="27"/>
      <c r="D77" s="28"/>
      <c r="E77" s="28"/>
      <c r="F77" s="29"/>
      <c r="G77" s="31">
        <f t="shared" si="4"/>
        <v>0</v>
      </c>
      <c r="H77" s="68"/>
      <c r="I77" s="69"/>
      <c r="J77" s="70"/>
      <c r="K77" s="29"/>
      <c r="L77" s="30"/>
      <c r="M77" s="41"/>
    </row>
    <row r="78" spans="1:13" ht="15.5" x14ac:dyDescent="0.35">
      <c r="A78" s="71"/>
      <c r="B78" s="22" t="str">
        <f>_xlfn.IFNA(VLOOKUP(C78,Data!A:B,2,FALSE),"")</f>
        <v/>
      </c>
      <c r="C78" s="27"/>
      <c r="D78" s="28"/>
      <c r="E78" s="28"/>
      <c r="F78" s="29"/>
      <c r="G78" s="31">
        <f t="shared" si="4"/>
        <v>0</v>
      </c>
      <c r="H78" s="68"/>
      <c r="I78" s="69"/>
      <c r="J78" s="70"/>
      <c r="K78" s="29"/>
      <c r="L78" s="30"/>
      <c r="M78" s="41"/>
    </row>
    <row r="79" spans="1:13" ht="15.5" x14ac:dyDescent="0.35">
      <c r="A79" s="71"/>
      <c r="B79" s="22" t="str">
        <f>_xlfn.IFNA(VLOOKUP(C79,Data!A:B,2,FALSE),"")</f>
        <v/>
      </c>
      <c r="C79" s="27"/>
      <c r="D79" s="28"/>
      <c r="E79" s="28"/>
      <c r="F79" s="29"/>
      <c r="G79" s="31">
        <f t="shared" si="4"/>
        <v>0</v>
      </c>
      <c r="H79" s="68"/>
      <c r="I79" s="69"/>
      <c r="J79" s="70"/>
      <c r="K79" s="29"/>
      <c r="L79" s="30"/>
      <c r="M79" s="41"/>
    </row>
    <row r="80" spans="1:13" ht="15.5" x14ac:dyDescent="0.35">
      <c r="A80" s="71"/>
      <c r="B80" s="22" t="str">
        <f>_xlfn.IFNA(VLOOKUP(C80,Data!A:B,2,FALSE),"")</f>
        <v/>
      </c>
      <c r="C80" s="27"/>
      <c r="D80" s="28"/>
      <c r="E80" s="28"/>
      <c r="F80" s="29"/>
      <c r="G80" s="31">
        <f t="shared" si="4"/>
        <v>0</v>
      </c>
      <c r="H80" s="68"/>
      <c r="I80" s="69"/>
      <c r="J80" s="70"/>
      <c r="K80" s="29"/>
      <c r="L80" s="30"/>
      <c r="M80" s="41"/>
    </row>
    <row r="81" spans="1:13" ht="15.5" x14ac:dyDescent="0.35">
      <c r="A81" s="71"/>
      <c r="B81" s="22" t="str">
        <f>_xlfn.IFNA(VLOOKUP(C81,Data!A:B,2,FALSE),"")</f>
        <v/>
      </c>
      <c r="C81" s="27"/>
      <c r="D81" s="28"/>
      <c r="E81" s="28"/>
      <c r="F81" s="29"/>
      <c r="G81" s="31">
        <f t="shared" si="4"/>
        <v>0</v>
      </c>
      <c r="H81" s="68"/>
      <c r="I81" s="69"/>
      <c r="J81" s="70"/>
      <c r="K81" s="29"/>
      <c r="L81" s="30"/>
      <c r="M81" s="41"/>
    </row>
    <row r="82" spans="1:13" ht="15.5" x14ac:dyDescent="0.35">
      <c r="B82" s="14"/>
      <c r="C82" s="19"/>
      <c r="D82" s="16"/>
      <c r="E82" s="16"/>
      <c r="F82" s="24" t="s">
        <v>98</v>
      </c>
      <c r="G82" s="23">
        <f>SUM(G75:G81)</f>
        <v>0</v>
      </c>
      <c r="H82" s="16"/>
      <c r="I82" s="16"/>
      <c r="J82" s="16"/>
    </row>
    <row r="83" spans="1:13" ht="15.5" x14ac:dyDescent="0.35">
      <c r="B83" s="14"/>
      <c r="C83" s="19"/>
      <c r="D83" s="16"/>
      <c r="E83" s="16"/>
      <c r="F83" s="16"/>
      <c r="G83" s="16"/>
      <c r="H83" s="16"/>
      <c r="I83" s="16"/>
      <c r="J83" s="16"/>
      <c r="K83" s="16"/>
    </row>
    <row r="84" spans="1:13" ht="15.5" x14ac:dyDescent="0.35">
      <c r="B84" s="14"/>
      <c r="C84" s="19"/>
      <c r="D84" s="16"/>
      <c r="E84" s="16"/>
      <c r="F84" s="16"/>
      <c r="G84" s="16"/>
      <c r="H84" s="44"/>
      <c r="I84" s="44"/>
      <c r="J84" s="44"/>
      <c r="K84" s="44"/>
      <c r="L84" s="45"/>
      <c r="M84" s="45"/>
    </row>
    <row r="85" spans="1:13" ht="28.5" x14ac:dyDescent="0.65">
      <c r="B85" s="54" t="str">
        <f>_xlfn.IFNA(VLOOKUP(J1, Data!G72:H83, 2, FALSE), "Week 6")</f>
        <v>Week 6</v>
      </c>
      <c r="C85" s="55"/>
      <c r="D85" s="55"/>
      <c r="E85" s="55"/>
      <c r="F85" s="55"/>
      <c r="G85" s="56"/>
      <c r="H85" s="45"/>
      <c r="I85" s="44"/>
      <c r="J85" s="44"/>
      <c r="K85" s="44"/>
      <c r="L85" s="45"/>
      <c r="M85" s="45"/>
    </row>
    <row r="86" spans="1:13" ht="15.5" x14ac:dyDescent="0.35">
      <c r="B86" s="14"/>
      <c r="C86" s="19"/>
      <c r="D86" s="16"/>
      <c r="E86" s="16"/>
      <c r="F86" s="16"/>
      <c r="G86" s="16"/>
      <c r="H86" s="44"/>
      <c r="I86" s="44"/>
      <c r="J86" s="44"/>
      <c r="K86" s="44"/>
      <c r="L86" s="45"/>
      <c r="M86" s="45"/>
    </row>
    <row r="87" spans="1:13" ht="15.5" x14ac:dyDescent="0.35">
      <c r="A87" s="71" t="s">
        <v>94</v>
      </c>
      <c r="B87" s="20" t="s">
        <v>80</v>
      </c>
      <c r="C87" s="21" t="s">
        <v>0</v>
      </c>
      <c r="D87" s="21" t="s">
        <v>12</v>
      </c>
      <c r="E87" s="21" t="s">
        <v>13</v>
      </c>
      <c r="F87" s="21" t="s">
        <v>14</v>
      </c>
      <c r="G87" s="21" t="s">
        <v>95</v>
      </c>
      <c r="H87" s="74" t="s">
        <v>81</v>
      </c>
      <c r="I87" s="75"/>
      <c r="J87" s="76"/>
      <c r="K87" s="42" t="s">
        <v>82</v>
      </c>
      <c r="L87" s="42" t="s">
        <v>1</v>
      </c>
      <c r="M87" s="43" t="s">
        <v>97</v>
      </c>
    </row>
    <row r="88" spans="1:13" ht="15.5" x14ac:dyDescent="0.35">
      <c r="A88" s="71"/>
      <c r="B88" s="22" t="str">
        <f>_xlfn.IFNA(VLOOKUP(C88,Data!A:B,2,FALSE),"")</f>
        <v/>
      </c>
      <c r="C88" s="27"/>
      <c r="D88" s="28"/>
      <c r="E88" s="28"/>
      <c r="F88" s="29"/>
      <c r="G88" s="31">
        <f>(E88-D88)*24-F88</f>
        <v>0</v>
      </c>
      <c r="H88" s="68"/>
      <c r="I88" s="69"/>
      <c r="J88" s="70"/>
      <c r="K88" s="29"/>
      <c r="L88" s="30"/>
      <c r="M88" s="40"/>
    </row>
    <row r="89" spans="1:13" ht="15.5" x14ac:dyDescent="0.35">
      <c r="A89" s="71"/>
      <c r="B89" s="22" t="str">
        <f>_xlfn.IFNA(VLOOKUP(C89,Data!A:B,2,FALSE),"")</f>
        <v/>
      </c>
      <c r="C89" s="27"/>
      <c r="D89" s="28"/>
      <c r="E89" s="28"/>
      <c r="F89" s="29"/>
      <c r="G89" s="31">
        <f t="shared" ref="G89:G94" si="5">(E89-D89)*24-F89</f>
        <v>0</v>
      </c>
      <c r="H89" s="68"/>
      <c r="I89" s="69"/>
      <c r="J89" s="70"/>
      <c r="K89" s="29"/>
      <c r="L89" s="30"/>
      <c r="M89" s="41"/>
    </row>
    <row r="90" spans="1:13" ht="15.5" x14ac:dyDescent="0.35">
      <c r="A90" s="71"/>
      <c r="B90" s="22" t="str">
        <f>_xlfn.IFNA(VLOOKUP(C90,Data!A:B,2,FALSE),"")</f>
        <v/>
      </c>
      <c r="C90" s="27"/>
      <c r="D90" s="28"/>
      <c r="E90" s="28"/>
      <c r="F90" s="29"/>
      <c r="G90" s="31">
        <f t="shared" si="5"/>
        <v>0</v>
      </c>
      <c r="H90" s="68"/>
      <c r="I90" s="69"/>
      <c r="J90" s="70"/>
      <c r="K90" s="29"/>
      <c r="L90" s="30"/>
      <c r="M90" s="41"/>
    </row>
    <row r="91" spans="1:13" ht="15.5" x14ac:dyDescent="0.35">
      <c r="A91" s="71"/>
      <c r="B91" s="22" t="str">
        <f>_xlfn.IFNA(VLOOKUP(C91,Data!A:B,2,FALSE),"")</f>
        <v/>
      </c>
      <c r="C91" s="27"/>
      <c r="D91" s="28"/>
      <c r="E91" s="28"/>
      <c r="F91" s="29"/>
      <c r="G91" s="31">
        <f t="shared" si="5"/>
        <v>0</v>
      </c>
      <c r="H91" s="68"/>
      <c r="I91" s="69"/>
      <c r="J91" s="70"/>
      <c r="K91" s="29"/>
      <c r="L91" s="30"/>
      <c r="M91" s="41"/>
    </row>
    <row r="92" spans="1:13" ht="15.5" x14ac:dyDescent="0.35">
      <c r="A92" s="71"/>
      <c r="B92" s="22" t="str">
        <f>_xlfn.IFNA(VLOOKUP(C92,Data!A:B,2,FALSE),"")</f>
        <v/>
      </c>
      <c r="C92" s="27"/>
      <c r="D92" s="28"/>
      <c r="E92" s="28"/>
      <c r="F92" s="29"/>
      <c r="G92" s="31">
        <f t="shared" si="5"/>
        <v>0</v>
      </c>
      <c r="H92" s="68"/>
      <c r="I92" s="69"/>
      <c r="J92" s="70"/>
      <c r="K92" s="29"/>
      <c r="L92" s="30"/>
      <c r="M92" s="41"/>
    </row>
    <row r="93" spans="1:13" ht="15.5" x14ac:dyDescent="0.35">
      <c r="A93" s="71"/>
      <c r="B93" s="22" t="str">
        <f>_xlfn.IFNA(VLOOKUP(C93,Data!A:B,2,FALSE),"")</f>
        <v/>
      </c>
      <c r="C93" s="27"/>
      <c r="D93" s="28"/>
      <c r="E93" s="28"/>
      <c r="F93" s="29"/>
      <c r="G93" s="31">
        <f t="shared" si="5"/>
        <v>0</v>
      </c>
      <c r="H93" s="68"/>
      <c r="I93" s="69"/>
      <c r="J93" s="70"/>
      <c r="K93" s="29"/>
      <c r="L93" s="30"/>
      <c r="M93" s="41"/>
    </row>
    <row r="94" spans="1:13" ht="15.5" x14ac:dyDescent="0.35">
      <c r="A94" s="71"/>
      <c r="B94" s="22" t="str">
        <f>_xlfn.IFNA(VLOOKUP(C94,Data!A:B,2,FALSE),"")</f>
        <v/>
      </c>
      <c r="C94" s="27"/>
      <c r="D94" s="28"/>
      <c r="E94" s="28"/>
      <c r="F94" s="29"/>
      <c r="G94" s="31">
        <f t="shared" si="5"/>
        <v>0</v>
      </c>
      <c r="H94" s="68"/>
      <c r="I94" s="69"/>
      <c r="J94" s="70"/>
      <c r="K94" s="29"/>
      <c r="L94" s="30"/>
      <c r="M94" s="41"/>
    </row>
    <row r="95" spans="1:13" ht="15.5" x14ac:dyDescent="0.35">
      <c r="B95" s="14"/>
      <c r="C95" s="19"/>
      <c r="D95" s="16"/>
      <c r="E95" s="16"/>
      <c r="F95" s="24" t="s">
        <v>111</v>
      </c>
      <c r="G95" s="23">
        <f>SUM(G88:G94)</f>
        <v>0</v>
      </c>
      <c r="H95" s="16"/>
      <c r="I95" s="16"/>
      <c r="J95" s="16"/>
    </row>
    <row r="96" spans="1:13" ht="15.5" x14ac:dyDescent="0.35">
      <c r="B96" s="14"/>
      <c r="C96" s="19"/>
      <c r="D96" s="16"/>
      <c r="E96" s="16"/>
      <c r="F96" s="16"/>
      <c r="G96" s="16"/>
      <c r="H96" s="16"/>
      <c r="I96" s="16"/>
      <c r="J96" s="16"/>
      <c r="K96" s="16"/>
    </row>
    <row r="98" spans="2:12" s="25" customFormat="1" ht="28.5" customHeight="1" x14ac:dyDescent="0.35">
      <c r="B98" s="64" t="s">
        <v>11</v>
      </c>
      <c r="C98" s="64"/>
      <c r="D98" s="38">
        <f>SUM(G34,G46,G58,G70,G82,G95)</f>
        <v>29.500000000000011</v>
      </c>
    </row>
    <row r="99" spans="2:12" ht="30" customHeight="1" x14ac:dyDescent="0.35"/>
    <row r="101" spans="2:12" s="35" customFormat="1" ht="23.5" x14ac:dyDescent="0.35">
      <c r="B101" s="66" t="s">
        <v>4</v>
      </c>
      <c r="C101" s="67"/>
      <c r="D101" s="65" t="s">
        <v>201</v>
      </c>
      <c r="E101" s="65"/>
      <c r="F101" s="65"/>
      <c r="G101" s="65"/>
      <c r="H101" s="34"/>
      <c r="K101" s="34"/>
      <c r="L101" s="34"/>
    </row>
    <row r="102" spans="2:12" ht="23.5" x14ac:dyDescent="0.55000000000000004">
      <c r="B102" s="5"/>
      <c r="C102" s="5"/>
      <c r="D102" s="5"/>
      <c r="E102" s="5"/>
      <c r="F102" s="4"/>
      <c r="G102" s="4"/>
      <c r="H102" s="4"/>
      <c r="I102" s="4"/>
      <c r="J102" s="4"/>
    </row>
    <row r="103" spans="2:12" s="33" customFormat="1" ht="23.5" x14ac:dyDescent="0.35">
      <c r="B103" s="66" t="s">
        <v>5</v>
      </c>
      <c r="C103" s="67"/>
      <c r="D103" s="63"/>
      <c r="E103" s="63"/>
      <c r="F103" s="63"/>
      <c r="G103" s="63"/>
      <c r="H103" s="32"/>
      <c r="I103" s="32"/>
      <c r="J103" s="32"/>
    </row>
    <row r="104" spans="2:12" ht="18.5" x14ac:dyDescent="0.45">
      <c r="B104" s="4"/>
      <c r="C104" s="4"/>
      <c r="D104" s="4"/>
      <c r="E104" s="4"/>
      <c r="F104" s="4"/>
      <c r="G104" s="4"/>
      <c r="H104" s="4"/>
      <c r="I104" s="4"/>
      <c r="J104" s="4"/>
    </row>
    <row r="105" spans="2:12" ht="19" thickBot="1" x14ac:dyDescent="0.5">
      <c r="B105" s="4"/>
      <c r="C105" s="4"/>
      <c r="D105" s="4"/>
      <c r="E105" s="4"/>
      <c r="F105" s="4"/>
      <c r="G105" s="4"/>
      <c r="H105" s="4"/>
      <c r="I105" s="4"/>
      <c r="J105" s="4"/>
    </row>
    <row r="106" spans="2:12" ht="21.5" thickTop="1" x14ac:dyDescent="0.35">
      <c r="B106" s="57" t="s">
        <v>104</v>
      </c>
      <c r="C106" s="58"/>
      <c r="D106" s="58"/>
      <c r="E106" s="58"/>
      <c r="F106" s="58"/>
      <c r="G106" s="58"/>
      <c r="H106" s="58"/>
      <c r="I106" s="58"/>
      <c r="J106" s="58"/>
      <c r="K106" s="58"/>
      <c r="L106" s="59"/>
    </row>
    <row r="107" spans="2:12" ht="21.5" thickBot="1" x14ac:dyDescent="0.4">
      <c r="B107" s="60" t="s">
        <v>6</v>
      </c>
      <c r="C107" s="61"/>
      <c r="D107" s="61"/>
      <c r="E107" s="61"/>
      <c r="F107" s="61"/>
      <c r="G107" s="61"/>
      <c r="H107" s="61"/>
      <c r="I107" s="61"/>
      <c r="J107" s="61"/>
      <c r="K107" s="61"/>
      <c r="L107" s="62"/>
    </row>
    <row r="108" spans="2:12" ht="15" thickTop="1" x14ac:dyDescent="0.35"/>
    <row r="131" ht="20.149999999999999" customHeight="1" x14ac:dyDescent="0.35"/>
    <row r="132" ht="20.149999999999999" customHeight="1" x14ac:dyDescent="0.35"/>
    <row r="133" ht="15" customHeight="1" x14ac:dyDescent="0.35"/>
  </sheetData>
  <sheetProtection algorithmName="SHA-512" hashValue="RR6Q/nZ0xhzlKQqmLPFzC950OHTrYiQF/Jcd1hbrZQjM2BbH6P8C9S81gAmK3vvdE39lint+Zx/tZb1yPcYzLQ==" saltValue="jF/7jgIlafmcCyHP0PR+jw==" spinCount="100000" sheet="1" objects="1" scenarios="1"/>
  <mergeCells count="82">
    <mergeCell ref="A87:A94"/>
    <mergeCell ref="H87:J87"/>
    <mergeCell ref="H88:J88"/>
    <mergeCell ref="H89:J89"/>
    <mergeCell ref="H90:J90"/>
    <mergeCell ref="H91:J91"/>
    <mergeCell ref="H92:J92"/>
    <mergeCell ref="H93:J93"/>
    <mergeCell ref="H94:J94"/>
    <mergeCell ref="H68:J68"/>
    <mergeCell ref="H50:J50"/>
    <mergeCell ref="H57:J57"/>
    <mergeCell ref="H51:J51"/>
    <mergeCell ref="H62:J62"/>
    <mergeCell ref="H63:J63"/>
    <mergeCell ref="H52:J52"/>
    <mergeCell ref="H53:J53"/>
    <mergeCell ref="H55:J55"/>
    <mergeCell ref="H56:J56"/>
    <mergeCell ref="H41:J41"/>
    <mergeCell ref="H42:J42"/>
    <mergeCell ref="H43:J43"/>
    <mergeCell ref="H44:J44"/>
    <mergeCell ref="H45:J45"/>
    <mergeCell ref="F1:H1"/>
    <mergeCell ref="J19:K19"/>
    <mergeCell ref="J20:K20"/>
    <mergeCell ref="B4:M13"/>
    <mergeCell ref="C17:D17"/>
    <mergeCell ref="J16:L16"/>
    <mergeCell ref="J17:L17"/>
    <mergeCell ref="J18:K18"/>
    <mergeCell ref="E17:F17"/>
    <mergeCell ref="G17:H17"/>
    <mergeCell ref="E19:F19"/>
    <mergeCell ref="G19:H19"/>
    <mergeCell ref="C19:D19"/>
    <mergeCell ref="J1:M1"/>
    <mergeCell ref="A50:A57"/>
    <mergeCell ref="A62:A69"/>
    <mergeCell ref="A74:A81"/>
    <mergeCell ref="H64:J64"/>
    <mergeCell ref="H65:J65"/>
    <mergeCell ref="H66:J66"/>
    <mergeCell ref="H67:J67"/>
    <mergeCell ref="H80:J80"/>
    <mergeCell ref="H81:J81"/>
    <mergeCell ref="H75:J75"/>
    <mergeCell ref="H76:J76"/>
    <mergeCell ref="H77:J77"/>
    <mergeCell ref="H78:J78"/>
    <mergeCell ref="H79:J79"/>
    <mergeCell ref="H54:J54"/>
    <mergeCell ref="H74:J74"/>
    <mergeCell ref="B85:G85"/>
    <mergeCell ref="H69:J69"/>
    <mergeCell ref="A26:A33"/>
    <mergeCell ref="A38:A45"/>
    <mergeCell ref="B22:M22"/>
    <mergeCell ref="H32:J32"/>
    <mergeCell ref="H33:J33"/>
    <mergeCell ref="H26:J26"/>
    <mergeCell ref="H27:J27"/>
    <mergeCell ref="H28:J28"/>
    <mergeCell ref="H38:J38"/>
    <mergeCell ref="H39:J39"/>
    <mergeCell ref="H40:J40"/>
    <mergeCell ref="H29:J29"/>
    <mergeCell ref="H30:J30"/>
    <mergeCell ref="H31:J31"/>
    <mergeCell ref="B106:L106"/>
    <mergeCell ref="B107:L107"/>
    <mergeCell ref="D103:G103"/>
    <mergeCell ref="B98:C98"/>
    <mergeCell ref="D101:G101"/>
    <mergeCell ref="B101:C101"/>
    <mergeCell ref="B103:C103"/>
    <mergeCell ref="B24:G24"/>
    <mergeCell ref="B36:G36"/>
    <mergeCell ref="B48:G48"/>
    <mergeCell ref="B60:G60"/>
    <mergeCell ref="B72:G72"/>
  </mergeCells>
  <phoneticPr fontId="2" type="noConversion"/>
  <conditionalFormatting sqref="C17">
    <cfRule type="containsBlanks" dxfId="137" priority="28">
      <formula>LEN(TRIM(C17))=0</formula>
    </cfRule>
  </conditionalFormatting>
  <conditionalFormatting sqref="C19">
    <cfRule type="containsBlanks" dxfId="136" priority="26">
      <formula>LEN(TRIM(C19))=0</formula>
    </cfRule>
  </conditionalFormatting>
  <conditionalFormatting sqref="C27:C33">
    <cfRule type="expression" dxfId="135" priority="289">
      <formula>AND(K27&gt;0, C27="")</formula>
    </cfRule>
    <cfRule type="expression" dxfId="134" priority="287">
      <formula>AND(F27&gt;0, C27="")</formula>
    </cfRule>
    <cfRule type="expression" dxfId="133" priority="288">
      <formula>AND(H27&gt;0, C27="")</formula>
    </cfRule>
  </conditionalFormatting>
  <conditionalFormatting sqref="C39:C45">
    <cfRule type="expression" dxfId="132" priority="133">
      <formula>AND(F39&gt;0, C39="")</formula>
    </cfRule>
    <cfRule type="expression" dxfId="131" priority="135">
      <formula>AND(K39&gt;0, C39="")</formula>
    </cfRule>
    <cfRule type="expression" dxfId="130" priority="134">
      <formula>AND(H39&gt;0, C39="")</formula>
    </cfRule>
  </conditionalFormatting>
  <conditionalFormatting sqref="C51:C57">
    <cfRule type="expression" dxfId="129" priority="107">
      <formula>AND(K51&gt;0, C51="")</formula>
    </cfRule>
    <cfRule type="expression" dxfId="128" priority="106">
      <formula>AND(H51&gt;0, C51="")</formula>
    </cfRule>
    <cfRule type="expression" dxfId="127" priority="105">
      <formula>AND(F51&gt;0, C51="")</formula>
    </cfRule>
  </conditionalFormatting>
  <conditionalFormatting sqref="C63:C69">
    <cfRule type="expression" dxfId="126" priority="78">
      <formula>AND(H63&gt;0, C63="")</formula>
    </cfRule>
    <cfRule type="expression" dxfId="125" priority="77">
      <formula>AND(F63&gt;0, C63="")</formula>
    </cfRule>
    <cfRule type="expression" dxfId="124" priority="79">
      <formula>AND(K63&gt;0, C63="")</formula>
    </cfRule>
  </conditionalFormatting>
  <conditionalFormatting sqref="C75:C81">
    <cfRule type="expression" dxfId="123" priority="50">
      <formula>AND(H75&gt;0, C75="")</formula>
    </cfRule>
    <cfRule type="expression" dxfId="122" priority="49">
      <formula>AND(F75&gt;0, C75="")</formula>
    </cfRule>
    <cfRule type="expression" dxfId="121" priority="51">
      <formula>AND(K75&gt;0, C75="")</formula>
    </cfRule>
  </conditionalFormatting>
  <conditionalFormatting sqref="C88:C94">
    <cfRule type="expression" dxfId="120" priority="16">
      <formula>AND(F88&gt;0, C88="")</formula>
    </cfRule>
    <cfRule type="expression" dxfId="119" priority="17">
      <formula>AND(H88&gt;0, C88="")</formula>
    </cfRule>
    <cfRule type="expression" dxfId="118" priority="18">
      <formula>AND(K88&gt;0, C88="")</formula>
    </cfRule>
  </conditionalFormatting>
  <conditionalFormatting sqref="C27:D33">
    <cfRule type="expression" dxfId="117" priority="281">
      <formula>AND(E27&gt;0, C27="")</formula>
    </cfRule>
  </conditionalFormatting>
  <conditionalFormatting sqref="C39:D45">
    <cfRule type="expression" dxfId="116" priority="129">
      <formula>AND(E39&gt;0, C39="")</formula>
    </cfRule>
  </conditionalFormatting>
  <conditionalFormatting sqref="C51:D57">
    <cfRule type="expression" dxfId="115" priority="101">
      <formula>AND(E51&gt;0, C51="")</formula>
    </cfRule>
  </conditionalFormatting>
  <conditionalFormatting sqref="C63:D69">
    <cfRule type="expression" dxfId="114" priority="73">
      <formula>AND(E63&gt;0, C63="")</formula>
    </cfRule>
  </conditionalFormatting>
  <conditionalFormatting sqref="C75:D81">
    <cfRule type="expression" dxfId="113" priority="45">
      <formula>AND(E75&gt;0, C75="")</formula>
    </cfRule>
  </conditionalFormatting>
  <conditionalFormatting sqref="C88:D94">
    <cfRule type="expression" dxfId="112" priority="13">
      <formula>AND(E88&gt;0, C88="")</formula>
    </cfRule>
  </conditionalFormatting>
  <conditionalFormatting sqref="C27:E33">
    <cfRule type="expression" dxfId="111" priority="271">
      <formula>AND(D27&gt;0, C27="")</formula>
    </cfRule>
  </conditionalFormatting>
  <conditionalFormatting sqref="C39:E45">
    <cfRule type="expression" dxfId="110" priority="123">
      <formula>AND(D39&gt;0, C39="")</formula>
    </cfRule>
  </conditionalFormatting>
  <conditionalFormatting sqref="C51:E57">
    <cfRule type="expression" dxfId="109" priority="95">
      <formula>AND(D51&gt;0, C51="")</formula>
    </cfRule>
  </conditionalFormatting>
  <conditionalFormatting sqref="C63:E69">
    <cfRule type="expression" dxfId="108" priority="67">
      <formula>AND(D63&gt;0, C63="")</formula>
    </cfRule>
  </conditionalFormatting>
  <conditionalFormatting sqref="C75:E81">
    <cfRule type="expression" dxfId="107" priority="39">
      <formula>AND(D75&gt;0, C75="")</formula>
    </cfRule>
  </conditionalFormatting>
  <conditionalFormatting sqref="C88:E94">
    <cfRule type="expression" dxfId="106" priority="9">
      <formula>AND(D88&gt;0, C88="")</formula>
    </cfRule>
  </conditionalFormatting>
  <conditionalFormatting sqref="D27:D33">
    <cfRule type="expression" dxfId="105" priority="284">
      <formula>AND(K27&gt;0, D27="")</formula>
    </cfRule>
    <cfRule type="expression" dxfId="104" priority="282">
      <formula>AND(H27&gt;0, D27="")</formula>
    </cfRule>
  </conditionalFormatting>
  <conditionalFormatting sqref="D39:D45">
    <cfRule type="expression" dxfId="103" priority="131">
      <formula>AND(K39&gt;0, D39="")</formula>
    </cfRule>
    <cfRule type="expression" dxfId="102" priority="130">
      <formula>AND(H39&gt;0, D39="")</formula>
    </cfRule>
  </conditionalFormatting>
  <conditionalFormatting sqref="D51:D57">
    <cfRule type="expression" dxfId="101" priority="102">
      <formula>AND(H51&gt;0, D51="")</formula>
    </cfRule>
    <cfRule type="expression" dxfId="100" priority="103">
      <formula>AND(K51&gt;0, D51="")</formula>
    </cfRule>
  </conditionalFormatting>
  <conditionalFormatting sqref="D63:D69">
    <cfRule type="expression" dxfId="99" priority="75">
      <formula>AND(K63&gt;0, D63="")</formula>
    </cfRule>
    <cfRule type="expression" dxfId="98" priority="74">
      <formula>AND(H63&gt;0, D63="")</formula>
    </cfRule>
  </conditionalFormatting>
  <conditionalFormatting sqref="D75:D81">
    <cfRule type="expression" dxfId="97" priority="46">
      <formula>AND(H75&gt;0, D75="")</formula>
    </cfRule>
    <cfRule type="expression" dxfId="96" priority="47">
      <formula>AND(K75&gt;0, D75="")</formula>
    </cfRule>
  </conditionalFormatting>
  <conditionalFormatting sqref="D88:D94">
    <cfRule type="expression" dxfId="95" priority="15">
      <formula>AND(K88&gt;0, D88="")</formula>
    </cfRule>
    <cfRule type="expression" dxfId="94" priority="14">
      <formula>AND(H88&gt;0, D88="")</formula>
    </cfRule>
  </conditionalFormatting>
  <conditionalFormatting sqref="D98">
    <cfRule type="cellIs" dxfId="93" priority="311" operator="greaterThan">
      <formula>80</formula>
    </cfRule>
  </conditionalFormatting>
  <conditionalFormatting sqref="D27:E33">
    <cfRule type="expression" dxfId="92" priority="144">
      <formula>AND(C27&gt;0, D27="")</formula>
    </cfRule>
  </conditionalFormatting>
  <conditionalFormatting sqref="D39:E45">
    <cfRule type="expression" dxfId="91" priority="116">
      <formula>AND(C39&gt;0, D39="")</formula>
    </cfRule>
  </conditionalFormatting>
  <conditionalFormatting sqref="D51:E57">
    <cfRule type="expression" dxfId="90" priority="88">
      <formula>AND(C51&gt;0, D51="")</formula>
    </cfRule>
  </conditionalFormatting>
  <conditionalFormatting sqref="D63:E69">
    <cfRule type="expression" dxfId="89" priority="60">
      <formula>AND(C63&gt;0, D63="")</formula>
    </cfRule>
  </conditionalFormatting>
  <conditionalFormatting sqref="D75:E81">
    <cfRule type="expression" dxfId="88" priority="32">
      <formula>AND(C75&gt;0, D75="")</formula>
    </cfRule>
  </conditionalFormatting>
  <conditionalFormatting sqref="D88:E94">
    <cfRule type="expression" dxfId="87" priority="4">
      <formula>AND(C88&gt;0, D88="")</formula>
    </cfRule>
  </conditionalFormatting>
  <conditionalFormatting sqref="D101:G101">
    <cfRule type="containsBlanks" dxfId="86" priority="330">
      <formula>LEN(TRIM(D101))=0</formula>
    </cfRule>
  </conditionalFormatting>
  <conditionalFormatting sqref="E27:E33">
    <cfRule type="expression" dxfId="85" priority="274">
      <formula>AND(H27&gt;0, E27="")</formula>
    </cfRule>
    <cfRule type="expression" dxfId="84" priority="275">
      <formula>AND(K27&gt;0, E27="")</formula>
    </cfRule>
    <cfRule type="expression" dxfId="83" priority="143">
      <formula>AND(C27&gt;0, E27="")</formula>
    </cfRule>
  </conditionalFormatting>
  <conditionalFormatting sqref="E39:E45">
    <cfRule type="expression" dxfId="82" priority="115">
      <formula>AND(C39&gt;0, E39="")</formula>
    </cfRule>
    <cfRule type="expression" dxfId="81" priority="126">
      <formula>AND(H39&gt;0, E39="")</formula>
    </cfRule>
    <cfRule type="expression" dxfId="80" priority="127">
      <formula>AND(K39&gt;0, E39="")</formula>
    </cfRule>
  </conditionalFormatting>
  <conditionalFormatting sqref="E51:E57">
    <cfRule type="expression" dxfId="79" priority="87">
      <formula>AND(C51&gt;0, E51="")</formula>
    </cfRule>
    <cfRule type="expression" dxfId="78" priority="98">
      <formula>AND(H51&gt;0, E51="")</formula>
    </cfRule>
    <cfRule type="expression" dxfId="77" priority="99">
      <formula>AND(K51&gt;0, E51="")</formula>
    </cfRule>
  </conditionalFormatting>
  <conditionalFormatting sqref="E63:E69">
    <cfRule type="expression" dxfId="76" priority="59">
      <formula>AND(C63&gt;0, E63="")</formula>
    </cfRule>
    <cfRule type="expression" dxfId="75" priority="70">
      <formula>AND(H63&gt;0, E63="")</formula>
    </cfRule>
    <cfRule type="expression" dxfId="74" priority="71">
      <formula>AND(K63&gt;0, E63="")</formula>
    </cfRule>
  </conditionalFormatting>
  <conditionalFormatting sqref="E75:E81">
    <cfRule type="expression" dxfId="73" priority="43">
      <formula>AND(K75&gt;0, E75="")</formula>
    </cfRule>
    <cfRule type="expression" dxfId="72" priority="42">
      <formula>AND(H75&gt;0, E75="")</formula>
    </cfRule>
    <cfRule type="expression" dxfId="71" priority="31">
      <formula>AND(C75&gt;0, E75="")</formula>
    </cfRule>
  </conditionalFormatting>
  <conditionalFormatting sqref="E88:E94">
    <cfRule type="expression" dxfId="70" priority="10">
      <formula>AND(H88&gt;0, E88="")</formula>
    </cfRule>
    <cfRule type="expression" dxfId="69" priority="11">
      <formula>AND(K88&gt;0, E88="")</formula>
    </cfRule>
    <cfRule type="expression" dxfId="68" priority="3">
      <formula>AND(C88&gt;0, E88="")</formula>
    </cfRule>
  </conditionalFormatting>
  <conditionalFormatting sqref="F27:F33">
    <cfRule type="expression" dxfId="67" priority="280">
      <formula>AND(G27&gt;7, F27="")</formula>
    </cfRule>
  </conditionalFormatting>
  <conditionalFormatting sqref="F39:F45">
    <cfRule type="expression" dxfId="66" priority="128">
      <formula>AND(G39&gt;7, F39="")</formula>
    </cfRule>
  </conditionalFormatting>
  <conditionalFormatting sqref="F51:F57">
    <cfRule type="expression" dxfId="65" priority="100">
      <formula>AND(G51&gt;7, F51="")</formula>
    </cfRule>
  </conditionalFormatting>
  <conditionalFormatting sqref="F63:F69">
    <cfRule type="expression" dxfId="64" priority="72">
      <formula>AND(G63&gt;7, F63="")</formula>
    </cfRule>
  </conditionalFormatting>
  <conditionalFormatting sqref="F75:F81">
    <cfRule type="expression" dxfId="63" priority="44">
      <formula>AND(G75&gt;7, F75="")</formula>
    </cfRule>
  </conditionalFormatting>
  <conditionalFormatting sqref="F88:F94">
    <cfRule type="expression" dxfId="62" priority="12">
      <formula>AND(G88&gt;7, F88="")</formula>
    </cfRule>
  </conditionalFormatting>
  <conditionalFormatting sqref="G27:G33">
    <cfRule type="cellIs" dxfId="61" priority="316" operator="equal">
      <formula>0</formula>
    </cfRule>
  </conditionalFormatting>
  <conditionalFormatting sqref="G34">
    <cfRule type="cellIs" dxfId="60" priority="307" operator="greaterThan">
      <formula>20</formula>
    </cfRule>
  </conditionalFormatting>
  <conditionalFormatting sqref="G39:G45">
    <cfRule type="cellIs" dxfId="59" priority="139" operator="equal">
      <formula>0</formula>
    </cfRule>
  </conditionalFormatting>
  <conditionalFormatting sqref="G46">
    <cfRule type="cellIs" dxfId="58" priority="310" operator="greaterThan">
      <formula>20</formula>
    </cfRule>
  </conditionalFormatting>
  <conditionalFormatting sqref="G51:G57">
    <cfRule type="cellIs" dxfId="57" priority="111" operator="equal">
      <formula>0</formula>
    </cfRule>
  </conditionalFormatting>
  <conditionalFormatting sqref="G58">
    <cfRule type="cellIs" dxfId="56" priority="309" operator="greaterThan">
      <formula>20</formula>
    </cfRule>
  </conditionalFormatting>
  <conditionalFormatting sqref="G63:G69">
    <cfRule type="cellIs" dxfId="55" priority="83" operator="equal">
      <formula>0</formula>
    </cfRule>
  </conditionalFormatting>
  <conditionalFormatting sqref="G70">
    <cfRule type="cellIs" dxfId="54" priority="304" operator="greaterThan">
      <formula>20</formula>
    </cfRule>
  </conditionalFormatting>
  <conditionalFormatting sqref="G75:G81">
    <cfRule type="cellIs" dxfId="53" priority="55" operator="equal">
      <formula>0</formula>
    </cfRule>
  </conditionalFormatting>
  <conditionalFormatting sqref="G82">
    <cfRule type="cellIs" dxfId="52" priority="305" operator="greaterThan">
      <formula>20</formula>
    </cfRule>
  </conditionalFormatting>
  <conditionalFormatting sqref="G88:G94">
    <cfRule type="cellIs" dxfId="51" priority="21" operator="equal">
      <formula>0</formula>
    </cfRule>
  </conditionalFormatting>
  <conditionalFormatting sqref="G95">
    <cfRule type="cellIs" dxfId="50" priority="24" operator="greaterThan">
      <formula>20</formula>
    </cfRule>
  </conditionalFormatting>
  <conditionalFormatting sqref="G17:H17">
    <cfRule type="containsBlanks" dxfId="49" priority="27">
      <formula>LEN(TRIM(G17))=0</formula>
    </cfRule>
  </conditionalFormatting>
  <conditionalFormatting sqref="G19:H19">
    <cfRule type="containsBlanks" dxfId="48" priority="25">
      <formula>LEN(TRIM(G19))=0</formula>
    </cfRule>
  </conditionalFormatting>
  <conditionalFormatting sqref="H27:J33">
    <cfRule type="expression" dxfId="47" priority="290">
      <formula>AND(F27&gt;0, H27="")</formula>
    </cfRule>
    <cfRule type="expression" dxfId="46" priority="292">
      <formula>AND(K27&gt;0, H27="")</formula>
    </cfRule>
    <cfRule type="expression" dxfId="45" priority="267">
      <formula>AND(D27&gt;0, H27="")</formula>
    </cfRule>
  </conditionalFormatting>
  <conditionalFormatting sqref="H39:J45">
    <cfRule type="expression" dxfId="44" priority="119">
      <formula>AND(D39&gt;0, H39="")</formula>
    </cfRule>
    <cfRule type="expression" dxfId="43" priority="137">
      <formula>AND(K39&gt;0, H39="")</formula>
    </cfRule>
    <cfRule type="expression" dxfId="42" priority="136">
      <formula>AND(F39&gt;0, H39="")</formula>
    </cfRule>
  </conditionalFormatting>
  <conditionalFormatting sqref="H51:J57">
    <cfRule type="expression" dxfId="41" priority="91">
      <formula>AND(D51&gt;0, H51="")</formula>
    </cfRule>
    <cfRule type="expression" dxfId="40" priority="109">
      <formula>AND(K51&gt;0, H51="")</formula>
    </cfRule>
    <cfRule type="expression" dxfId="39" priority="108">
      <formula>AND(F51&gt;0, H51="")</formula>
    </cfRule>
  </conditionalFormatting>
  <conditionalFormatting sqref="H63:J69">
    <cfRule type="expression" dxfId="38" priority="81">
      <formula>AND(K63&gt;0, H63="")</formula>
    </cfRule>
    <cfRule type="expression" dxfId="37" priority="63">
      <formula>AND(D63&gt;0, H63="")</formula>
    </cfRule>
    <cfRule type="expression" dxfId="36" priority="80">
      <formula>AND(F63&gt;0, H63="")</formula>
    </cfRule>
  </conditionalFormatting>
  <conditionalFormatting sqref="H75:J81">
    <cfRule type="expression" dxfId="35" priority="53">
      <formula>AND(K75&gt;0, H75="")</formula>
    </cfRule>
    <cfRule type="expression" dxfId="34" priority="52">
      <formula>AND(F75&gt;0, H75="")</formula>
    </cfRule>
    <cfRule type="expression" dxfId="33" priority="35">
      <formula>AND(D75&gt;0, H75="")</formula>
    </cfRule>
  </conditionalFormatting>
  <conditionalFormatting sqref="H88:J94">
    <cfRule type="expression" dxfId="32" priority="6">
      <formula>AND(D88&gt;0, H88="")</formula>
    </cfRule>
    <cfRule type="expression" dxfId="31" priority="19">
      <formula>AND(F88&gt;0, H88="")</formula>
    </cfRule>
    <cfRule type="expression" dxfId="30" priority="20">
      <formula>AND(K88&gt;0, H88="")</formula>
    </cfRule>
  </conditionalFormatting>
  <conditionalFormatting sqref="H27:K33">
    <cfRule type="expression" dxfId="29" priority="142">
      <formula>AND(C27&gt;0, H27="")</formula>
    </cfRule>
    <cfRule type="expression" dxfId="28" priority="141">
      <formula>AND(E27&gt;0, H27="")</formula>
    </cfRule>
  </conditionalFormatting>
  <conditionalFormatting sqref="H39:K45">
    <cfRule type="expression" dxfId="27" priority="114">
      <formula>AND(C39&gt;0, H39="")</formula>
    </cfRule>
    <cfRule type="expression" dxfId="26" priority="113">
      <formula>AND(E39&gt;0, H39="")</formula>
    </cfRule>
  </conditionalFormatting>
  <conditionalFormatting sqref="H51:K57">
    <cfRule type="expression" dxfId="25" priority="86">
      <formula>AND(C51&gt;0, H51="")</formula>
    </cfRule>
    <cfRule type="expression" dxfId="24" priority="85">
      <formula>AND(E51&gt;0, H51="")</formula>
    </cfRule>
  </conditionalFormatting>
  <conditionalFormatting sqref="H63:K69">
    <cfRule type="expression" dxfId="23" priority="57">
      <formula>AND(E63&gt;0, H63="")</formula>
    </cfRule>
    <cfRule type="expression" dxfId="22" priority="58">
      <formula>AND(C63&gt;0, H63="")</formula>
    </cfRule>
  </conditionalFormatting>
  <conditionalFormatting sqref="H75:K81">
    <cfRule type="expression" dxfId="21" priority="29">
      <formula>AND(E75&gt;0, H75="")</formula>
    </cfRule>
    <cfRule type="expression" dxfId="20" priority="30">
      <formula>AND(C75&gt;0, H75="")</formula>
    </cfRule>
  </conditionalFormatting>
  <conditionalFormatting sqref="H88:K94">
    <cfRule type="expression" dxfId="19" priority="2">
      <formula>AND(C88&gt;0, H88="")</formula>
    </cfRule>
    <cfRule type="expression" dxfId="18" priority="1">
      <formula>AND(E88&gt;0, H88="")</formula>
    </cfRule>
  </conditionalFormatting>
  <conditionalFormatting sqref="K27:K33">
    <cfRule type="expression" dxfId="17" priority="247">
      <formula>AND(C27&gt;0, K27="")</formula>
    </cfRule>
    <cfRule type="expression" dxfId="16" priority="268">
      <formula>AND(D27&gt;0, K27="")</formula>
    </cfRule>
    <cfRule type="expression" dxfId="15" priority="270">
      <formula>AND(E27&gt;0, K27="")</formula>
    </cfRule>
  </conditionalFormatting>
  <conditionalFormatting sqref="K39:K45">
    <cfRule type="expression" dxfId="14" priority="118">
      <formula>AND(C39&gt;0, K39="")</formula>
    </cfRule>
    <cfRule type="expression" dxfId="13" priority="120">
      <formula>AND(D39&gt;0, K39="")</formula>
    </cfRule>
    <cfRule type="expression" dxfId="12" priority="122">
      <formula>AND(E39&gt;0, K39="")</formula>
    </cfRule>
  </conditionalFormatting>
  <conditionalFormatting sqref="K51:K57">
    <cfRule type="expression" dxfId="11" priority="92">
      <formula>AND(D51&gt;0, K51="")</formula>
    </cfRule>
    <cfRule type="expression" dxfId="10" priority="94">
      <formula>AND(E51&gt;0, K51="")</formula>
    </cfRule>
    <cfRule type="expression" dxfId="9" priority="90">
      <formula>AND(C51&gt;0, K51="")</formula>
    </cfRule>
  </conditionalFormatting>
  <conditionalFormatting sqref="K63:K69">
    <cfRule type="expression" dxfId="8" priority="62">
      <formula>AND(C63&gt;0, K63="")</formula>
    </cfRule>
    <cfRule type="expression" dxfId="7" priority="66">
      <formula>AND(E63&gt;0, K63="")</formula>
    </cfRule>
    <cfRule type="expression" dxfId="6" priority="64">
      <formula>AND(D63&gt;0, K63="")</formula>
    </cfRule>
  </conditionalFormatting>
  <conditionalFormatting sqref="K75:K81">
    <cfRule type="expression" dxfId="5" priority="38">
      <formula>AND(E75&gt;0, K75="")</formula>
    </cfRule>
    <cfRule type="expression" dxfId="4" priority="36">
      <formula>AND(D75&gt;0, K75="")</formula>
    </cfRule>
    <cfRule type="expression" dxfId="3" priority="34">
      <formula>AND(C75&gt;0, K75="")</formula>
    </cfRule>
  </conditionalFormatting>
  <conditionalFormatting sqref="K88:K94">
    <cfRule type="expression" dxfId="2" priority="5">
      <formula>AND(C88&gt;0, K88="")</formula>
    </cfRule>
    <cfRule type="expression" dxfId="1" priority="7">
      <formula>AND(D88&gt;0, K88="")</formula>
    </cfRule>
    <cfRule type="expression" dxfId="0" priority="8">
      <formula>AND(E88&gt;0, K88="")</formula>
    </cfRule>
  </conditionalFormatting>
  <dataValidations xWindow="399" yWindow="438" count="4">
    <dataValidation allowBlank="1" showInputMessage="1" showErrorMessage="1" prompt="This will be calculated for you, once you have entered a start and end time." sqref="G27:G33 G63:G69 G39:G45 G51:G57 G75:G81 G88:G94" xr:uid="{F9035DE4-CA8A-4B79-9DD3-CC3B3E90F633}"/>
    <dataValidation allowBlank="1" showInputMessage="1" showErrorMessage="1" prompt="For Admin use only." sqref="M39:M45 M27:M33 M63:M69 M51:M57 M75:M81 M88:M94" xr:uid="{5E7ED37D-37DC-4633-9E0C-E669F79894C7}"/>
    <dataValidation allowBlank="1" showInputMessage="1" showErrorMessage="1" prompt="This will be completed for you, once you have added a date." sqref="B63:B69 B39:B45 B27:B33 B51:B57 B75:B81 B88:B94" xr:uid="{B4F77783-78FF-4126-95CD-179B41BC13DF}"/>
    <dataValidation allowBlank="1" showInputMessage="1" showErrorMessage="1" prompt="For admin use only." sqref="L27:L33 L39:L45 L51:L57 L63:L69 L75:L81 L88:L94" xr:uid="{63F5A9FA-9AC1-48C1-94DF-BD3EE3EF59C9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34" id="{8149A994-CD46-4C9B-9C31-D5F371E043E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M21 L18:L20 M25:M27</xm:sqref>
        </x14:conditionalFormatting>
        <x14:conditionalFormatting xmlns:xm="http://schemas.microsoft.com/office/excel/2006/main">
          <x14:cfRule type="iconSet" priority="147" id="{9EF633DE-7892-43EA-982E-BDD30B19FA3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M38</xm:sqref>
        </x14:conditionalFormatting>
        <x14:conditionalFormatting xmlns:xm="http://schemas.microsoft.com/office/excel/2006/main">
          <x14:cfRule type="iconSet" priority="140" id="{4F691EB7-DFDD-4B5B-9763-E85D0010726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M39</xm:sqref>
        </x14:conditionalFormatting>
        <x14:conditionalFormatting xmlns:xm="http://schemas.microsoft.com/office/excel/2006/main">
          <x14:cfRule type="iconSet" priority="149" id="{8654999D-C501-42DA-8BE8-1C43A8649A4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M50</xm:sqref>
        </x14:conditionalFormatting>
        <x14:conditionalFormatting xmlns:xm="http://schemas.microsoft.com/office/excel/2006/main">
          <x14:cfRule type="iconSet" priority="112" id="{05DBB644-4105-43B4-987E-3E6AB0D3DC1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M51</xm:sqref>
        </x14:conditionalFormatting>
        <x14:conditionalFormatting xmlns:xm="http://schemas.microsoft.com/office/excel/2006/main">
          <x14:cfRule type="iconSet" priority="146" id="{27113F3F-C83B-4185-B50F-BEC41535EB7B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M62</xm:sqref>
        </x14:conditionalFormatting>
        <x14:conditionalFormatting xmlns:xm="http://schemas.microsoft.com/office/excel/2006/main">
          <x14:cfRule type="iconSet" priority="84" id="{9D37F0BC-4132-47E6-AB30-E65A6BC00D9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M63</xm:sqref>
        </x14:conditionalFormatting>
        <x14:conditionalFormatting xmlns:xm="http://schemas.microsoft.com/office/excel/2006/main">
          <x14:cfRule type="iconSet" priority="148" id="{EED55260-78EA-4BF7-99E9-8392A299D7E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M74</xm:sqref>
        </x14:conditionalFormatting>
        <x14:conditionalFormatting xmlns:xm="http://schemas.microsoft.com/office/excel/2006/main">
          <x14:cfRule type="iconSet" priority="56" id="{3E848312-1F10-405B-83F4-F3C926AB3A9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M75</xm:sqref>
        </x14:conditionalFormatting>
        <x14:conditionalFormatting xmlns:xm="http://schemas.microsoft.com/office/excel/2006/main">
          <x14:cfRule type="iconSet" priority="23" id="{E7A62BBA-4477-4F13-8B1A-51E9FD250D4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M87</xm:sqref>
        </x14:conditionalFormatting>
        <x14:conditionalFormatting xmlns:xm="http://schemas.microsoft.com/office/excel/2006/main">
          <x14:cfRule type="iconSet" priority="22" id="{13BE220B-F628-4E96-B02C-D43CA25796D2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399" yWindow="438" count="4">
        <x14:dataValidation type="list" allowBlank="1" showInputMessage="1" showErrorMessage="1" xr:uid="{AC0FB118-5A57-47B0-BDBD-2AA2E8B3AD71}">
          <x14:formula1>
            <xm:f>Data!$A$4:$A$368</xm:f>
          </x14:formula1>
          <xm:sqref>C88:C94 C27:C33 C39:C45 C51:C57 C63:C69 C75:C81</xm:sqref>
        </x14:dataValidation>
        <x14:dataValidation type="list" allowBlank="1" showInputMessage="1" showErrorMessage="1" promptTitle="Break Length" prompt="0.25 = 15mins_x000a_0.5 = 30mins_x000a_0.75 = 45mins_x000a_1 = 1 hour" xr:uid="{4E6FE0DD-CF06-4182-9730-16A1A340933A}">
          <x14:formula1>
            <xm:f>Data!$E$2:$E$8</xm:f>
          </x14:formula1>
          <xm:sqref>F27:F33 F75:F81 F39:F45 F51:F57 F63:F69 F88:F94</xm:sqref>
        </x14:dataValidation>
        <x14:dataValidation type="list" allowBlank="1" showInputMessage="1" showErrorMessage="1" xr:uid="{581BF640-2436-4DEC-8F67-38E431B4C565}">
          <x14:formula1>
            <xm:f>Data!$J$1:$J$13</xm:f>
          </x14:formula1>
          <xm:sqref>J1:M1</xm:sqref>
        </x14:dataValidation>
        <x14:dataValidation type="list" allowBlank="1" showInputMessage="1" showErrorMessage="1" xr:uid="{8C9771E0-1DA8-4CD2-B17D-C813631F3438}">
          <x14:formula1>
            <xm:f>Data!$D$2:$D$98</xm:f>
          </x14:formula1>
          <xm:sqref>D27:E33 D88:E94 D63:E69 D39:E45 D51:E57 D75:E81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FCE8-1D7F-4072-B301-93D22DCC64F8}">
  <dimension ref="A1:J372"/>
  <sheetViews>
    <sheetView workbookViewId="0">
      <selection activeCell="H363" sqref="H363"/>
    </sheetView>
  </sheetViews>
  <sheetFormatPr defaultRowHeight="14.5" x14ac:dyDescent="0.35"/>
  <cols>
    <col min="1" max="1" width="18.26953125" customWidth="1"/>
    <col min="2" max="2" width="18.81640625" customWidth="1"/>
    <col min="4" max="4" width="7.54296875" style="9" customWidth="1"/>
    <col min="7" max="7" width="17.7265625" customWidth="1"/>
    <col min="8" max="8" width="43.7265625" customWidth="1"/>
    <col min="10" max="10" width="35.54296875" customWidth="1"/>
  </cols>
  <sheetData>
    <row r="1" spans="1:10" x14ac:dyDescent="0.35">
      <c r="A1" s="48" t="s">
        <v>0</v>
      </c>
      <c r="B1" s="2" t="s">
        <v>80</v>
      </c>
      <c r="C1" s="2"/>
      <c r="D1" s="50" t="s">
        <v>108</v>
      </c>
      <c r="E1" s="2" t="s">
        <v>14</v>
      </c>
      <c r="J1" t="s">
        <v>109</v>
      </c>
    </row>
    <row r="2" spans="1:10" x14ac:dyDescent="0.35">
      <c r="A2" s="49"/>
      <c r="B2" t="s">
        <v>83</v>
      </c>
      <c r="D2" s="52" t="s">
        <v>112</v>
      </c>
      <c r="E2">
        <v>0.25</v>
      </c>
      <c r="J2" s="51" t="s">
        <v>126</v>
      </c>
    </row>
    <row r="3" spans="1:10" x14ac:dyDescent="0.35">
      <c r="A3" s="49"/>
      <c r="B3" t="s">
        <v>84</v>
      </c>
      <c r="D3" s="52" t="s">
        <v>113</v>
      </c>
      <c r="E3">
        <v>0.5</v>
      </c>
      <c r="G3" s="51" t="s">
        <v>126</v>
      </c>
      <c r="H3" t="s">
        <v>138</v>
      </c>
      <c r="J3" s="51" t="s">
        <v>127</v>
      </c>
    </row>
    <row r="4" spans="1:10" x14ac:dyDescent="0.35">
      <c r="A4" s="49"/>
      <c r="B4" t="s">
        <v>85</v>
      </c>
      <c r="D4" s="52" t="s">
        <v>114</v>
      </c>
      <c r="E4">
        <v>0.75</v>
      </c>
      <c r="G4" s="51" t="s">
        <v>127</v>
      </c>
      <c r="H4" t="s">
        <v>139</v>
      </c>
      <c r="J4" s="9" t="s">
        <v>128</v>
      </c>
    </row>
    <row r="5" spans="1:10" x14ac:dyDescent="0.35">
      <c r="A5" s="49">
        <v>46023</v>
      </c>
      <c r="B5" t="s">
        <v>86</v>
      </c>
      <c r="D5" s="52" t="s">
        <v>115</v>
      </c>
      <c r="E5">
        <v>1</v>
      </c>
      <c r="G5" s="51" t="s">
        <v>128</v>
      </c>
      <c r="H5" t="s">
        <v>140</v>
      </c>
      <c r="J5" s="9" t="s">
        <v>129</v>
      </c>
    </row>
    <row r="6" spans="1:10" x14ac:dyDescent="0.35">
      <c r="A6" s="49">
        <v>46024</v>
      </c>
      <c r="B6" t="s">
        <v>87</v>
      </c>
      <c r="D6" s="52" t="s">
        <v>116</v>
      </c>
      <c r="E6">
        <v>1.25</v>
      </c>
      <c r="G6" s="51" t="s">
        <v>129</v>
      </c>
      <c r="H6" t="s">
        <v>141</v>
      </c>
      <c r="J6" s="9" t="s">
        <v>130</v>
      </c>
    </row>
    <row r="7" spans="1:10" x14ac:dyDescent="0.35">
      <c r="A7" s="49">
        <v>46025</v>
      </c>
      <c r="B7" t="s">
        <v>88</v>
      </c>
      <c r="D7" s="52" t="s">
        <v>117</v>
      </c>
      <c r="E7">
        <v>1.5</v>
      </c>
      <c r="G7" s="51" t="s">
        <v>130</v>
      </c>
      <c r="H7" t="s">
        <v>142</v>
      </c>
      <c r="J7" s="9" t="s">
        <v>131</v>
      </c>
    </row>
    <row r="8" spans="1:10" x14ac:dyDescent="0.35">
      <c r="A8" s="49">
        <v>46026</v>
      </c>
      <c r="B8" t="s">
        <v>89</v>
      </c>
      <c r="D8" s="52" t="s">
        <v>118</v>
      </c>
      <c r="E8">
        <v>2</v>
      </c>
      <c r="G8" s="51" t="s">
        <v>131</v>
      </c>
      <c r="H8" t="s">
        <v>143</v>
      </c>
      <c r="J8" s="9" t="s">
        <v>132</v>
      </c>
    </row>
    <row r="9" spans="1:10" x14ac:dyDescent="0.35">
      <c r="A9" s="49">
        <v>46027</v>
      </c>
      <c r="B9" t="s">
        <v>83</v>
      </c>
      <c r="D9" s="52" t="s">
        <v>119</v>
      </c>
      <c r="G9" s="51" t="s">
        <v>132</v>
      </c>
      <c r="H9" t="s">
        <v>144</v>
      </c>
      <c r="J9" s="9" t="s">
        <v>133</v>
      </c>
    </row>
    <row r="10" spans="1:10" x14ac:dyDescent="0.35">
      <c r="A10" s="49">
        <v>46028</v>
      </c>
      <c r="B10" t="s">
        <v>84</v>
      </c>
      <c r="D10" s="52" t="s">
        <v>120</v>
      </c>
      <c r="G10" s="9" t="s">
        <v>133</v>
      </c>
      <c r="H10" t="s">
        <v>145</v>
      </c>
      <c r="J10" s="9" t="s">
        <v>134</v>
      </c>
    </row>
    <row r="11" spans="1:10" x14ac:dyDescent="0.35">
      <c r="A11" s="49">
        <v>46029</v>
      </c>
      <c r="B11" t="s">
        <v>85</v>
      </c>
      <c r="D11" s="52" t="s">
        <v>121</v>
      </c>
      <c r="G11" s="51" t="s">
        <v>134</v>
      </c>
      <c r="H11" t="s">
        <v>146</v>
      </c>
      <c r="J11" s="9" t="s">
        <v>135</v>
      </c>
    </row>
    <row r="12" spans="1:10" x14ac:dyDescent="0.35">
      <c r="A12" s="49">
        <v>46030</v>
      </c>
      <c r="B12" t="s">
        <v>86</v>
      </c>
      <c r="D12" s="52" t="s">
        <v>122</v>
      </c>
      <c r="G12" s="9" t="s">
        <v>135</v>
      </c>
      <c r="H12" t="s">
        <v>147</v>
      </c>
      <c r="J12" s="9" t="s">
        <v>136</v>
      </c>
    </row>
    <row r="13" spans="1:10" x14ac:dyDescent="0.35">
      <c r="A13" s="49">
        <v>46031</v>
      </c>
      <c r="B13" t="s">
        <v>87</v>
      </c>
      <c r="D13" s="52" t="s">
        <v>123</v>
      </c>
      <c r="G13" s="9" t="s">
        <v>136</v>
      </c>
      <c r="H13" t="s">
        <v>148</v>
      </c>
      <c r="J13" s="9" t="s">
        <v>137</v>
      </c>
    </row>
    <row r="14" spans="1:10" x14ac:dyDescent="0.35">
      <c r="A14" s="49">
        <v>46032</v>
      </c>
      <c r="B14" t="s">
        <v>88</v>
      </c>
      <c r="D14" s="52" t="s">
        <v>124</v>
      </c>
      <c r="G14" s="9" t="s">
        <v>137</v>
      </c>
      <c r="H14" t="s">
        <v>149</v>
      </c>
    </row>
    <row r="15" spans="1:10" x14ac:dyDescent="0.35">
      <c r="A15" s="49">
        <v>46033</v>
      </c>
      <c r="B15" t="s">
        <v>89</v>
      </c>
      <c r="D15" s="53">
        <v>0.13541666666666666</v>
      </c>
      <c r="G15" s="9"/>
    </row>
    <row r="16" spans="1:10" x14ac:dyDescent="0.35">
      <c r="A16" s="49">
        <v>46034</v>
      </c>
      <c r="B16" t="s">
        <v>83</v>
      </c>
      <c r="D16" s="53">
        <v>0.14583333333333334</v>
      </c>
    </row>
    <row r="17" spans="1:8" x14ac:dyDescent="0.35">
      <c r="A17" s="49">
        <v>46035</v>
      </c>
      <c r="B17" t="s">
        <v>84</v>
      </c>
      <c r="D17" s="53">
        <v>0.15625</v>
      </c>
      <c r="G17" s="51" t="s">
        <v>126</v>
      </c>
      <c r="H17" t="s">
        <v>150</v>
      </c>
    </row>
    <row r="18" spans="1:8" x14ac:dyDescent="0.35">
      <c r="A18" s="49">
        <v>46036</v>
      </c>
      <c r="B18" t="s">
        <v>85</v>
      </c>
      <c r="D18" s="53">
        <v>0.16666666666666666</v>
      </c>
      <c r="G18" s="51" t="s">
        <v>127</v>
      </c>
      <c r="H18" t="s">
        <v>151</v>
      </c>
    </row>
    <row r="19" spans="1:8" x14ac:dyDescent="0.35">
      <c r="A19" s="49">
        <v>46037</v>
      </c>
      <c r="B19" t="s">
        <v>86</v>
      </c>
      <c r="D19" s="53">
        <v>0.17708333333333334</v>
      </c>
      <c r="G19" s="51" t="s">
        <v>128</v>
      </c>
      <c r="H19" t="s">
        <v>152</v>
      </c>
    </row>
    <row r="20" spans="1:8" x14ac:dyDescent="0.35">
      <c r="A20" s="49">
        <v>46038</v>
      </c>
      <c r="B20" t="s">
        <v>87</v>
      </c>
      <c r="D20" s="53">
        <v>0.1875</v>
      </c>
      <c r="G20" s="51" t="s">
        <v>129</v>
      </c>
      <c r="H20" t="s">
        <v>153</v>
      </c>
    </row>
    <row r="21" spans="1:8" x14ac:dyDescent="0.35">
      <c r="A21" s="49">
        <v>46039</v>
      </c>
      <c r="B21" t="s">
        <v>88</v>
      </c>
      <c r="D21" s="53">
        <v>0.19791666666666666</v>
      </c>
      <c r="G21" s="51" t="s">
        <v>130</v>
      </c>
      <c r="H21" t="s">
        <v>154</v>
      </c>
    </row>
    <row r="22" spans="1:8" x14ac:dyDescent="0.35">
      <c r="A22" s="49">
        <v>46040</v>
      </c>
      <c r="B22" t="s">
        <v>89</v>
      </c>
      <c r="D22" s="53">
        <v>0.20833333333333334</v>
      </c>
      <c r="G22" s="51" t="s">
        <v>131</v>
      </c>
      <c r="H22" t="s">
        <v>155</v>
      </c>
    </row>
    <row r="23" spans="1:8" x14ac:dyDescent="0.35">
      <c r="A23" s="49">
        <v>46041</v>
      </c>
      <c r="B23" t="s">
        <v>83</v>
      </c>
      <c r="D23" s="53">
        <v>0.21875</v>
      </c>
      <c r="G23" s="51" t="s">
        <v>132</v>
      </c>
      <c r="H23" t="s">
        <v>156</v>
      </c>
    </row>
    <row r="24" spans="1:8" x14ac:dyDescent="0.35">
      <c r="A24" s="49">
        <v>46042</v>
      </c>
      <c r="B24" t="s">
        <v>84</v>
      </c>
      <c r="D24" s="53">
        <v>0.22916666666666666</v>
      </c>
      <c r="G24" s="9" t="s">
        <v>133</v>
      </c>
      <c r="H24" t="s">
        <v>157</v>
      </c>
    </row>
    <row r="25" spans="1:8" x14ac:dyDescent="0.35">
      <c r="A25" s="49">
        <v>46043</v>
      </c>
      <c r="B25" t="s">
        <v>85</v>
      </c>
      <c r="D25" s="53">
        <v>0.23958333333333334</v>
      </c>
      <c r="G25" s="51" t="s">
        <v>134</v>
      </c>
      <c r="H25" t="s">
        <v>158</v>
      </c>
    </row>
    <row r="26" spans="1:8" x14ac:dyDescent="0.35">
      <c r="A26" s="49">
        <v>46044</v>
      </c>
      <c r="B26" t="s">
        <v>86</v>
      </c>
      <c r="D26" s="53">
        <v>0.25</v>
      </c>
      <c r="G26" s="9" t="s">
        <v>135</v>
      </c>
      <c r="H26" t="s">
        <v>159</v>
      </c>
    </row>
    <row r="27" spans="1:8" x14ac:dyDescent="0.35">
      <c r="A27" s="49">
        <v>46045</v>
      </c>
      <c r="B27" t="s">
        <v>87</v>
      </c>
      <c r="D27" s="53">
        <v>0.26041666666666669</v>
      </c>
      <c r="G27" s="9" t="s">
        <v>136</v>
      </c>
      <c r="H27" t="s">
        <v>160</v>
      </c>
    </row>
    <row r="28" spans="1:8" x14ac:dyDescent="0.35">
      <c r="A28" s="49">
        <v>46046</v>
      </c>
      <c r="B28" t="s">
        <v>88</v>
      </c>
      <c r="D28" s="53">
        <v>0.27083333333333331</v>
      </c>
      <c r="G28" s="9" t="s">
        <v>137</v>
      </c>
      <c r="H28" t="s">
        <v>161</v>
      </c>
    </row>
    <row r="29" spans="1:8" x14ac:dyDescent="0.35">
      <c r="A29" s="49">
        <v>46047</v>
      </c>
      <c r="B29" t="s">
        <v>89</v>
      </c>
      <c r="D29" s="53">
        <v>0.28125</v>
      </c>
      <c r="G29" s="9"/>
    </row>
    <row r="30" spans="1:8" x14ac:dyDescent="0.35">
      <c r="A30" s="49">
        <v>46048</v>
      </c>
      <c r="B30" t="s">
        <v>83</v>
      </c>
      <c r="D30" s="52" t="s">
        <v>20</v>
      </c>
    </row>
    <row r="31" spans="1:8" x14ac:dyDescent="0.35">
      <c r="A31" s="49">
        <v>46049</v>
      </c>
      <c r="B31" t="s">
        <v>84</v>
      </c>
      <c r="D31" s="52" t="s">
        <v>15</v>
      </c>
      <c r="G31" s="51" t="s">
        <v>126</v>
      </c>
      <c r="H31" t="s">
        <v>162</v>
      </c>
    </row>
    <row r="32" spans="1:8" x14ac:dyDescent="0.35">
      <c r="A32" s="49">
        <v>46050</v>
      </c>
      <c r="B32" t="s">
        <v>85</v>
      </c>
      <c r="D32" s="52" t="s">
        <v>17</v>
      </c>
      <c r="G32" s="51" t="s">
        <v>127</v>
      </c>
      <c r="H32" t="s">
        <v>163</v>
      </c>
    </row>
    <row r="33" spans="1:8" x14ac:dyDescent="0.35">
      <c r="A33" s="49">
        <v>46051</v>
      </c>
      <c r="B33" t="s">
        <v>86</v>
      </c>
      <c r="D33" s="52" t="s">
        <v>19</v>
      </c>
      <c r="G33" s="51" t="s">
        <v>128</v>
      </c>
      <c r="H33" t="s">
        <v>164</v>
      </c>
    </row>
    <row r="34" spans="1:8" x14ac:dyDescent="0.35">
      <c r="A34" s="49">
        <v>46052</v>
      </c>
      <c r="B34" t="s">
        <v>87</v>
      </c>
      <c r="D34" s="52" t="s">
        <v>18</v>
      </c>
      <c r="G34" s="51" t="s">
        <v>129</v>
      </c>
      <c r="H34" t="s">
        <v>165</v>
      </c>
    </row>
    <row r="35" spans="1:8" x14ac:dyDescent="0.35">
      <c r="A35" s="49">
        <v>46053</v>
      </c>
      <c r="B35" t="s">
        <v>88</v>
      </c>
      <c r="D35" s="52" t="s">
        <v>16</v>
      </c>
      <c r="G35" s="51" t="s">
        <v>130</v>
      </c>
      <c r="H35" t="s">
        <v>166</v>
      </c>
    </row>
    <row r="36" spans="1:8" x14ac:dyDescent="0.35">
      <c r="A36" s="49">
        <v>46054</v>
      </c>
      <c r="B36" t="s">
        <v>89</v>
      </c>
      <c r="D36" s="52" t="s">
        <v>21</v>
      </c>
      <c r="G36" s="51" t="s">
        <v>131</v>
      </c>
      <c r="H36" t="s">
        <v>167</v>
      </c>
    </row>
    <row r="37" spans="1:8" x14ac:dyDescent="0.35">
      <c r="A37" s="49">
        <v>46055</v>
      </c>
      <c r="B37" t="s">
        <v>83</v>
      </c>
      <c r="D37" s="52" t="s">
        <v>22</v>
      </c>
      <c r="G37" s="51" t="s">
        <v>132</v>
      </c>
      <c r="H37" t="s">
        <v>168</v>
      </c>
    </row>
    <row r="38" spans="1:8" x14ac:dyDescent="0.35">
      <c r="A38" s="49">
        <v>46056</v>
      </c>
      <c r="B38" t="s">
        <v>84</v>
      </c>
      <c r="D38" s="52" t="s">
        <v>23</v>
      </c>
      <c r="G38" s="9" t="s">
        <v>133</v>
      </c>
      <c r="H38" t="s">
        <v>169</v>
      </c>
    </row>
    <row r="39" spans="1:8" x14ac:dyDescent="0.35">
      <c r="A39" s="49">
        <v>46057</v>
      </c>
      <c r="B39" t="s">
        <v>85</v>
      </c>
      <c r="D39" s="52" t="s">
        <v>24</v>
      </c>
      <c r="G39" s="51" t="s">
        <v>134</v>
      </c>
      <c r="H39" t="s">
        <v>170</v>
      </c>
    </row>
    <row r="40" spans="1:8" x14ac:dyDescent="0.35">
      <c r="A40" s="49">
        <v>46058</v>
      </c>
      <c r="B40" t="s">
        <v>86</v>
      </c>
      <c r="D40" s="52" t="s">
        <v>25</v>
      </c>
      <c r="G40" s="9" t="s">
        <v>135</v>
      </c>
      <c r="H40" t="s">
        <v>171</v>
      </c>
    </row>
    <row r="41" spans="1:8" x14ac:dyDescent="0.35">
      <c r="A41" s="49">
        <v>46059</v>
      </c>
      <c r="B41" t="s">
        <v>87</v>
      </c>
      <c r="D41" s="52" t="s">
        <v>26</v>
      </c>
      <c r="G41" s="9" t="s">
        <v>136</v>
      </c>
      <c r="H41" t="s">
        <v>172</v>
      </c>
    </row>
    <row r="42" spans="1:8" x14ac:dyDescent="0.35">
      <c r="A42" s="49">
        <v>46060</v>
      </c>
      <c r="B42" t="s">
        <v>88</v>
      </c>
      <c r="D42" s="52" t="s">
        <v>27</v>
      </c>
      <c r="G42" s="9" t="s">
        <v>137</v>
      </c>
      <c r="H42" t="s">
        <v>173</v>
      </c>
    </row>
    <row r="43" spans="1:8" x14ac:dyDescent="0.35">
      <c r="A43" s="49">
        <v>46061</v>
      </c>
      <c r="B43" t="s">
        <v>89</v>
      </c>
      <c r="D43" s="52" t="s">
        <v>28</v>
      </c>
      <c r="G43" s="9"/>
    </row>
    <row r="44" spans="1:8" x14ac:dyDescent="0.35">
      <c r="A44" s="49">
        <v>46062</v>
      </c>
      <c r="B44" t="s">
        <v>83</v>
      </c>
      <c r="D44" s="52" t="s">
        <v>29</v>
      </c>
    </row>
    <row r="45" spans="1:8" x14ac:dyDescent="0.35">
      <c r="A45" s="49">
        <v>46063</v>
      </c>
      <c r="B45" t="s">
        <v>84</v>
      </c>
      <c r="D45" s="52" t="s">
        <v>30</v>
      </c>
      <c r="G45" s="51" t="s">
        <v>126</v>
      </c>
      <c r="H45" t="s">
        <v>174</v>
      </c>
    </row>
    <row r="46" spans="1:8" x14ac:dyDescent="0.35">
      <c r="A46" s="49">
        <v>46064</v>
      </c>
      <c r="B46" t="s">
        <v>85</v>
      </c>
      <c r="D46" s="52" t="s">
        <v>31</v>
      </c>
      <c r="G46" s="51" t="s">
        <v>127</v>
      </c>
      <c r="H46" t="s">
        <v>175</v>
      </c>
    </row>
    <row r="47" spans="1:8" x14ac:dyDescent="0.35">
      <c r="A47" s="49">
        <v>46065</v>
      </c>
      <c r="B47" t="s">
        <v>86</v>
      </c>
      <c r="D47" s="52" t="s">
        <v>32</v>
      </c>
      <c r="G47" s="51" t="s">
        <v>128</v>
      </c>
      <c r="H47" t="s">
        <v>176</v>
      </c>
    </row>
    <row r="48" spans="1:8" x14ac:dyDescent="0.35">
      <c r="A48" s="49">
        <v>46066</v>
      </c>
      <c r="B48" t="s">
        <v>87</v>
      </c>
      <c r="D48" s="52" t="s">
        <v>33</v>
      </c>
      <c r="G48" s="51" t="s">
        <v>129</v>
      </c>
      <c r="H48" t="s">
        <v>177</v>
      </c>
    </row>
    <row r="49" spans="1:8" x14ac:dyDescent="0.35">
      <c r="A49" s="49">
        <v>46067</v>
      </c>
      <c r="B49" t="s">
        <v>88</v>
      </c>
      <c r="D49" s="52" t="s">
        <v>34</v>
      </c>
      <c r="G49" s="51" t="s">
        <v>130</v>
      </c>
      <c r="H49" t="s">
        <v>178</v>
      </c>
    </row>
    <row r="50" spans="1:8" x14ac:dyDescent="0.35">
      <c r="A50" s="49">
        <v>46068</v>
      </c>
      <c r="B50" t="s">
        <v>89</v>
      </c>
      <c r="D50" s="52" t="s">
        <v>35</v>
      </c>
      <c r="G50" s="51" t="s">
        <v>131</v>
      </c>
      <c r="H50" t="s">
        <v>179</v>
      </c>
    </row>
    <row r="51" spans="1:8" x14ac:dyDescent="0.35">
      <c r="A51" s="49">
        <v>46069</v>
      </c>
      <c r="B51" t="s">
        <v>83</v>
      </c>
      <c r="D51" s="52" t="s">
        <v>36</v>
      </c>
      <c r="G51" s="51" t="s">
        <v>132</v>
      </c>
      <c r="H51" t="s">
        <v>180</v>
      </c>
    </row>
    <row r="52" spans="1:8" x14ac:dyDescent="0.35">
      <c r="A52" s="49">
        <v>46070</v>
      </c>
      <c r="B52" t="s">
        <v>84</v>
      </c>
      <c r="D52" s="52" t="s">
        <v>37</v>
      </c>
      <c r="G52" s="9" t="s">
        <v>133</v>
      </c>
      <c r="H52" t="s">
        <v>181</v>
      </c>
    </row>
    <row r="53" spans="1:8" x14ac:dyDescent="0.35">
      <c r="A53" s="49">
        <v>46071</v>
      </c>
      <c r="B53" t="s">
        <v>85</v>
      </c>
      <c r="D53" s="52" t="s">
        <v>38</v>
      </c>
      <c r="G53" s="51" t="s">
        <v>134</v>
      </c>
      <c r="H53" t="s">
        <v>182</v>
      </c>
    </row>
    <row r="54" spans="1:8" x14ac:dyDescent="0.35">
      <c r="A54" s="49">
        <v>46072</v>
      </c>
      <c r="B54" t="s">
        <v>86</v>
      </c>
      <c r="D54" s="52" t="s">
        <v>39</v>
      </c>
      <c r="G54" s="9" t="s">
        <v>135</v>
      </c>
      <c r="H54" t="s">
        <v>183</v>
      </c>
    </row>
    <row r="55" spans="1:8" x14ac:dyDescent="0.35">
      <c r="A55" s="49">
        <v>46073</v>
      </c>
      <c r="B55" t="s">
        <v>87</v>
      </c>
      <c r="D55" s="52" t="s">
        <v>40</v>
      </c>
      <c r="G55" s="9" t="s">
        <v>136</v>
      </c>
      <c r="H55" t="s">
        <v>184</v>
      </c>
    </row>
    <row r="56" spans="1:8" x14ac:dyDescent="0.35">
      <c r="A56" s="49">
        <v>46074</v>
      </c>
      <c r="B56" t="s">
        <v>88</v>
      </c>
      <c r="D56" s="52" t="s">
        <v>41</v>
      </c>
      <c r="G56" s="9" t="s">
        <v>137</v>
      </c>
      <c r="H56" t="s">
        <v>185</v>
      </c>
    </row>
    <row r="57" spans="1:8" x14ac:dyDescent="0.35">
      <c r="A57" s="49">
        <v>46075</v>
      </c>
      <c r="B57" t="s">
        <v>89</v>
      </c>
      <c r="D57" s="52" t="s">
        <v>42</v>
      </c>
      <c r="G57" s="9"/>
    </row>
    <row r="58" spans="1:8" x14ac:dyDescent="0.35">
      <c r="A58" s="49">
        <v>46076</v>
      </c>
      <c r="B58" t="s">
        <v>83</v>
      </c>
      <c r="D58" s="52" t="s">
        <v>43</v>
      </c>
      <c r="G58" s="9"/>
    </row>
    <row r="59" spans="1:8" x14ac:dyDescent="0.35">
      <c r="A59" s="49">
        <v>46077</v>
      </c>
      <c r="B59" t="s">
        <v>84</v>
      </c>
      <c r="D59" s="52" t="s">
        <v>44</v>
      </c>
      <c r="G59" s="51" t="s">
        <v>126</v>
      </c>
      <c r="H59" t="s">
        <v>186</v>
      </c>
    </row>
    <row r="60" spans="1:8" x14ac:dyDescent="0.35">
      <c r="A60" s="49">
        <v>46078</v>
      </c>
      <c r="B60" t="s">
        <v>85</v>
      </c>
      <c r="D60" s="52" t="s">
        <v>45</v>
      </c>
      <c r="G60" s="51" t="s">
        <v>127</v>
      </c>
      <c r="H60" t="s">
        <v>187</v>
      </c>
    </row>
    <row r="61" spans="1:8" x14ac:dyDescent="0.35">
      <c r="A61" s="49">
        <v>46079</v>
      </c>
      <c r="B61" t="s">
        <v>86</v>
      </c>
      <c r="D61" s="52" t="s">
        <v>46</v>
      </c>
      <c r="G61" s="51" t="s">
        <v>128</v>
      </c>
      <c r="H61" t="s">
        <v>188</v>
      </c>
    </row>
    <row r="62" spans="1:8" x14ac:dyDescent="0.35">
      <c r="A62" s="49">
        <v>46080</v>
      </c>
      <c r="B62" t="s">
        <v>87</v>
      </c>
      <c r="D62" s="52" t="s">
        <v>47</v>
      </c>
      <c r="G62" s="51" t="s">
        <v>129</v>
      </c>
      <c r="H62" t="s">
        <v>189</v>
      </c>
    </row>
    <row r="63" spans="1:8" x14ac:dyDescent="0.35">
      <c r="A63" s="49">
        <v>46081</v>
      </c>
      <c r="B63" t="s">
        <v>88</v>
      </c>
      <c r="D63" s="52" t="s">
        <v>48</v>
      </c>
      <c r="G63" s="51" t="s">
        <v>130</v>
      </c>
      <c r="H63" t="s">
        <v>190</v>
      </c>
    </row>
    <row r="64" spans="1:8" x14ac:dyDescent="0.35">
      <c r="A64" s="49">
        <v>46082</v>
      </c>
      <c r="B64" t="s">
        <v>89</v>
      </c>
      <c r="D64" s="52" t="s">
        <v>49</v>
      </c>
      <c r="G64" s="51" t="s">
        <v>131</v>
      </c>
      <c r="H64" t="s">
        <v>191</v>
      </c>
    </row>
    <row r="65" spans="1:8" x14ac:dyDescent="0.35">
      <c r="A65" s="49">
        <v>46083</v>
      </c>
      <c r="B65" t="s">
        <v>83</v>
      </c>
      <c r="D65" s="52" t="s">
        <v>50</v>
      </c>
      <c r="G65" s="51" t="s">
        <v>132</v>
      </c>
      <c r="H65" t="s">
        <v>192</v>
      </c>
    </row>
    <row r="66" spans="1:8" x14ac:dyDescent="0.35">
      <c r="A66" s="49">
        <v>46084</v>
      </c>
      <c r="B66" t="s">
        <v>84</v>
      </c>
      <c r="D66" s="52" t="s">
        <v>51</v>
      </c>
      <c r="G66" s="9" t="s">
        <v>133</v>
      </c>
      <c r="H66" t="s">
        <v>193</v>
      </c>
    </row>
    <row r="67" spans="1:8" x14ac:dyDescent="0.35">
      <c r="A67" s="49">
        <v>46085</v>
      </c>
      <c r="B67" t="s">
        <v>85</v>
      </c>
      <c r="D67" s="52" t="s">
        <v>52</v>
      </c>
      <c r="G67" s="51" t="s">
        <v>134</v>
      </c>
      <c r="H67" t="s">
        <v>194</v>
      </c>
    </row>
    <row r="68" spans="1:8" x14ac:dyDescent="0.35">
      <c r="A68" s="49">
        <v>46086</v>
      </c>
      <c r="B68" t="s">
        <v>86</v>
      </c>
      <c r="D68" s="52" t="s">
        <v>53</v>
      </c>
      <c r="G68" s="9" t="s">
        <v>135</v>
      </c>
      <c r="H68" t="s">
        <v>195</v>
      </c>
    </row>
    <row r="69" spans="1:8" x14ac:dyDescent="0.35">
      <c r="A69" s="49">
        <v>46087</v>
      </c>
      <c r="B69" t="s">
        <v>87</v>
      </c>
      <c r="D69" s="52" t="s">
        <v>54</v>
      </c>
      <c r="G69" s="9" t="s">
        <v>136</v>
      </c>
      <c r="H69" t="s">
        <v>196</v>
      </c>
    </row>
    <row r="70" spans="1:8" x14ac:dyDescent="0.35">
      <c r="A70" s="49">
        <v>46088</v>
      </c>
      <c r="B70" t="s">
        <v>88</v>
      </c>
      <c r="D70" s="52" t="s">
        <v>55</v>
      </c>
      <c r="G70" s="9" t="s">
        <v>137</v>
      </c>
      <c r="H70" t="s">
        <v>197</v>
      </c>
    </row>
    <row r="71" spans="1:8" x14ac:dyDescent="0.35">
      <c r="A71" s="49">
        <v>46089</v>
      </c>
      <c r="B71" t="s">
        <v>89</v>
      </c>
      <c r="D71" s="52" t="s">
        <v>56</v>
      </c>
    </row>
    <row r="72" spans="1:8" x14ac:dyDescent="0.35">
      <c r="A72" s="49">
        <v>46090</v>
      </c>
      <c r="B72" t="s">
        <v>83</v>
      </c>
      <c r="D72" s="52" t="s">
        <v>57</v>
      </c>
    </row>
    <row r="73" spans="1:8" x14ac:dyDescent="0.35">
      <c r="A73" s="49">
        <v>46091</v>
      </c>
      <c r="B73" t="s">
        <v>84</v>
      </c>
      <c r="D73" s="52" t="s">
        <v>58</v>
      </c>
      <c r="G73" s="51" t="s">
        <v>126</v>
      </c>
      <c r="H73" t="s">
        <v>110</v>
      </c>
    </row>
    <row r="74" spans="1:8" x14ac:dyDescent="0.35">
      <c r="A74" s="49">
        <v>46092</v>
      </c>
      <c r="B74" t="s">
        <v>85</v>
      </c>
      <c r="D74" s="52" t="s">
        <v>59</v>
      </c>
      <c r="G74" s="51" t="s">
        <v>127</v>
      </c>
      <c r="H74" t="s">
        <v>110</v>
      </c>
    </row>
    <row r="75" spans="1:8" x14ac:dyDescent="0.35">
      <c r="A75" s="49">
        <v>46093</v>
      </c>
      <c r="B75" t="s">
        <v>86</v>
      </c>
      <c r="D75" s="52" t="s">
        <v>60</v>
      </c>
      <c r="G75" s="51" t="s">
        <v>128</v>
      </c>
      <c r="H75" t="s">
        <v>198</v>
      </c>
    </row>
    <row r="76" spans="1:8" x14ac:dyDescent="0.35">
      <c r="A76" s="49">
        <v>46094</v>
      </c>
      <c r="B76" t="s">
        <v>87</v>
      </c>
      <c r="D76" s="52" t="s">
        <v>61</v>
      </c>
      <c r="G76" s="51" t="s">
        <v>129</v>
      </c>
      <c r="H76" t="s">
        <v>110</v>
      </c>
    </row>
    <row r="77" spans="1:8" x14ac:dyDescent="0.35">
      <c r="A77" s="49">
        <v>46095</v>
      </c>
      <c r="B77" t="s">
        <v>88</v>
      </c>
      <c r="D77" s="52" t="s">
        <v>62</v>
      </c>
      <c r="G77" s="51" t="s">
        <v>130</v>
      </c>
      <c r="H77" t="s">
        <v>110</v>
      </c>
    </row>
    <row r="78" spans="1:8" x14ac:dyDescent="0.35">
      <c r="A78" s="49">
        <v>46096</v>
      </c>
      <c r="B78" t="s">
        <v>89</v>
      </c>
      <c r="D78" s="52" t="s">
        <v>63</v>
      </c>
      <c r="G78" s="51" t="s">
        <v>131</v>
      </c>
      <c r="H78" t="s">
        <v>110</v>
      </c>
    </row>
    <row r="79" spans="1:8" x14ac:dyDescent="0.35">
      <c r="A79" s="49">
        <v>46097</v>
      </c>
      <c r="B79" t="s">
        <v>83</v>
      </c>
      <c r="D79" s="52" t="s">
        <v>64</v>
      </c>
      <c r="G79" s="51" t="s">
        <v>132</v>
      </c>
      <c r="H79" t="s">
        <v>110</v>
      </c>
    </row>
    <row r="80" spans="1:8" x14ac:dyDescent="0.35">
      <c r="A80" s="49">
        <v>46098</v>
      </c>
      <c r="B80" t="s">
        <v>84</v>
      </c>
      <c r="D80" s="52" t="s">
        <v>65</v>
      </c>
      <c r="G80" s="9" t="s">
        <v>133</v>
      </c>
      <c r="H80" t="s">
        <v>199</v>
      </c>
    </row>
    <row r="81" spans="1:8" x14ac:dyDescent="0.35">
      <c r="A81" s="49">
        <v>46099</v>
      </c>
      <c r="B81" t="s">
        <v>85</v>
      </c>
      <c r="D81" s="52" t="s">
        <v>66</v>
      </c>
      <c r="G81" s="51" t="s">
        <v>134</v>
      </c>
      <c r="H81" t="s">
        <v>110</v>
      </c>
    </row>
    <row r="82" spans="1:8" x14ac:dyDescent="0.35">
      <c r="A82" s="49">
        <v>46100</v>
      </c>
      <c r="B82" t="s">
        <v>86</v>
      </c>
      <c r="D82" s="52" t="s">
        <v>67</v>
      </c>
      <c r="G82" s="9" t="s">
        <v>135</v>
      </c>
      <c r="H82" t="s">
        <v>110</v>
      </c>
    </row>
    <row r="83" spans="1:8" x14ac:dyDescent="0.35">
      <c r="A83" s="49">
        <v>46101</v>
      </c>
      <c r="B83" t="s">
        <v>87</v>
      </c>
      <c r="D83" s="52" t="s">
        <v>68</v>
      </c>
      <c r="G83" s="9" t="s">
        <v>136</v>
      </c>
      <c r="H83" t="s">
        <v>200</v>
      </c>
    </row>
    <row r="84" spans="1:8" x14ac:dyDescent="0.35">
      <c r="A84" s="49">
        <v>46102</v>
      </c>
      <c r="B84" t="s">
        <v>88</v>
      </c>
      <c r="D84" s="52" t="s">
        <v>69</v>
      </c>
      <c r="G84" s="9" t="s">
        <v>137</v>
      </c>
      <c r="H84" t="s">
        <v>110</v>
      </c>
    </row>
    <row r="85" spans="1:8" x14ac:dyDescent="0.35">
      <c r="A85" s="49">
        <v>46103</v>
      </c>
      <c r="B85" t="s">
        <v>89</v>
      </c>
      <c r="D85" s="52" t="s">
        <v>70</v>
      </c>
    </row>
    <row r="86" spans="1:8" x14ac:dyDescent="0.35">
      <c r="A86" s="49">
        <v>46104</v>
      </c>
      <c r="B86" t="s">
        <v>83</v>
      </c>
      <c r="D86" s="52" t="s">
        <v>71</v>
      </c>
    </row>
    <row r="87" spans="1:8" x14ac:dyDescent="0.35">
      <c r="A87" s="49">
        <v>46105</v>
      </c>
      <c r="B87" t="s">
        <v>84</v>
      </c>
      <c r="D87" s="52" t="s">
        <v>72</v>
      </c>
    </row>
    <row r="88" spans="1:8" x14ac:dyDescent="0.35">
      <c r="A88" s="49">
        <v>46106</v>
      </c>
      <c r="B88" t="s">
        <v>85</v>
      </c>
      <c r="D88" s="52" t="s">
        <v>73</v>
      </c>
    </row>
    <row r="89" spans="1:8" x14ac:dyDescent="0.35">
      <c r="A89" s="49">
        <v>46107</v>
      </c>
      <c r="B89" t="s">
        <v>86</v>
      </c>
      <c r="D89" s="52" t="s">
        <v>74</v>
      </c>
    </row>
    <row r="90" spans="1:8" x14ac:dyDescent="0.35">
      <c r="A90" s="49">
        <v>46108</v>
      </c>
      <c r="B90" t="s">
        <v>87</v>
      </c>
      <c r="D90" s="52" t="s">
        <v>75</v>
      </c>
    </row>
    <row r="91" spans="1:8" x14ac:dyDescent="0.35">
      <c r="A91" s="49">
        <v>46109</v>
      </c>
      <c r="B91" t="s">
        <v>88</v>
      </c>
      <c r="D91" s="52" t="s">
        <v>76</v>
      </c>
    </row>
    <row r="92" spans="1:8" x14ac:dyDescent="0.35">
      <c r="A92" s="49">
        <v>46110</v>
      </c>
      <c r="B92" t="s">
        <v>89</v>
      </c>
      <c r="D92" s="52" t="s">
        <v>77</v>
      </c>
    </row>
    <row r="93" spans="1:8" x14ac:dyDescent="0.35">
      <c r="A93" s="49">
        <v>46111</v>
      </c>
      <c r="B93" t="s">
        <v>83</v>
      </c>
      <c r="D93" s="52" t="s">
        <v>78</v>
      </c>
    </row>
    <row r="94" spans="1:8" x14ac:dyDescent="0.35">
      <c r="A94" s="49">
        <v>46112</v>
      </c>
      <c r="B94" t="s">
        <v>84</v>
      </c>
      <c r="D94" s="53">
        <v>0.95833333333333337</v>
      </c>
    </row>
    <row r="95" spans="1:8" x14ac:dyDescent="0.35">
      <c r="A95" s="49">
        <v>46113</v>
      </c>
      <c r="B95" t="s">
        <v>85</v>
      </c>
      <c r="D95" s="53">
        <v>0.96875</v>
      </c>
    </row>
    <row r="96" spans="1:8" x14ac:dyDescent="0.35">
      <c r="A96" s="49">
        <v>46114</v>
      </c>
      <c r="B96" t="s">
        <v>86</v>
      </c>
      <c r="D96" s="53">
        <v>0.97916666666666663</v>
      </c>
    </row>
    <row r="97" spans="1:4" x14ac:dyDescent="0.35">
      <c r="A97" s="49">
        <v>46115</v>
      </c>
      <c r="B97" t="s">
        <v>87</v>
      </c>
      <c r="D97" s="53">
        <v>0.98958333333333337</v>
      </c>
    </row>
    <row r="98" spans="1:4" x14ac:dyDescent="0.35">
      <c r="A98" s="49">
        <v>46116</v>
      </c>
      <c r="B98" t="s">
        <v>88</v>
      </c>
      <c r="D98" s="52" t="s">
        <v>125</v>
      </c>
    </row>
    <row r="99" spans="1:4" x14ac:dyDescent="0.35">
      <c r="A99" s="49">
        <v>46117</v>
      </c>
      <c r="B99" t="s">
        <v>89</v>
      </c>
    </row>
    <row r="100" spans="1:4" x14ac:dyDescent="0.35">
      <c r="A100" s="49">
        <v>46118</v>
      </c>
      <c r="B100" t="s">
        <v>83</v>
      </c>
    </row>
    <row r="101" spans="1:4" x14ac:dyDescent="0.35">
      <c r="A101" s="49">
        <v>46119</v>
      </c>
      <c r="B101" t="s">
        <v>84</v>
      </c>
    </row>
    <row r="102" spans="1:4" x14ac:dyDescent="0.35">
      <c r="A102" s="49">
        <v>46120</v>
      </c>
      <c r="B102" t="s">
        <v>85</v>
      </c>
    </row>
    <row r="103" spans="1:4" x14ac:dyDescent="0.35">
      <c r="A103" s="49">
        <v>46121</v>
      </c>
      <c r="B103" t="s">
        <v>86</v>
      </c>
    </row>
    <row r="104" spans="1:4" x14ac:dyDescent="0.35">
      <c r="A104" s="49">
        <v>46122</v>
      </c>
      <c r="B104" t="s">
        <v>87</v>
      </c>
    </row>
    <row r="105" spans="1:4" x14ac:dyDescent="0.35">
      <c r="A105" s="49">
        <v>46123</v>
      </c>
      <c r="B105" t="s">
        <v>88</v>
      </c>
    </row>
    <row r="106" spans="1:4" x14ac:dyDescent="0.35">
      <c r="A106" s="49">
        <v>46124</v>
      </c>
      <c r="B106" t="s">
        <v>89</v>
      </c>
    </row>
    <row r="107" spans="1:4" x14ac:dyDescent="0.35">
      <c r="A107" s="49">
        <v>46125</v>
      </c>
      <c r="B107" t="s">
        <v>83</v>
      </c>
    </row>
    <row r="108" spans="1:4" x14ac:dyDescent="0.35">
      <c r="A108" s="49">
        <v>46126</v>
      </c>
      <c r="B108" t="s">
        <v>84</v>
      </c>
    </row>
    <row r="109" spans="1:4" x14ac:dyDescent="0.35">
      <c r="A109" s="49">
        <v>46127</v>
      </c>
      <c r="B109" t="s">
        <v>85</v>
      </c>
    </row>
    <row r="110" spans="1:4" x14ac:dyDescent="0.35">
      <c r="A110" s="49">
        <v>46128</v>
      </c>
      <c r="B110" t="s">
        <v>86</v>
      </c>
    </row>
    <row r="111" spans="1:4" x14ac:dyDescent="0.35">
      <c r="A111" s="49">
        <v>46129</v>
      </c>
      <c r="B111" t="s">
        <v>87</v>
      </c>
    </row>
    <row r="112" spans="1:4" x14ac:dyDescent="0.35">
      <c r="A112" s="49">
        <v>46130</v>
      </c>
      <c r="B112" t="s">
        <v>88</v>
      </c>
    </row>
    <row r="113" spans="1:2" x14ac:dyDescent="0.35">
      <c r="A113" s="49">
        <v>46131</v>
      </c>
      <c r="B113" t="s">
        <v>89</v>
      </c>
    </row>
    <row r="114" spans="1:2" x14ac:dyDescent="0.35">
      <c r="A114" s="49">
        <v>46132</v>
      </c>
      <c r="B114" t="s">
        <v>83</v>
      </c>
    </row>
    <row r="115" spans="1:2" x14ac:dyDescent="0.35">
      <c r="A115" s="49">
        <v>46133</v>
      </c>
      <c r="B115" t="s">
        <v>84</v>
      </c>
    </row>
    <row r="116" spans="1:2" x14ac:dyDescent="0.35">
      <c r="A116" s="49">
        <v>46134</v>
      </c>
      <c r="B116" t="s">
        <v>85</v>
      </c>
    </row>
    <row r="117" spans="1:2" x14ac:dyDescent="0.35">
      <c r="A117" s="49">
        <v>46135</v>
      </c>
      <c r="B117" t="s">
        <v>86</v>
      </c>
    </row>
    <row r="118" spans="1:2" x14ac:dyDescent="0.35">
      <c r="A118" s="49">
        <v>46136</v>
      </c>
      <c r="B118" t="s">
        <v>87</v>
      </c>
    </row>
    <row r="119" spans="1:2" x14ac:dyDescent="0.35">
      <c r="A119" s="49">
        <v>46137</v>
      </c>
      <c r="B119" t="s">
        <v>88</v>
      </c>
    </row>
    <row r="120" spans="1:2" x14ac:dyDescent="0.35">
      <c r="A120" s="49">
        <v>46138</v>
      </c>
      <c r="B120" t="s">
        <v>89</v>
      </c>
    </row>
    <row r="121" spans="1:2" x14ac:dyDescent="0.35">
      <c r="A121" s="49">
        <v>46139</v>
      </c>
      <c r="B121" t="s">
        <v>83</v>
      </c>
    </row>
    <row r="122" spans="1:2" x14ac:dyDescent="0.35">
      <c r="A122" s="49">
        <v>46140</v>
      </c>
      <c r="B122" t="s">
        <v>84</v>
      </c>
    </row>
    <row r="123" spans="1:2" x14ac:dyDescent="0.35">
      <c r="A123" s="49">
        <v>46141</v>
      </c>
      <c r="B123" t="s">
        <v>85</v>
      </c>
    </row>
    <row r="124" spans="1:2" x14ac:dyDescent="0.35">
      <c r="A124" s="49">
        <v>46142</v>
      </c>
      <c r="B124" t="s">
        <v>86</v>
      </c>
    </row>
    <row r="125" spans="1:2" x14ac:dyDescent="0.35">
      <c r="A125" s="49">
        <v>46143</v>
      </c>
      <c r="B125" t="s">
        <v>87</v>
      </c>
    </row>
    <row r="126" spans="1:2" x14ac:dyDescent="0.35">
      <c r="A126" s="49">
        <v>46144</v>
      </c>
      <c r="B126" t="s">
        <v>88</v>
      </c>
    </row>
    <row r="127" spans="1:2" x14ac:dyDescent="0.35">
      <c r="A127" s="49">
        <v>46145</v>
      </c>
      <c r="B127" t="s">
        <v>89</v>
      </c>
    </row>
    <row r="128" spans="1:2" x14ac:dyDescent="0.35">
      <c r="A128" s="49">
        <v>46146</v>
      </c>
      <c r="B128" t="s">
        <v>83</v>
      </c>
    </row>
    <row r="129" spans="1:2" x14ac:dyDescent="0.35">
      <c r="A129" s="49">
        <v>46147</v>
      </c>
      <c r="B129" t="s">
        <v>84</v>
      </c>
    </row>
    <row r="130" spans="1:2" x14ac:dyDescent="0.35">
      <c r="A130" s="49">
        <v>46148</v>
      </c>
      <c r="B130" t="s">
        <v>85</v>
      </c>
    </row>
    <row r="131" spans="1:2" x14ac:dyDescent="0.35">
      <c r="A131" s="49">
        <v>46149</v>
      </c>
      <c r="B131" t="s">
        <v>86</v>
      </c>
    </row>
    <row r="132" spans="1:2" x14ac:dyDescent="0.35">
      <c r="A132" s="49">
        <v>46150</v>
      </c>
      <c r="B132" t="s">
        <v>87</v>
      </c>
    </row>
    <row r="133" spans="1:2" x14ac:dyDescent="0.35">
      <c r="A133" s="49">
        <v>46151</v>
      </c>
      <c r="B133" t="s">
        <v>88</v>
      </c>
    </row>
    <row r="134" spans="1:2" x14ac:dyDescent="0.35">
      <c r="A134" s="49">
        <v>46152</v>
      </c>
      <c r="B134" t="s">
        <v>89</v>
      </c>
    </row>
    <row r="135" spans="1:2" x14ac:dyDescent="0.35">
      <c r="A135" s="49">
        <v>46153</v>
      </c>
      <c r="B135" t="s">
        <v>83</v>
      </c>
    </row>
    <row r="136" spans="1:2" x14ac:dyDescent="0.35">
      <c r="A136" s="49">
        <v>46154</v>
      </c>
      <c r="B136" t="s">
        <v>84</v>
      </c>
    </row>
    <row r="137" spans="1:2" x14ac:dyDescent="0.35">
      <c r="A137" s="49">
        <v>46155</v>
      </c>
      <c r="B137" t="s">
        <v>85</v>
      </c>
    </row>
    <row r="138" spans="1:2" x14ac:dyDescent="0.35">
      <c r="A138" s="49">
        <v>46156</v>
      </c>
      <c r="B138" t="s">
        <v>86</v>
      </c>
    </row>
    <row r="139" spans="1:2" x14ac:dyDescent="0.35">
      <c r="A139" s="49">
        <v>46157</v>
      </c>
      <c r="B139" t="s">
        <v>87</v>
      </c>
    </row>
    <row r="140" spans="1:2" x14ac:dyDescent="0.35">
      <c r="A140" s="49">
        <v>46158</v>
      </c>
      <c r="B140" t="s">
        <v>88</v>
      </c>
    </row>
    <row r="141" spans="1:2" x14ac:dyDescent="0.35">
      <c r="A141" s="49">
        <v>46159</v>
      </c>
      <c r="B141" t="s">
        <v>89</v>
      </c>
    </row>
    <row r="142" spans="1:2" x14ac:dyDescent="0.35">
      <c r="A142" s="49">
        <v>46160</v>
      </c>
      <c r="B142" t="s">
        <v>83</v>
      </c>
    </row>
    <row r="143" spans="1:2" x14ac:dyDescent="0.35">
      <c r="A143" s="49">
        <v>46161</v>
      </c>
      <c r="B143" t="s">
        <v>84</v>
      </c>
    </row>
    <row r="144" spans="1:2" x14ac:dyDescent="0.35">
      <c r="A144" s="49">
        <v>46162</v>
      </c>
      <c r="B144" t="s">
        <v>85</v>
      </c>
    </row>
    <row r="145" spans="1:2" x14ac:dyDescent="0.35">
      <c r="A145" s="49">
        <v>46163</v>
      </c>
      <c r="B145" t="s">
        <v>86</v>
      </c>
    </row>
    <row r="146" spans="1:2" x14ac:dyDescent="0.35">
      <c r="A146" s="49">
        <v>46164</v>
      </c>
      <c r="B146" t="s">
        <v>87</v>
      </c>
    </row>
    <row r="147" spans="1:2" x14ac:dyDescent="0.35">
      <c r="A147" s="49">
        <v>46165</v>
      </c>
      <c r="B147" t="s">
        <v>88</v>
      </c>
    </row>
    <row r="148" spans="1:2" x14ac:dyDescent="0.35">
      <c r="A148" s="49">
        <v>46166</v>
      </c>
      <c r="B148" t="s">
        <v>89</v>
      </c>
    </row>
    <row r="149" spans="1:2" x14ac:dyDescent="0.35">
      <c r="A149" s="49">
        <v>46167</v>
      </c>
      <c r="B149" t="s">
        <v>83</v>
      </c>
    </row>
    <row r="150" spans="1:2" x14ac:dyDescent="0.35">
      <c r="A150" s="49">
        <v>46168</v>
      </c>
      <c r="B150" t="s">
        <v>84</v>
      </c>
    </row>
    <row r="151" spans="1:2" x14ac:dyDescent="0.35">
      <c r="A151" s="49">
        <v>46169</v>
      </c>
      <c r="B151" t="s">
        <v>85</v>
      </c>
    </row>
    <row r="152" spans="1:2" x14ac:dyDescent="0.35">
      <c r="A152" s="49">
        <v>46170</v>
      </c>
      <c r="B152" t="s">
        <v>86</v>
      </c>
    </row>
    <row r="153" spans="1:2" x14ac:dyDescent="0.35">
      <c r="A153" s="49">
        <v>46171</v>
      </c>
      <c r="B153" t="s">
        <v>87</v>
      </c>
    </row>
    <row r="154" spans="1:2" x14ac:dyDescent="0.35">
      <c r="A154" s="49">
        <v>46172</v>
      </c>
      <c r="B154" t="s">
        <v>88</v>
      </c>
    </row>
    <row r="155" spans="1:2" x14ac:dyDescent="0.35">
      <c r="A155" s="49">
        <v>46173</v>
      </c>
      <c r="B155" t="s">
        <v>89</v>
      </c>
    </row>
    <row r="156" spans="1:2" x14ac:dyDescent="0.35">
      <c r="A156" s="49">
        <v>46174</v>
      </c>
      <c r="B156" t="s">
        <v>83</v>
      </c>
    </row>
    <row r="157" spans="1:2" x14ac:dyDescent="0.35">
      <c r="A157" s="49">
        <v>46175</v>
      </c>
      <c r="B157" t="s">
        <v>84</v>
      </c>
    </row>
    <row r="158" spans="1:2" x14ac:dyDescent="0.35">
      <c r="A158" s="49">
        <v>46176</v>
      </c>
      <c r="B158" t="s">
        <v>85</v>
      </c>
    </row>
    <row r="159" spans="1:2" x14ac:dyDescent="0.35">
      <c r="A159" s="49">
        <v>46177</v>
      </c>
      <c r="B159" t="s">
        <v>86</v>
      </c>
    </row>
    <row r="160" spans="1:2" x14ac:dyDescent="0.35">
      <c r="A160" s="49">
        <v>46178</v>
      </c>
      <c r="B160" t="s">
        <v>87</v>
      </c>
    </row>
    <row r="161" spans="1:2" x14ac:dyDescent="0.35">
      <c r="A161" s="49">
        <v>46179</v>
      </c>
      <c r="B161" t="s">
        <v>88</v>
      </c>
    </row>
    <row r="162" spans="1:2" x14ac:dyDescent="0.35">
      <c r="A162" s="49">
        <v>46180</v>
      </c>
      <c r="B162" t="s">
        <v>89</v>
      </c>
    </row>
    <row r="163" spans="1:2" x14ac:dyDescent="0.35">
      <c r="A163" s="49">
        <v>46181</v>
      </c>
      <c r="B163" t="s">
        <v>83</v>
      </c>
    </row>
    <row r="164" spans="1:2" x14ac:dyDescent="0.35">
      <c r="A164" s="49">
        <v>46182</v>
      </c>
      <c r="B164" t="s">
        <v>84</v>
      </c>
    </row>
    <row r="165" spans="1:2" x14ac:dyDescent="0.35">
      <c r="A165" s="49">
        <v>46183</v>
      </c>
      <c r="B165" t="s">
        <v>85</v>
      </c>
    </row>
    <row r="166" spans="1:2" x14ac:dyDescent="0.35">
      <c r="A166" s="49">
        <v>46184</v>
      </c>
      <c r="B166" t="s">
        <v>86</v>
      </c>
    </row>
    <row r="167" spans="1:2" x14ac:dyDescent="0.35">
      <c r="A167" s="49">
        <v>46185</v>
      </c>
      <c r="B167" t="s">
        <v>87</v>
      </c>
    </row>
    <row r="168" spans="1:2" x14ac:dyDescent="0.35">
      <c r="A168" s="49">
        <v>46186</v>
      </c>
      <c r="B168" t="s">
        <v>88</v>
      </c>
    </row>
    <row r="169" spans="1:2" x14ac:dyDescent="0.35">
      <c r="A169" s="49">
        <v>46187</v>
      </c>
      <c r="B169" t="s">
        <v>89</v>
      </c>
    </row>
    <row r="170" spans="1:2" x14ac:dyDescent="0.35">
      <c r="A170" s="49">
        <v>46188</v>
      </c>
      <c r="B170" t="s">
        <v>83</v>
      </c>
    </row>
    <row r="171" spans="1:2" x14ac:dyDescent="0.35">
      <c r="A171" s="49">
        <v>46189</v>
      </c>
      <c r="B171" t="s">
        <v>84</v>
      </c>
    </row>
    <row r="172" spans="1:2" x14ac:dyDescent="0.35">
      <c r="A172" s="49">
        <v>46190</v>
      </c>
      <c r="B172" t="s">
        <v>85</v>
      </c>
    </row>
    <row r="173" spans="1:2" x14ac:dyDescent="0.35">
      <c r="A173" s="49">
        <v>46191</v>
      </c>
      <c r="B173" t="s">
        <v>86</v>
      </c>
    </row>
    <row r="174" spans="1:2" x14ac:dyDescent="0.35">
      <c r="A174" s="49">
        <v>46192</v>
      </c>
      <c r="B174" t="s">
        <v>87</v>
      </c>
    </row>
    <row r="175" spans="1:2" x14ac:dyDescent="0.35">
      <c r="A175" s="49">
        <v>46193</v>
      </c>
      <c r="B175" t="s">
        <v>88</v>
      </c>
    </row>
    <row r="176" spans="1:2" x14ac:dyDescent="0.35">
      <c r="A176" s="49">
        <v>46194</v>
      </c>
      <c r="B176" t="s">
        <v>89</v>
      </c>
    </row>
    <row r="177" spans="1:2" x14ac:dyDescent="0.35">
      <c r="A177" s="49">
        <v>46195</v>
      </c>
      <c r="B177" t="s">
        <v>83</v>
      </c>
    </row>
    <row r="178" spans="1:2" x14ac:dyDescent="0.35">
      <c r="A178" s="49">
        <v>46196</v>
      </c>
      <c r="B178" t="s">
        <v>84</v>
      </c>
    </row>
    <row r="179" spans="1:2" x14ac:dyDescent="0.35">
      <c r="A179" s="49">
        <v>46197</v>
      </c>
      <c r="B179" t="s">
        <v>85</v>
      </c>
    </row>
    <row r="180" spans="1:2" x14ac:dyDescent="0.35">
      <c r="A180" s="49">
        <v>46198</v>
      </c>
      <c r="B180" t="s">
        <v>86</v>
      </c>
    </row>
    <row r="181" spans="1:2" x14ac:dyDescent="0.35">
      <c r="A181" s="49">
        <v>46199</v>
      </c>
      <c r="B181" t="s">
        <v>87</v>
      </c>
    </row>
    <row r="182" spans="1:2" x14ac:dyDescent="0.35">
      <c r="A182" s="49">
        <v>46200</v>
      </c>
      <c r="B182" t="s">
        <v>88</v>
      </c>
    </row>
    <row r="183" spans="1:2" x14ac:dyDescent="0.35">
      <c r="A183" s="49">
        <v>46201</v>
      </c>
      <c r="B183" t="s">
        <v>89</v>
      </c>
    </row>
    <row r="184" spans="1:2" x14ac:dyDescent="0.35">
      <c r="A184" s="49">
        <v>46202</v>
      </c>
      <c r="B184" t="s">
        <v>83</v>
      </c>
    </row>
    <row r="185" spans="1:2" x14ac:dyDescent="0.35">
      <c r="A185" s="49">
        <v>46203</v>
      </c>
      <c r="B185" t="s">
        <v>84</v>
      </c>
    </row>
    <row r="186" spans="1:2" x14ac:dyDescent="0.35">
      <c r="A186" s="49">
        <v>46204</v>
      </c>
      <c r="B186" t="s">
        <v>85</v>
      </c>
    </row>
    <row r="187" spans="1:2" x14ac:dyDescent="0.35">
      <c r="A187" s="49">
        <v>46205</v>
      </c>
      <c r="B187" t="s">
        <v>86</v>
      </c>
    </row>
    <row r="188" spans="1:2" x14ac:dyDescent="0.35">
      <c r="A188" s="49">
        <v>46206</v>
      </c>
      <c r="B188" t="s">
        <v>87</v>
      </c>
    </row>
    <row r="189" spans="1:2" x14ac:dyDescent="0.35">
      <c r="A189" s="49">
        <v>46207</v>
      </c>
      <c r="B189" t="s">
        <v>88</v>
      </c>
    </row>
    <row r="190" spans="1:2" x14ac:dyDescent="0.35">
      <c r="A190" s="49">
        <v>46208</v>
      </c>
      <c r="B190" t="s">
        <v>89</v>
      </c>
    </row>
    <row r="191" spans="1:2" x14ac:dyDescent="0.35">
      <c r="A191" s="49">
        <v>46209</v>
      </c>
      <c r="B191" t="s">
        <v>83</v>
      </c>
    </row>
    <row r="192" spans="1:2" x14ac:dyDescent="0.35">
      <c r="A192" s="49">
        <v>46210</v>
      </c>
      <c r="B192" t="s">
        <v>84</v>
      </c>
    </row>
    <row r="193" spans="1:2" x14ac:dyDescent="0.35">
      <c r="A193" s="49">
        <v>46211</v>
      </c>
      <c r="B193" t="s">
        <v>85</v>
      </c>
    </row>
    <row r="194" spans="1:2" x14ac:dyDescent="0.35">
      <c r="A194" s="49">
        <v>46212</v>
      </c>
      <c r="B194" t="s">
        <v>86</v>
      </c>
    </row>
    <row r="195" spans="1:2" x14ac:dyDescent="0.35">
      <c r="A195" s="49">
        <v>46213</v>
      </c>
      <c r="B195" t="s">
        <v>87</v>
      </c>
    </row>
    <row r="196" spans="1:2" x14ac:dyDescent="0.35">
      <c r="A196" s="49">
        <v>46214</v>
      </c>
      <c r="B196" t="s">
        <v>88</v>
      </c>
    </row>
    <row r="197" spans="1:2" x14ac:dyDescent="0.35">
      <c r="A197" s="49">
        <v>46215</v>
      </c>
      <c r="B197" t="s">
        <v>89</v>
      </c>
    </row>
    <row r="198" spans="1:2" x14ac:dyDescent="0.35">
      <c r="A198" s="49">
        <v>46216</v>
      </c>
      <c r="B198" t="s">
        <v>83</v>
      </c>
    </row>
    <row r="199" spans="1:2" x14ac:dyDescent="0.35">
      <c r="A199" s="49">
        <v>46217</v>
      </c>
      <c r="B199" t="s">
        <v>84</v>
      </c>
    </row>
    <row r="200" spans="1:2" x14ac:dyDescent="0.35">
      <c r="A200" s="49">
        <v>46218</v>
      </c>
      <c r="B200" t="s">
        <v>85</v>
      </c>
    </row>
    <row r="201" spans="1:2" x14ac:dyDescent="0.35">
      <c r="A201" s="49">
        <v>46219</v>
      </c>
      <c r="B201" t="s">
        <v>86</v>
      </c>
    </row>
    <row r="202" spans="1:2" x14ac:dyDescent="0.35">
      <c r="A202" s="49">
        <v>46220</v>
      </c>
      <c r="B202" t="s">
        <v>87</v>
      </c>
    </row>
    <row r="203" spans="1:2" x14ac:dyDescent="0.35">
      <c r="A203" s="49">
        <v>46221</v>
      </c>
      <c r="B203" t="s">
        <v>88</v>
      </c>
    </row>
    <row r="204" spans="1:2" x14ac:dyDescent="0.35">
      <c r="A204" s="49">
        <v>46222</v>
      </c>
      <c r="B204" t="s">
        <v>89</v>
      </c>
    </row>
    <row r="205" spans="1:2" x14ac:dyDescent="0.35">
      <c r="A205" s="49">
        <v>46223</v>
      </c>
      <c r="B205" t="s">
        <v>83</v>
      </c>
    </row>
    <row r="206" spans="1:2" x14ac:dyDescent="0.35">
      <c r="A206" s="49">
        <v>46224</v>
      </c>
      <c r="B206" t="s">
        <v>84</v>
      </c>
    </row>
    <row r="207" spans="1:2" x14ac:dyDescent="0.35">
      <c r="A207" s="49">
        <v>46225</v>
      </c>
      <c r="B207" t="s">
        <v>85</v>
      </c>
    </row>
    <row r="208" spans="1:2" x14ac:dyDescent="0.35">
      <c r="A208" s="49">
        <v>46226</v>
      </c>
      <c r="B208" t="s">
        <v>86</v>
      </c>
    </row>
    <row r="209" spans="1:2" x14ac:dyDescent="0.35">
      <c r="A209" s="49">
        <v>46227</v>
      </c>
      <c r="B209" t="s">
        <v>87</v>
      </c>
    </row>
    <row r="210" spans="1:2" x14ac:dyDescent="0.35">
      <c r="A210" s="49">
        <v>46228</v>
      </c>
      <c r="B210" t="s">
        <v>88</v>
      </c>
    </row>
    <row r="211" spans="1:2" x14ac:dyDescent="0.35">
      <c r="A211" s="49">
        <v>46229</v>
      </c>
      <c r="B211" t="s">
        <v>89</v>
      </c>
    </row>
    <row r="212" spans="1:2" x14ac:dyDescent="0.35">
      <c r="A212" s="49">
        <v>46230</v>
      </c>
      <c r="B212" t="s">
        <v>83</v>
      </c>
    </row>
    <row r="213" spans="1:2" x14ac:dyDescent="0.35">
      <c r="A213" s="49">
        <v>46231</v>
      </c>
      <c r="B213" t="s">
        <v>84</v>
      </c>
    </row>
    <row r="214" spans="1:2" x14ac:dyDescent="0.35">
      <c r="A214" s="49">
        <v>46232</v>
      </c>
      <c r="B214" t="s">
        <v>85</v>
      </c>
    </row>
    <row r="215" spans="1:2" x14ac:dyDescent="0.35">
      <c r="A215" s="49">
        <v>46233</v>
      </c>
      <c r="B215" t="s">
        <v>86</v>
      </c>
    </row>
    <row r="216" spans="1:2" x14ac:dyDescent="0.35">
      <c r="A216" s="49">
        <v>46234</v>
      </c>
      <c r="B216" t="s">
        <v>87</v>
      </c>
    </row>
    <row r="217" spans="1:2" x14ac:dyDescent="0.35">
      <c r="A217" s="49">
        <v>46235</v>
      </c>
      <c r="B217" t="s">
        <v>88</v>
      </c>
    </row>
    <row r="218" spans="1:2" x14ac:dyDescent="0.35">
      <c r="A218" s="49">
        <v>46236</v>
      </c>
      <c r="B218" t="s">
        <v>89</v>
      </c>
    </row>
    <row r="219" spans="1:2" x14ac:dyDescent="0.35">
      <c r="A219" s="49">
        <v>46237</v>
      </c>
      <c r="B219" t="s">
        <v>83</v>
      </c>
    </row>
    <row r="220" spans="1:2" x14ac:dyDescent="0.35">
      <c r="A220" s="49">
        <v>46238</v>
      </c>
      <c r="B220" t="s">
        <v>84</v>
      </c>
    </row>
    <row r="221" spans="1:2" x14ac:dyDescent="0.35">
      <c r="A221" s="49">
        <v>46239</v>
      </c>
      <c r="B221" t="s">
        <v>85</v>
      </c>
    </row>
    <row r="222" spans="1:2" x14ac:dyDescent="0.35">
      <c r="A222" s="49">
        <v>46240</v>
      </c>
      <c r="B222" t="s">
        <v>86</v>
      </c>
    </row>
    <row r="223" spans="1:2" x14ac:dyDescent="0.35">
      <c r="A223" s="49">
        <v>46241</v>
      </c>
      <c r="B223" t="s">
        <v>87</v>
      </c>
    </row>
    <row r="224" spans="1:2" x14ac:dyDescent="0.35">
      <c r="A224" s="49">
        <v>46242</v>
      </c>
      <c r="B224" t="s">
        <v>88</v>
      </c>
    </row>
    <row r="225" spans="1:2" x14ac:dyDescent="0.35">
      <c r="A225" s="49">
        <v>46243</v>
      </c>
      <c r="B225" t="s">
        <v>89</v>
      </c>
    </row>
    <row r="226" spans="1:2" x14ac:dyDescent="0.35">
      <c r="A226" s="49">
        <v>46244</v>
      </c>
      <c r="B226" t="s">
        <v>83</v>
      </c>
    </row>
    <row r="227" spans="1:2" x14ac:dyDescent="0.35">
      <c r="A227" s="49">
        <v>46245</v>
      </c>
      <c r="B227" t="s">
        <v>84</v>
      </c>
    </row>
    <row r="228" spans="1:2" x14ac:dyDescent="0.35">
      <c r="A228" s="49">
        <v>46246</v>
      </c>
      <c r="B228" t="s">
        <v>85</v>
      </c>
    </row>
    <row r="229" spans="1:2" x14ac:dyDescent="0.35">
      <c r="A229" s="49">
        <v>46247</v>
      </c>
      <c r="B229" t="s">
        <v>86</v>
      </c>
    </row>
    <row r="230" spans="1:2" x14ac:dyDescent="0.35">
      <c r="A230" s="49">
        <v>46248</v>
      </c>
      <c r="B230" t="s">
        <v>87</v>
      </c>
    </row>
    <row r="231" spans="1:2" x14ac:dyDescent="0.35">
      <c r="A231" s="49">
        <v>46249</v>
      </c>
      <c r="B231" t="s">
        <v>88</v>
      </c>
    </row>
    <row r="232" spans="1:2" x14ac:dyDescent="0.35">
      <c r="A232" s="49">
        <v>46250</v>
      </c>
      <c r="B232" t="s">
        <v>89</v>
      </c>
    </row>
    <row r="233" spans="1:2" x14ac:dyDescent="0.35">
      <c r="A233" s="49">
        <v>46251</v>
      </c>
      <c r="B233" t="s">
        <v>83</v>
      </c>
    </row>
    <row r="234" spans="1:2" x14ac:dyDescent="0.35">
      <c r="A234" s="49">
        <v>46252</v>
      </c>
      <c r="B234" t="s">
        <v>84</v>
      </c>
    </row>
    <row r="235" spans="1:2" x14ac:dyDescent="0.35">
      <c r="A235" s="49">
        <v>46253</v>
      </c>
      <c r="B235" t="s">
        <v>85</v>
      </c>
    </row>
    <row r="236" spans="1:2" x14ac:dyDescent="0.35">
      <c r="A236" s="49">
        <v>46254</v>
      </c>
      <c r="B236" t="s">
        <v>86</v>
      </c>
    </row>
    <row r="237" spans="1:2" x14ac:dyDescent="0.35">
      <c r="A237" s="49">
        <v>46255</v>
      </c>
      <c r="B237" t="s">
        <v>87</v>
      </c>
    </row>
    <row r="238" spans="1:2" x14ac:dyDescent="0.35">
      <c r="A238" s="49">
        <v>46256</v>
      </c>
      <c r="B238" t="s">
        <v>88</v>
      </c>
    </row>
    <row r="239" spans="1:2" x14ac:dyDescent="0.35">
      <c r="A239" s="49">
        <v>46257</v>
      </c>
      <c r="B239" t="s">
        <v>89</v>
      </c>
    </row>
    <row r="240" spans="1:2" x14ac:dyDescent="0.35">
      <c r="A240" s="49">
        <v>46258</v>
      </c>
      <c r="B240" t="s">
        <v>83</v>
      </c>
    </row>
    <row r="241" spans="1:2" x14ac:dyDescent="0.35">
      <c r="A241" s="49">
        <v>46259</v>
      </c>
      <c r="B241" t="s">
        <v>84</v>
      </c>
    </row>
    <row r="242" spans="1:2" x14ac:dyDescent="0.35">
      <c r="A242" s="49">
        <v>46260</v>
      </c>
      <c r="B242" t="s">
        <v>85</v>
      </c>
    </row>
    <row r="243" spans="1:2" x14ac:dyDescent="0.35">
      <c r="A243" s="49">
        <v>46261</v>
      </c>
      <c r="B243" t="s">
        <v>86</v>
      </c>
    </row>
    <row r="244" spans="1:2" x14ac:dyDescent="0.35">
      <c r="A244" s="49">
        <v>46262</v>
      </c>
      <c r="B244" t="s">
        <v>87</v>
      </c>
    </row>
    <row r="245" spans="1:2" x14ac:dyDescent="0.35">
      <c r="A245" s="49">
        <v>46263</v>
      </c>
      <c r="B245" t="s">
        <v>88</v>
      </c>
    </row>
    <row r="246" spans="1:2" x14ac:dyDescent="0.35">
      <c r="A246" s="49">
        <v>46264</v>
      </c>
      <c r="B246" t="s">
        <v>89</v>
      </c>
    </row>
    <row r="247" spans="1:2" x14ac:dyDescent="0.35">
      <c r="A247" s="49">
        <v>46265</v>
      </c>
      <c r="B247" t="s">
        <v>83</v>
      </c>
    </row>
    <row r="248" spans="1:2" x14ac:dyDescent="0.35">
      <c r="A248" s="49">
        <v>46266</v>
      </c>
      <c r="B248" t="s">
        <v>84</v>
      </c>
    </row>
    <row r="249" spans="1:2" x14ac:dyDescent="0.35">
      <c r="A249" s="49">
        <v>46267</v>
      </c>
      <c r="B249" t="s">
        <v>85</v>
      </c>
    </row>
    <row r="250" spans="1:2" x14ac:dyDescent="0.35">
      <c r="A250" s="49">
        <v>46268</v>
      </c>
      <c r="B250" t="s">
        <v>86</v>
      </c>
    </row>
    <row r="251" spans="1:2" x14ac:dyDescent="0.35">
      <c r="A251" s="49">
        <v>46269</v>
      </c>
      <c r="B251" t="s">
        <v>87</v>
      </c>
    </row>
    <row r="252" spans="1:2" x14ac:dyDescent="0.35">
      <c r="A252" s="49">
        <v>46270</v>
      </c>
      <c r="B252" t="s">
        <v>88</v>
      </c>
    </row>
    <row r="253" spans="1:2" x14ac:dyDescent="0.35">
      <c r="A253" s="49">
        <v>46271</v>
      </c>
      <c r="B253" t="s">
        <v>89</v>
      </c>
    </row>
    <row r="254" spans="1:2" x14ac:dyDescent="0.35">
      <c r="A254" s="49">
        <v>46272</v>
      </c>
      <c r="B254" t="s">
        <v>83</v>
      </c>
    </row>
    <row r="255" spans="1:2" x14ac:dyDescent="0.35">
      <c r="A255" s="49">
        <v>46273</v>
      </c>
      <c r="B255" t="s">
        <v>84</v>
      </c>
    </row>
    <row r="256" spans="1:2" x14ac:dyDescent="0.35">
      <c r="A256" s="49">
        <v>46274</v>
      </c>
      <c r="B256" t="s">
        <v>85</v>
      </c>
    </row>
    <row r="257" spans="1:2" x14ac:dyDescent="0.35">
      <c r="A257" s="49">
        <v>46275</v>
      </c>
      <c r="B257" t="s">
        <v>86</v>
      </c>
    </row>
    <row r="258" spans="1:2" x14ac:dyDescent="0.35">
      <c r="A258" s="49">
        <v>46276</v>
      </c>
      <c r="B258" t="s">
        <v>87</v>
      </c>
    </row>
    <row r="259" spans="1:2" x14ac:dyDescent="0.35">
      <c r="A259" s="49">
        <v>46277</v>
      </c>
      <c r="B259" t="s">
        <v>88</v>
      </c>
    </row>
    <row r="260" spans="1:2" x14ac:dyDescent="0.35">
      <c r="A260" s="49">
        <v>46278</v>
      </c>
      <c r="B260" t="s">
        <v>89</v>
      </c>
    </row>
    <row r="261" spans="1:2" x14ac:dyDescent="0.35">
      <c r="A261" s="49">
        <v>46279</v>
      </c>
      <c r="B261" t="s">
        <v>83</v>
      </c>
    </row>
    <row r="262" spans="1:2" x14ac:dyDescent="0.35">
      <c r="A262" s="49">
        <v>46280</v>
      </c>
      <c r="B262" t="s">
        <v>84</v>
      </c>
    </row>
    <row r="263" spans="1:2" x14ac:dyDescent="0.35">
      <c r="A263" s="49">
        <v>46281</v>
      </c>
      <c r="B263" t="s">
        <v>85</v>
      </c>
    </row>
    <row r="264" spans="1:2" x14ac:dyDescent="0.35">
      <c r="A264" s="49">
        <v>46282</v>
      </c>
      <c r="B264" t="s">
        <v>86</v>
      </c>
    </row>
    <row r="265" spans="1:2" x14ac:dyDescent="0.35">
      <c r="A265" s="49">
        <v>46283</v>
      </c>
      <c r="B265" t="s">
        <v>87</v>
      </c>
    </row>
    <row r="266" spans="1:2" x14ac:dyDescent="0.35">
      <c r="A266" s="49">
        <v>46284</v>
      </c>
      <c r="B266" t="s">
        <v>88</v>
      </c>
    </row>
    <row r="267" spans="1:2" x14ac:dyDescent="0.35">
      <c r="A267" s="49">
        <v>46285</v>
      </c>
      <c r="B267" t="s">
        <v>89</v>
      </c>
    </row>
    <row r="268" spans="1:2" x14ac:dyDescent="0.35">
      <c r="A268" s="49">
        <v>46286</v>
      </c>
      <c r="B268" t="s">
        <v>83</v>
      </c>
    </row>
    <row r="269" spans="1:2" x14ac:dyDescent="0.35">
      <c r="A269" s="49">
        <v>46287</v>
      </c>
      <c r="B269" t="s">
        <v>84</v>
      </c>
    </row>
    <row r="270" spans="1:2" x14ac:dyDescent="0.35">
      <c r="A270" s="49">
        <v>46288</v>
      </c>
      <c r="B270" t="s">
        <v>85</v>
      </c>
    </row>
    <row r="271" spans="1:2" x14ac:dyDescent="0.35">
      <c r="A271" s="49">
        <v>46289</v>
      </c>
      <c r="B271" t="s">
        <v>86</v>
      </c>
    </row>
    <row r="272" spans="1:2" x14ac:dyDescent="0.35">
      <c r="A272" s="49">
        <v>46290</v>
      </c>
      <c r="B272" t="s">
        <v>87</v>
      </c>
    </row>
    <row r="273" spans="1:2" x14ac:dyDescent="0.35">
      <c r="A273" s="49">
        <v>46291</v>
      </c>
      <c r="B273" t="s">
        <v>88</v>
      </c>
    </row>
    <row r="274" spans="1:2" x14ac:dyDescent="0.35">
      <c r="A274" s="49">
        <v>46292</v>
      </c>
      <c r="B274" t="s">
        <v>89</v>
      </c>
    </row>
    <row r="275" spans="1:2" x14ac:dyDescent="0.35">
      <c r="A275" s="49">
        <v>46293</v>
      </c>
      <c r="B275" t="s">
        <v>83</v>
      </c>
    </row>
    <row r="276" spans="1:2" x14ac:dyDescent="0.35">
      <c r="A276" s="49">
        <v>46294</v>
      </c>
      <c r="B276" t="s">
        <v>84</v>
      </c>
    </row>
    <row r="277" spans="1:2" x14ac:dyDescent="0.35">
      <c r="A277" s="49">
        <v>46295</v>
      </c>
      <c r="B277" t="s">
        <v>85</v>
      </c>
    </row>
    <row r="278" spans="1:2" x14ac:dyDescent="0.35">
      <c r="A278" s="49">
        <v>46296</v>
      </c>
      <c r="B278" t="s">
        <v>86</v>
      </c>
    </row>
    <row r="279" spans="1:2" x14ac:dyDescent="0.35">
      <c r="A279" s="49">
        <v>46297</v>
      </c>
      <c r="B279" t="s">
        <v>87</v>
      </c>
    </row>
    <row r="280" spans="1:2" x14ac:dyDescent="0.35">
      <c r="A280" s="49">
        <v>46298</v>
      </c>
      <c r="B280" t="s">
        <v>88</v>
      </c>
    </row>
    <row r="281" spans="1:2" x14ac:dyDescent="0.35">
      <c r="A281" s="49">
        <v>46299</v>
      </c>
      <c r="B281" t="s">
        <v>89</v>
      </c>
    </row>
    <row r="282" spans="1:2" x14ac:dyDescent="0.35">
      <c r="A282" s="49">
        <v>46300</v>
      </c>
      <c r="B282" t="s">
        <v>83</v>
      </c>
    </row>
    <row r="283" spans="1:2" x14ac:dyDescent="0.35">
      <c r="A283" s="49">
        <v>46301</v>
      </c>
      <c r="B283" t="s">
        <v>84</v>
      </c>
    </row>
    <row r="284" spans="1:2" x14ac:dyDescent="0.35">
      <c r="A284" s="49">
        <v>46302</v>
      </c>
      <c r="B284" t="s">
        <v>85</v>
      </c>
    </row>
    <row r="285" spans="1:2" x14ac:dyDescent="0.35">
      <c r="A285" s="49">
        <v>46303</v>
      </c>
      <c r="B285" t="s">
        <v>86</v>
      </c>
    </row>
    <row r="286" spans="1:2" x14ac:dyDescent="0.35">
      <c r="A286" s="49">
        <v>46304</v>
      </c>
      <c r="B286" t="s">
        <v>87</v>
      </c>
    </row>
    <row r="287" spans="1:2" x14ac:dyDescent="0.35">
      <c r="A287" s="49">
        <v>46305</v>
      </c>
      <c r="B287" t="s">
        <v>88</v>
      </c>
    </row>
    <row r="288" spans="1:2" x14ac:dyDescent="0.35">
      <c r="A288" s="49">
        <v>46306</v>
      </c>
      <c r="B288" t="s">
        <v>89</v>
      </c>
    </row>
    <row r="289" spans="1:2" x14ac:dyDescent="0.35">
      <c r="A289" s="49">
        <v>46307</v>
      </c>
      <c r="B289" t="s">
        <v>83</v>
      </c>
    </row>
    <row r="290" spans="1:2" x14ac:dyDescent="0.35">
      <c r="A290" s="49">
        <v>46308</v>
      </c>
      <c r="B290" t="s">
        <v>84</v>
      </c>
    </row>
    <row r="291" spans="1:2" x14ac:dyDescent="0.35">
      <c r="A291" s="49">
        <v>46309</v>
      </c>
      <c r="B291" t="s">
        <v>85</v>
      </c>
    </row>
    <row r="292" spans="1:2" x14ac:dyDescent="0.35">
      <c r="A292" s="49">
        <v>46310</v>
      </c>
      <c r="B292" t="s">
        <v>86</v>
      </c>
    </row>
    <row r="293" spans="1:2" x14ac:dyDescent="0.35">
      <c r="A293" s="49">
        <v>46311</v>
      </c>
      <c r="B293" t="s">
        <v>87</v>
      </c>
    </row>
    <row r="294" spans="1:2" x14ac:dyDescent="0.35">
      <c r="A294" s="49">
        <v>46312</v>
      </c>
      <c r="B294" t="s">
        <v>88</v>
      </c>
    </row>
    <row r="295" spans="1:2" x14ac:dyDescent="0.35">
      <c r="A295" s="49">
        <v>46313</v>
      </c>
      <c r="B295" t="s">
        <v>89</v>
      </c>
    </row>
    <row r="296" spans="1:2" x14ac:dyDescent="0.35">
      <c r="A296" s="49">
        <v>46314</v>
      </c>
      <c r="B296" t="s">
        <v>83</v>
      </c>
    </row>
    <row r="297" spans="1:2" x14ac:dyDescent="0.35">
      <c r="A297" s="49">
        <v>46315</v>
      </c>
      <c r="B297" t="s">
        <v>84</v>
      </c>
    </row>
    <row r="298" spans="1:2" x14ac:dyDescent="0.35">
      <c r="A298" s="49">
        <v>46316</v>
      </c>
      <c r="B298" t="s">
        <v>85</v>
      </c>
    </row>
    <row r="299" spans="1:2" x14ac:dyDescent="0.35">
      <c r="A299" s="49">
        <v>46317</v>
      </c>
      <c r="B299" t="s">
        <v>86</v>
      </c>
    </row>
    <row r="300" spans="1:2" x14ac:dyDescent="0.35">
      <c r="A300" s="49">
        <v>46318</v>
      </c>
      <c r="B300" t="s">
        <v>87</v>
      </c>
    </row>
    <row r="301" spans="1:2" x14ac:dyDescent="0.35">
      <c r="A301" s="49">
        <v>46319</v>
      </c>
      <c r="B301" t="s">
        <v>88</v>
      </c>
    </row>
    <row r="302" spans="1:2" x14ac:dyDescent="0.35">
      <c r="A302" s="49">
        <v>46320</v>
      </c>
      <c r="B302" t="s">
        <v>89</v>
      </c>
    </row>
    <row r="303" spans="1:2" x14ac:dyDescent="0.35">
      <c r="A303" s="49">
        <v>46321</v>
      </c>
      <c r="B303" t="s">
        <v>83</v>
      </c>
    </row>
    <row r="304" spans="1:2" x14ac:dyDescent="0.35">
      <c r="A304" s="49">
        <v>46322</v>
      </c>
      <c r="B304" t="s">
        <v>84</v>
      </c>
    </row>
    <row r="305" spans="1:2" x14ac:dyDescent="0.35">
      <c r="A305" s="49">
        <v>46323</v>
      </c>
      <c r="B305" t="s">
        <v>85</v>
      </c>
    </row>
    <row r="306" spans="1:2" x14ac:dyDescent="0.35">
      <c r="A306" s="49">
        <v>46324</v>
      </c>
      <c r="B306" t="s">
        <v>86</v>
      </c>
    </row>
    <row r="307" spans="1:2" x14ac:dyDescent="0.35">
      <c r="A307" s="49">
        <v>46325</v>
      </c>
      <c r="B307" t="s">
        <v>87</v>
      </c>
    </row>
    <row r="308" spans="1:2" x14ac:dyDescent="0.35">
      <c r="A308" s="49">
        <v>46326</v>
      </c>
      <c r="B308" t="s">
        <v>88</v>
      </c>
    </row>
    <row r="309" spans="1:2" x14ac:dyDescent="0.35">
      <c r="A309" s="49">
        <v>46327</v>
      </c>
      <c r="B309" t="s">
        <v>89</v>
      </c>
    </row>
    <row r="310" spans="1:2" x14ac:dyDescent="0.35">
      <c r="A310" s="49">
        <v>46328</v>
      </c>
      <c r="B310" t="s">
        <v>83</v>
      </c>
    </row>
    <row r="311" spans="1:2" x14ac:dyDescent="0.35">
      <c r="A311" s="49">
        <v>46329</v>
      </c>
      <c r="B311" t="s">
        <v>84</v>
      </c>
    </row>
    <row r="312" spans="1:2" x14ac:dyDescent="0.35">
      <c r="A312" s="49">
        <v>46330</v>
      </c>
      <c r="B312" t="s">
        <v>85</v>
      </c>
    </row>
    <row r="313" spans="1:2" x14ac:dyDescent="0.35">
      <c r="A313" s="49">
        <v>46331</v>
      </c>
      <c r="B313" t="s">
        <v>86</v>
      </c>
    </row>
    <row r="314" spans="1:2" x14ac:dyDescent="0.35">
      <c r="A314" s="49">
        <v>46332</v>
      </c>
      <c r="B314" t="s">
        <v>87</v>
      </c>
    </row>
    <row r="315" spans="1:2" x14ac:dyDescent="0.35">
      <c r="A315" s="49">
        <v>46333</v>
      </c>
      <c r="B315" t="s">
        <v>88</v>
      </c>
    </row>
    <row r="316" spans="1:2" x14ac:dyDescent="0.35">
      <c r="A316" s="49">
        <v>46334</v>
      </c>
      <c r="B316" t="s">
        <v>89</v>
      </c>
    </row>
    <row r="317" spans="1:2" x14ac:dyDescent="0.35">
      <c r="A317" s="49">
        <v>46335</v>
      </c>
      <c r="B317" t="s">
        <v>83</v>
      </c>
    </row>
    <row r="318" spans="1:2" x14ac:dyDescent="0.35">
      <c r="A318" s="49">
        <v>46336</v>
      </c>
      <c r="B318" t="s">
        <v>84</v>
      </c>
    </row>
    <row r="319" spans="1:2" x14ac:dyDescent="0.35">
      <c r="A319" s="49">
        <v>46337</v>
      </c>
      <c r="B319" t="s">
        <v>85</v>
      </c>
    </row>
    <row r="320" spans="1:2" x14ac:dyDescent="0.35">
      <c r="A320" s="49">
        <v>46338</v>
      </c>
      <c r="B320" t="s">
        <v>86</v>
      </c>
    </row>
    <row r="321" spans="1:2" x14ac:dyDescent="0.35">
      <c r="A321" s="49">
        <v>46339</v>
      </c>
      <c r="B321" t="s">
        <v>87</v>
      </c>
    </row>
    <row r="322" spans="1:2" x14ac:dyDescent="0.35">
      <c r="A322" s="49">
        <v>46340</v>
      </c>
      <c r="B322" t="s">
        <v>88</v>
      </c>
    </row>
    <row r="323" spans="1:2" x14ac:dyDescent="0.35">
      <c r="A323" s="49">
        <v>46341</v>
      </c>
      <c r="B323" t="s">
        <v>89</v>
      </c>
    </row>
    <row r="324" spans="1:2" x14ac:dyDescent="0.35">
      <c r="A324" s="49">
        <v>46342</v>
      </c>
      <c r="B324" t="s">
        <v>83</v>
      </c>
    </row>
    <row r="325" spans="1:2" x14ac:dyDescent="0.35">
      <c r="A325" s="49">
        <v>46343</v>
      </c>
      <c r="B325" t="s">
        <v>84</v>
      </c>
    </row>
    <row r="326" spans="1:2" x14ac:dyDescent="0.35">
      <c r="A326" s="49">
        <v>46344</v>
      </c>
      <c r="B326" t="s">
        <v>85</v>
      </c>
    </row>
    <row r="327" spans="1:2" x14ac:dyDescent="0.35">
      <c r="A327" s="49">
        <v>46345</v>
      </c>
      <c r="B327" t="s">
        <v>86</v>
      </c>
    </row>
    <row r="328" spans="1:2" x14ac:dyDescent="0.35">
      <c r="A328" s="49">
        <v>46346</v>
      </c>
      <c r="B328" t="s">
        <v>87</v>
      </c>
    </row>
    <row r="329" spans="1:2" x14ac:dyDescent="0.35">
      <c r="A329" s="49">
        <v>46347</v>
      </c>
      <c r="B329" t="s">
        <v>88</v>
      </c>
    </row>
    <row r="330" spans="1:2" x14ac:dyDescent="0.35">
      <c r="A330" s="49">
        <v>46348</v>
      </c>
      <c r="B330" t="s">
        <v>89</v>
      </c>
    </row>
    <row r="331" spans="1:2" x14ac:dyDescent="0.35">
      <c r="A331" s="49">
        <v>46349</v>
      </c>
      <c r="B331" t="s">
        <v>83</v>
      </c>
    </row>
    <row r="332" spans="1:2" x14ac:dyDescent="0.35">
      <c r="A332" s="49">
        <v>46350</v>
      </c>
      <c r="B332" t="s">
        <v>84</v>
      </c>
    </row>
    <row r="333" spans="1:2" x14ac:dyDescent="0.35">
      <c r="A333" s="49">
        <v>46351</v>
      </c>
      <c r="B333" t="s">
        <v>85</v>
      </c>
    </row>
    <row r="334" spans="1:2" x14ac:dyDescent="0.35">
      <c r="A334" s="49">
        <v>46352</v>
      </c>
      <c r="B334" t="s">
        <v>86</v>
      </c>
    </row>
    <row r="335" spans="1:2" x14ac:dyDescent="0.35">
      <c r="A335" s="49">
        <v>46353</v>
      </c>
      <c r="B335" t="s">
        <v>87</v>
      </c>
    </row>
    <row r="336" spans="1:2" x14ac:dyDescent="0.35">
      <c r="A336" s="49">
        <v>46354</v>
      </c>
      <c r="B336" t="s">
        <v>88</v>
      </c>
    </row>
    <row r="337" spans="1:2" x14ac:dyDescent="0.35">
      <c r="A337" s="49">
        <v>46355</v>
      </c>
      <c r="B337" t="s">
        <v>89</v>
      </c>
    </row>
    <row r="338" spans="1:2" x14ac:dyDescent="0.35">
      <c r="A338" s="49">
        <v>46356</v>
      </c>
      <c r="B338" t="s">
        <v>83</v>
      </c>
    </row>
    <row r="339" spans="1:2" x14ac:dyDescent="0.35">
      <c r="A339" s="49">
        <v>46357</v>
      </c>
      <c r="B339" t="s">
        <v>84</v>
      </c>
    </row>
    <row r="340" spans="1:2" x14ac:dyDescent="0.35">
      <c r="A340" s="49">
        <v>46358</v>
      </c>
      <c r="B340" t="s">
        <v>85</v>
      </c>
    </row>
    <row r="341" spans="1:2" x14ac:dyDescent="0.35">
      <c r="A341" s="49">
        <v>46359</v>
      </c>
      <c r="B341" t="s">
        <v>86</v>
      </c>
    </row>
    <row r="342" spans="1:2" x14ac:dyDescent="0.35">
      <c r="A342" s="49">
        <v>46360</v>
      </c>
      <c r="B342" t="s">
        <v>87</v>
      </c>
    </row>
    <row r="343" spans="1:2" x14ac:dyDescent="0.35">
      <c r="A343" s="49">
        <v>46361</v>
      </c>
      <c r="B343" t="s">
        <v>88</v>
      </c>
    </row>
    <row r="344" spans="1:2" x14ac:dyDescent="0.35">
      <c r="A344" s="49">
        <v>46362</v>
      </c>
      <c r="B344" t="s">
        <v>89</v>
      </c>
    </row>
    <row r="345" spans="1:2" x14ac:dyDescent="0.35">
      <c r="A345" s="49">
        <v>46363</v>
      </c>
      <c r="B345" t="s">
        <v>83</v>
      </c>
    </row>
    <row r="346" spans="1:2" x14ac:dyDescent="0.35">
      <c r="A346" s="49">
        <v>46364</v>
      </c>
      <c r="B346" t="s">
        <v>84</v>
      </c>
    </row>
    <row r="347" spans="1:2" x14ac:dyDescent="0.35">
      <c r="A347" s="49">
        <v>46365</v>
      </c>
      <c r="B347" t="s">
        <v>85</v>
      </c>
    </row>
    <row r="348" spans="1:2" x14ac:dyDescent="0.35">
      <c r="A348" s="49">
        <v>46366</v>
      </c>
      <c r="B348" t="s">
        <v>86</v>
      </c>
    </row>
    <row r="349" spans="1:2" x14ac:dyDescent="0.35">
      <c r="A349" s="49">
        <v>46367</v>
      </c>
      <c r="B349" t="s">
        <v>87</v>
      </c>
    </row>
    <row r="350" spans="1:2" x14ac:dyDescent="0.35">
      <c r="A350" s="49">
        <v>46368</v>
      </c>
      <c r="B350" t="s">
        <v>88</v>
      </c>
    </row>
    <row r="351" spans="1:2" x14ac:dyDescent="0.35">
      <c r="A351" s="49">
        <v>46369</v>
      </c>
      <c r="B351" t="s">
        <v>89</v>
      </c>
    </row>
    <row r="352" spans="1:2" x14ac:dyDescent="0.35">
      <c r="A352" s="49">
        <v>46370</v>
      </c>
      <c r="B352" t="s">
        <v>83</v>
      </c>
    </row>
    <row r="353" spans="1:2" x14ac:dyDescent="0.35">
      <c r="A353" s="49">
        <v>46371</v>
      </c>
      <c r="B353" t="s">
        <v>84</v>
      </c>
    </row>
    <row r="354" spans="1:2" x14ac:dyDescent="0.35">
      <c r="A354" s="49">
        <v>46372</v>
      </c>
      <c r="B354" t="s">
        <v>85</v>
      </c>
    </row>
    <row r="355" spans="1:2" x14ac:dyDescent="0.35">
      <c r="A355" s="49">
        <v>46373</v>
      </c>
      <c r="B355" t="s">
        <v>86</v>
      </c>
    </row>
    <row r="356" spans="1:2" x14ac:dyDescent="0.35">
      <c r="A356" s="49">
        <v>46374</v>
      </c>
      <c r="B356" t="s">
        <v>87</v>
      </c>
    </row>
    <row r="357" spans="1:2" x14ac:dyDescent="0.35">
      <c r="A357" s="49">
        <v>46375</v>
      </c>
      <c r="B357" t="s">
        <v>88</v>
      </c>
    </row>
    <row r="358" spans="1:2" x14ac:dyDescent="0.35">
      <c r="A358" s="49">
        <v>46376</v>
      </c>
      <c r="B358" t="s">
        <v>89</v>
      </c>
    </row>
    <row r="359" spans="1:2" x14ac:dyDescent="0.35">
      <c r="A359" s="49">
        <v>46377</v>
      </c>
      <c r="B359" t="s">
        <v>83</v>
      </c>
    </row>
    <row r="360" spans="1:2" x14ac:dyDescent="0.35">
      <c r="A360" s="49">
        <v>46378</v>
      </c>
      <c r="B360" t="s">
        <v>84</v>
      </c>
    </row>
    <row r="361" spans="1:2" x14ac:dyDescent="0.35">
      <c r="A361" s="49">
        <v>46379</v>
      </c>
      <c r="B361" t="s">
        <v>85</v>
      </c>
    </row>
    <row r="362" spans="1:2" x14ac:dyDescent="0.35">
      <c r="A362" s="49">
        <v>46380</v>
      </c>
      <c r="B362" t="s">
        <v>86</v>
      </c>
    </row>
    <row r="363" spans="1:2" x14ac:dyDescent="0.35">
      <c r="A363" s="49">
        <v>46381</v>
      </c>
      <c r="B363" t="s">
        <v>87</v>
      </c>
    </row>
    <row r="364" spans="1:2" x14ac:dyDescent="0.35">
      <c r="A364" s="49">
        <v>46382</v>
      </c>
      <c r="B364" t="s">
        <v>88</v>
      </c>
    </row>
    <row r="365" spans="1:2" x14ac:dyDescent="0.35">
      <c r="A365" s="49">
        <v>46383</v>
      </c>
      <c r="B365" t="s">
        <v>89</v>
      </c>
    </row>
    <row r="366" spans="1:2" x14ac:dyDescent="0.35">
      <c r="A366" s="49">
        <v>46384</v>
      </c>
      <c r="B366" t="s">
        <v>83</v>
      </c>
    </row>
    <row r="367" spans="1:2" x14ac:dyDescent="0.35">
      <c r="A367" s="49">
        <v>46385</v>
      </c>
      <c r="B367" t="s">
        <v>84</v>
      </c>
    </row>
    <row r="368" spans="1:2" x14ac:dyDescent="0.35">
      <c r="A368" s="49">
        <v>46386</v>
      </c>
      <c r="B368" t="s">
        <v>85</v>
      </c>
    </row>
    <row r="369" spans="1:2" x14ac:dyDescent="0.35">
      <c r="A369" s="49">
        <v>46387</v>
      </c>
      <c r="B369" t="s">
        <v>86</v>
      </c>
    </row>
    <row r="370" spans="1:2" x14ac:dyDescent="0.35">
      <c r="B370" t="s">
        <v>87</v>
      </c>
    </row>
    <row r="371" spans="1:2" x14ac:dyDescent="0.35">
      <c r="B371" t="s">
        <v>88</v>
      </c>
    </row>
    <row r="372" spans="1:2" x14ac:dyDescent="0.35">
      <c r="B372" t="s">
        <v>89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Timesheet 2026</vt:lpstr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Leonidas Leontiadis</dc:creator>
  <cp:keywords/>
  <dc:description/>
  <cp:lastModifiedBy>Rehan Joseph (2404834)</cp:lastModifiedBy>
  <cp:revision/>
  <dcterms:created xsi:type="dcterms:W3CDTF">2023-12-14T15:21:37Z</dcterms:created>
  <dcterms:modified xsi:type="dcterms:W3CDTF">2026-03-30T09:29:13Z</dcterms:modified>
  <cp:category/>
  <cp:contentStatus/>
</cp:coreProperties>
</file>