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e_kazimierska_uwtsd_ac_uk/Documents/Documents/UWTSD_TEACHING/ALL MODULES/6020 ACDA Advanced Chemistry/"/>
    </mc:Choice>
  </mc:AlternateContent>
  <xr:revisionPtr revIDLastSave="33" documentId="8_{F1DB9733-F029-45C3-9CA4-1975FB480994}" xr6:coauthVersionLast="47" xr6:coauthVersionMax="47" xr10:uidLastSave="{9718D7E7-21CB-4EAF-9D56-055AF0B46893}"/>
  <bookViews>
    <workbookView xWindow="44880" yWindow="-120" windowWidth="29040" windowHeight="15840" xr2:uid="{8599CBE5-2EA9-43DD-83D6-B573EB30F54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3" i="1" l="1"/>
  <c r="H22" i="1"/>
  <c r="I8" i="1"/>
  <c r="I16" i="1"/>
  <c r="I19" i="1"/>
  <c r="G5" i="1"/>
  <c r="G6" i="1"/>
  <c r="I6" i="1" s="1"/>
  <c r="G7" i="1"/>
  <c r="I7" i="1" s="1"/>
  <c r="G8" i="1"/>
  <c r="G9" i="1"/>
  <c r="I9" i="1" s="1"/>
  <c r="G10" i="1"/>
  <c r="I10" i="1" s="1"/>
  <c r="G11" i="1"/>
  <c r="I11" i="1" s="1"/>
  <c r="G12" i="1"/>
  <c r="I12" i="1" s="1"/>
  <c r="G13" i="1"/>
  <c r="I13" i="1" s="1"/>
  <c r="G14" i="1"/>
  <c r="I14" i="1" s="1"/>
  <c r="G15" i="1"/>
  <c r="I15" i="1" s="1"/>
  <c r="G16" i="1"/>
  <c r="G17" i="1"/>
  <c r="I17" i="1" s="1"/>
  <c r="G18" i="1"/>
  <c r="I18" i="1" s="1"/>
  <c r="G19" i="1"/>
  <c r="G20" i="1"/>
  <c r="I20" i="1" s="1"/>
  <c r="G4" i="1"/>
  <c r="G23" i="1" s="1"/>
  <c r="G22" i="1" l="1"/>
  <c r="I4" i="1"/>
  <c r="I23" i="1" l="1"/>
  <c r="I22" i="1"/>
</calcChain>
</file>

<file path=xl/sharedStrings.xml><?xml version="1.0" encoding="utf-8"?>
<sst xmlns="http://schemas.openxmlformats.org/spreadsheetml/2006/main" count="45" uniqueCount="44">
  <si>
    <t>ACDA6020 Advanced Chemistry (OME)</t>
  </si>
  <si>
    <t>Alex</t>
  </si>
  <si>
    <t>Ben</t>
  </si>
  <si>
    <t>Charles</t>
  </si>
  <si>
    <t>Daniel</t>
  </si>
  <si>
    <t>Gareth</t>
  </si>
  <si>
    <t>Jess</t>
  </si>
  <si>
    <t>John</t>
  </si>
  <si>
    <t>Leo</t>
  </si>
  <si>
    <t>Libbie</t>
  </si>
  <si>
    <t>Luke</t>
  </si>
  <si>
    <t>Max</t>
  </si>
  <si>
    <t>Natalie</t>
  </si>
  <si>
    <t>Owen</t>
  </si>
  <si>
    <t>Quinn</t>
  </si>
  <si>
    <t>Rebecca</t>
  </si>
  <si>
    <t>Sam</t>
  </si>
  <si>
    <t>Tom</t>
  </si>
  <si>
    <t>Lamdin</t>
  </si>
  <si>
    <t>Lloyd</t>
  </si>
  <si>
    <t>Hadley</t>
  </si>
  <si>
    <t>Garton</t>
  </si>
  <si>
    <t>James</t>
  </si>
  <si>
    <t>Eardley</t>
  </si>
  <si>
    <t>Smith</t>
  </si>
  <si>
    <t>Bush</t>
  </si>
  <si>
    <t>Malcolm</t>
  </si>
  <si>
    <t>Fisher</t>
  </si>
  <si>
    <t>Coplin</t>
  </si>
  <si>
    <t>Miller</t>
  </si>
  <si>
    <t>Dunbar</t>
  </si>
  <si>
    <t>Dingwal</t>
  </si>
  <si>
    <t>Hawkins</t>
  </si>
  <si>
    <t>Appleby</t>
  </si>
  <si>
    <t>lab1</t>
  </si>
  <si>
    <t>lab2</t>
  </si>
  <si>
    <t>lab3</t>
  </si>
  <si>
    <t xml:space="preserve">lab4 </t>
  </si>
  <si>
    <t>lab average</t>
  </si>
  <si>
    <t>presentation/reflection</t>
  </si>
  <si>
    <t>FINAL</t>
  </si>
  <si>
    <t>average</t>
  </si>
  <si>
    <t>median</t>
  </si>
  <si>
    <t>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</si>
</sst>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64" fontId="0" fillId="0" borderId="0" xfId="0" applyNumberFormat="1"/>
    <xf numFmtId="0" fontId="0" fillId="0" borderId="0" xfId="0" applyFill="1"/>
    <xf numFmtId="164" fontId="1" fillId="0" borderId="0" xfId="0" applyNumberFormat="1" applyFont="1" applyFill="1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164" fontId="1" fillId="0" borderId="1" xfId="0" applyNumberFormat="1" applyFont="1" applyBorder="1"/>
    <xf numFmtId="0" fontId="0" fillId="2" borderId="1" xfId="0" applyFill="1" applyBorder="1"/>
    <xf numFmtId="164" fontId="1" fillId="2" borderId="1" xfId="0" applyNumberFormat="1" applyFont="1" applyFill="1" applyBorder="1"/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78B2A-5625-49D0-89FF-61B286C35F38}">
  <dimension ref="A1:O23"/>
  <sheetViews>
    <sheetView tabSelected="1" workbookViewId="0">
      <selection activeCell="E20" sqref="E20"/>
    </sheetView>
  </sheetViews>
  <sheetFormatPr defaultRowHeight="14.25" x14ac:dyDescent="0.45"/>
  <cols>
    <col min="8" max="8" width="12.265625" customWidth="1"/>
  </cols>
  <sheetData>
    <row r="1" spans="1:15" ht="15.75" x14ac:dyDescent="0.5">
      <c r="A1" s="4" t="s">
        <v>0</v>
      </c>
      <c r="K1" s="2"/>
      <c r="L1" s="2"/>
      <c r="M1" s="2"/>
      <c r="N1" s="2"/>
      <c r="O1" s="2"/>
    </row>
    <row r="2" spans="1:15" x14ac:dyDescent="0.45">
      <c r="K2" s="2"/>
      <c r="L2" s="2"/>
      <c r="M2" s="2"/>
      <c r="N2" s="2"/>
      <c r="O2" s="2"/>
    </row>
    <row r="3" spans="1:15" ht="30" customHeight="1" x14ac:dyDescent="0.45">
      <c r="A3" s="5"/>
      <c r="B3" s="5"/>
      <c r="C3" s="5" t="s">
        <v>34</v>
      </c>
      <c r="D3" s="5" t="s">
        <v>35</v>
      </c>
      <c r="E3" s="5" t="s">
        <v>36</v>
      </c>
      <c r="F3" s="5" t="s">
        <v>37</v>
      </c>
      <c r="G3" s="6" t="s">
        <v>38</v>
      </c>
      <c r="H3" s="6" t="s">
        <v>39</v>
      </c>
      <c r="I3" s="5" t="s">
        <v>40</v>
      </c>
      <c r="K3" s="2"/>
      <c r="L3" s="2"/>
      <c r="M3" s="2"/>
      <c r="N3" s="2"/>
      <c r="O3" s="2"/>
    </row>
    <row r="4" spans="1:15" x14ac:dyDescent="0.45">
      <c r="A4" s="5" t="s">
        <v>1</v>
      </c>
      <c r="B4" s="5" t="s">
        <v>18</v>
      </c>
      <c r="C4" s="5">
        <v>67</v>
      </c>
      <c r="D4" s="5">
        <v>63</v>
      </c>
      <c r="E4" s="5">
        <v>60</v>
      </c>
      <c r="F4" s="5">
        <v>58</v>
      </c>
      <c r="G4" s="7">
        <f>SUM(C4:F4)/4</f>
        <v>62</v>
      </c>
      <c r="H4" s="7">
        <v>80</v>
      </c>
      <c r="I4" s="7">
        <f>SUM(G4:H4)/2</f>
        <v>71</v>
      </c>
      <c r="K4" s="2"/>
      <c r="L4" s="2"/>
      <c r="M4" s="2"/>
      <c r="N4" s="2"/>
      <c r="O4" s="2"/>
    </row>
    <row r="5" spans="1:15" x14ac:dyDescent="0.45">
      <c r="A5" s="5" t="s">
        <v>2</v>
      </c>
      <c r="B5" s="5" t="s">
        <v>19</v>
      </c>
      <c r="C5" s="5">
        <v>63</v>
      </c>
      <c r="D5" s="5">
        <v>40</v>
      </c>
      <c r="E5" s="5">
        <v>40</v>
      </c>
      <c r="F5" s="5">
        <v>40</v>
      </c>
      <c r="G5" s="7">
        <f t="shared" ref="G5:G20" si="0">SUM(C5:F5)/4</f>
        <v>45.75</v>
      </c>
      <c r="H5" s="7"/>
      <c r="I5" s="7"/>
      <c r="J5" t="s">
        <v>43</v>
      </c>
      <c r="K5" s="2"/>
      <c r="L5" s="2"/>
      <c r="M5" s="3"/>
      <c r="N5" s="2"/>
      <c r="O5" s="2"/>
    </row>
    <row r="6" spans="1:15" x14ac:dyDescent="0.45">
      <c r="A6" s="8" t="s">
        <v>3</v>
      </c>
      <c r="B6" s="8" t="s">
        <v>20</v>
      </c>
      <c r="C6" s="8">
        <v>76</v>
      </c>
      <c r="D6" s="8">
        <v>46</v>
      </c>
      <c r="E6" s="8">
        <v>49</v>
      </c>
      <c r="F6" s="8">
        <v>53</v>
      </c>
      <c r="G6" s="9">
        <f t="shared" si="0"/>
        <v>56</v>
      </c>
      <c r="H6" s="9">
        <v>87</v>
      </c>
      <c r="I6" s="9">
        <f t="shared" ref="I6:I20" si="1">SUM(G6:H6)/2</f>
        <v>71.5</v>
      </c>
      <c r="K6" s="2"/>
      <c r="L6" s="2"/>
      <c r="M6" s="2"/>
      <c r="N6" s="3"/>
      <c r="O6" s="2"/>
    </row>
    <row r="7" spans="1:15" x14ac:dyDescent="0.45">
      <c r="A7" s="5" t="s">
        <v>4</v>
      </c>
      <c r="B7" s="5" t="s">
        <v>21</v>
      </c>
      <c r="C7" s="5">
        <v>55</v>
      </c>
      <c r="D7" s="5">
        <v>40</v>
      </c>
      <c r="E7" s="5">
        <v>46</v>
      </c>
      <c r="F7" s="5">
        <v>57</v>
      </c>
      <c r="G7" s="7">
        <f t="shared" si="0"/>
        <v>49.5</v>
      </c>
      <c r="H7" s="7">
        <v>80</v>
      </c>
      <c r="I7" s="7">
        <f t="shared" si="1"/>
        <v>64.75</v>
      </c>
      <c r="K7" s="2"/>
      <c r="L7" s="2"/>
      <c r="M7" s="2"/>
      <c r="N7" s="3"/>
      <c r="O7" s="2"/>
    </row>
    <row r="8" spans="1:15" x14ac:dyDescent="0.45">
      <c r="A8" s="5" t="s">
        <v>5</v>
      </c>
      <c r="B8" s="5" t="s">
        <v>22</v>
      </c>
      <c r="C8" s="5">
        <v>72</v>
      </c>
      <c r="D8" s="5">
        <v>56</v>
      </c>
      <c r="E8" s="5">
        <v>62</v>
      </c>
      <c r="F8" s="5">
        <v>75</v>
      </c>
      <c r="G8" s="7">
        <f t="shared" si="0"/>
        <v>66.25</v>
      </c>
      <c r="H8" s="7">
        <v>76</v>
      </c>
      <c r="I8" s="7">
        <f t="shared" si="1"/>
        <v>71.125</v>
      </c>
      <c r="K8" s="2"/>
      <c r="L8" s="2"/>
      <c r="M8" s="3"/>
      <c r="N8" s="2"/>
      <c r="O8" s="2"/>
    </row>
    <row r="9" spans="1:15" x14ac:dyDescent="0.45">
      <c r="A9" s="5" t="s">
        <v>6</v>
      </c>
      <c r="B9" s="5" t="s">
        <v>23</v>
      </c>
      <c r="C9" s="5">
        <v>82</v>
      </c>
      <c r="D9" s="5">
        <v>52</v>
      </c>
      <c r="E9" s="5">
        <v>66</v>
      </c>
      <c r="F9" s="5">
        <v>47</v>
      </c>
      <c r="G9" s="7">
        <f t="shared" si="0"/>
        <v>61.75</v>
      </c>
      <c r="H9" s="7">
        <v>66</v>
      </c>
      <c r="I9" s="7">
        <f t="shared" si="1"/>
        <v>63.875</v>
      </c>
      <c r="K9" s="2"/>
      <c r="L9" s="2"/>
      <c r="M9" s="3"/>
      <c r="N9" s="2"/>
      <c r="O9" s="2"/>
    </row>
    <row r="10" spans="1:15" x14ac:dyDescent="0.45">
      <c r="A10" s="5" t="s">
        <v>7</v>
      </c>
      <c r="B10" s="5" t="s">
        <v>22</v>
      </c>
      <c r="C10" s="5">
        <v>60</v>
      </c>
      <c r="D10" s="5">
        <v>50</v>
      </c>
      <c r="E10" s="5">
        <v>60</v>
      </c>
      <c r="F10" s="5">
        <v>72</v>
      </c>
      <c r="G10" s="7">
        <f t="shared" si="0"/>
        <v>60.5</v>
      </c>
      <c r="H10" s="7">
        <v>73</v>
      </c>
      <c r="I10" s="7">
        <f t="shared" si="1"/>
        <v>66.75</v>
      </c>
      <c r="K10" s="2"/>
      <c r="L10" s="2"/>
      <c r="M10" s="3"/>
      <c r="N10" s="2"/>
      <c r="O10" s="2"/>
    </row>
    <row r="11" spans="1:15" x14ac:dyDescent="0.45">
      <c r="A11" s="5" t="s">
        <v>8</v>
      </c>
      <c r="B11" s="5" t="s">
        <v>24</v>
      </c>
      <c r="C11" s="5">
        <v>80</v>
      </c>
      <c r="D11" s="5">
        <v>90</v>
      </c>
      <c r="E11" s="5">
        <v>75</v>
      </c>
      <c r="F11" s="5">
        <v>77</v>
      </c>
      <c r="G11" s="7">
        <f t="shared" si="0"/>
        <v>80.5</v>
      </c>
      <c r="H11" s="7">
        <v>85</v>
      </c>
      <c r="I11" s="7">
        <f t="shared" si="1"/>
        <v>82.75</v>
      </c>
      <c r="K11" s="2"/>
      <c r="L11" s="2"/>
      <c r="M11" s="3"/>
      <c r="N11" s="2"/>
      <c r="O11" s="2"/>
    </row>
    <row r="12" spans="1:15" x14ac:dyDescent="0.45">
      <c r="A12" s="8" t="s">
        <v>9</v>
      </c>
      <c r="B12" s="8" t="s">
        <v>25</v>
      </c>
      <c r="C12" s="8">
        <v>52</v>
      </c>
      <c r="D12" s="8">
        <v>53</v>
      </c>
      <c r="E12" s="8">
        <v>61</v>
      </c>
      <c r="F12" s="8">
        <v>61</v>
      </c>
      <c r="G12" s="9">
        <f t="shared" si="0"/>
        <v>56.75</v>
      </c>
      <c r="H12" s="9">
        <v>68</v>
      </c>
      <c r="I12" s="9">
        <f t="shared" si="1"/>
        <v>62.375</v>
      </c>
      <c r="K12" s="2"/>
      <c r="L12" s="2"/>
      <c r="M12" s="3"/>
      <c r="N12" s="2"/>
      <c r="O12" s="2"/>
    </row>
    <row r="13" spans="1:15" x14ac:dyDescent="0.45">
      <c r="A13" s="5" t="s">
        <v>10</v>
      </c>
      <c r="B13" s="5" t="s">
        <v>26</v>
      </c>
      <c r="C13" s="5">
        <v>73</v>
      </c>
      <c r="D13" s="5">
        <v>70</v>
      </c>
      <c r="E13" s="5">
        <v>70</v>
      </c>
      <c r="F13" s="5">
        <v>62</v>
      </c>
      <c r="G13" s="7">
        <f t="shared" si="0"/>
        <v>68.75</v>
      </c>
      <c r="H13" s="7">
        <v>81</v>
      </c>
      <c r="I13" s="7">
        <f t="shared" si="1"/>
        <v>74.875</v>
      </c>
      <c r="K13" s="2"/>
      <c r="L13" s="2"/>
      <c r="M13" s="2"/>
      <c r="N13" s="3"/>
      <c r="O13" s="2"/>
    </row>
    <row r="14" spans="1:15" x14ac:dyDescent="0.45">
      <c r="A14" s="8" t="s">
        <v>11</v>
      </c>
      <c r="B14" s="8" t="s">
        <v>27</v>
      </c>
      <c r="C14" s="8">
        <v>57</v>
      </c>
      <c r="D14" s="8">
        <v>63</v>
      </c>
      <c r="E14" s="8">
        <v>65</v>
      </c>
      <c r="F14" s="8">
        <v>71</v>
      </c>
      <c r="G14" s="9">
        <f t="shared" si="0"/>
        <v>64</v>
      </c>
      <c r="H14" s="9">
        <v>73</v>
      </c>
      <c r="I14" s="9">
        <f t="shared" si="1"/>
        <v>68.5</v>
      </c>
      <c r="K14" s="2"/>
      <c r="L14" s="2"/>
      <c r="M14" s="3"/>
      <c r="N14" s="2"/>
      <c r="O14" s="2"/>
    </row>
    <row r="15" spans="1:15" x14ac:dyDescent="0.45">
      <c r="A15" s="8" t="s">
        <v>12</v>
      </c>
      <c r="B15" s="8" t="s">
        <v>28</v>
      </c>
      <c r="C15" s="8">
        <v>73</v>
      </c>
      <c r="D15" s="8">
        <v>74</v>
      </c>
      <c r="E15" s="8">
        <v>76</v>
      </c>
      <c r="F15" s="8">
        <v>78</v>
      </c>
      <c r="G15" s="9">
        <f t="shared" si="0"/>
        <v>75.25</v>
      </c>
      <c r="H15" s="9">
        <v>84</v>
      </c>
      <c r="I15" s="9">
        <f t="shared" si="1"/>
        <v>79.625</v>
      </c>
      <c r="K15" s="2"/>
      <c r="L15" s="2"/>
      <c r="M15" s="3"/>
      <c r="N15" s="2"/>
      <c r="O15" s="2"/>
    </row>
    <row r="16" spans="1:15" x14ac:dyDescent="0.45">
      <c r="A16" s="8" t="s">
        <v>13</v>
      </c>
      <c r="B16" s="8" t="s">
        <v>29</v>
      </c>
      <c r="C16" s="8">
        <v>82</v>
      </c>
      <c r="D16" s="8">
        <v>83</v>
      </c>
      <c r="E16" s="8">
        <v>76</v>
      </c>
      <c r="F16" s="8">
        <v>76</v>
      </c>
      <c r="G16" s="9">
        <f t="shared" si="0"/>
        <v>79.25</v>
      </c>
      <c r="H16" s="9">
        <v>92</v>
      </c>
      <c r="I16" s="9">
        <f t="shared" si="1"/>
        <v>85.625</v>
      </c>
      <c r="K16" s="2"/>
      <c r="L16" s="2"/>
      <c r="M16" s="2"/>
      <c r="N16" s="3"/>
      <c r="O16" s="2"/>
    </row>
    <row r="17" spans="1:15" x14ac:dyDescent="0.45">
      <c r="A17" s="5" t="s">
        <v>14</v>
      </c>
      <c r="B17" s="5" t="s">
        <v>30</v>
      </c>
      <c r="C17" s="5">
        <v>71</v>
      </c>
      <c r="D17" s="5">
        <v>46</v>
      </c>
      <c r="E17" s="5">
        <v>65</v>
      </c>
      <c r="F17" s="5">
        <v>68</v>
      </c>
      <c r="G17" s="7">
        <f t="shared" si="0"/>
        <v>62.5</v>
      </c>
      <c r="H17" s="7">
        <v>73</v>
      </c>
      <c r="I17" s="7">
        <f t="shared" si="1"/>
        <v>67.75</v>
      </c>
      <c r="K17" s="2"/>
      <c r="L17" s="2"/>
      <c r="M17" s="3"/>
      <c r="N17" s="2"/>
      <c r="O17" s="2"/>
    </row>
    <row r="18" spans="1:15" x14ac:dyDescent="0.45">
      <c r="A18" s="8" t="s">
        <v>15</v>
      </c>
      <c r="B18" s="8" t="s">
        <v>31</v>
      </c>
      <c r="C18" s="8">
        <v>61</v>
      </c>
      <c r="D18" s="8">
        <v>42</v>
      </c>
      <c r="E18" s="8">
        <v>38</v>
      </c>
      <c r="F18" s="8">
        <v>62</v>
      </c>
      <c r="G18" s="9">
        <f t="shared" si="0"/>
        <v>50.75</v>
      </c>
      <c r="H18" s="9">
        <v>59</v>
      </c>
      <c r="I18" s="9">
        <f t="shared" si="1"/>
        <v>54.875</v>
      </c>
      <c r="K18" s="2"/>
      <c r="L18" s="2"/>
      <c r="M18" s="2"/>
      <c r="N18" s="3"/>
      <c r="O18" s="2"/>
    </row>
    <row r="19" spans="1:15" x14ac:dyDescent="0.45">
      <c r="A19" s="5" t="s">
        <v>16</v>
      </c>
      <c r="B19" s="5" t="s">
        <v>32</v>
      </c>
      <c r="C19" s="5">
        <v>64</v>
      </c>
      <c r="D19" s="5">
        <v>54</v>
      </c>
      <c r="E19" s="5">
        <v>67</v>
      </c>
      <c r="F19" s="5">
        <v>65</v>
      </c>
      <c r="G19" s="7">
        <f t="shared" si="0"/>
        <v>62.5</v>
      </c>
      <c r="H19" s="7">
        <v>64</v>
      </c>
      <c r="I19" s="7">
        <f t="shared" si="1"/>
        <v>63.25</v>
      </c>
      <c r="K19" s="2"/>
      <c r="L19" s="2"/>
      <c r="M19" s="3"/>
      <c r="N19" s="2"/>
      <c r="O19" s="2"/>
    </row>
    <row r="20" spans="1:15" x14ac:dyDescent="0.45">
      <c r="A20" s="5" t="s">
        <v>17</v>
      </c>
      <c r="B20" s="5" t="s">
        <v>33</v>
      </c>
      <c r="C20" s="5">
        <v>42</v>
      </c>
      <c r="D20" s="5">
        <v>38</v>
      </c>
      <c r="E20" s="10">
        <v>0</v>
      </c>
      <c r="F20" s="5">
        <v>48</v>
      </c>
      <c r="G20" s="7">
        <f t="shared" si="0"/>
        <v>32</v>
      </c>
      <c r="H20" s="7">
        <v>61</v>
      </c>
      <c r="I20" s="7">
        <f t="shared" si="1"/>
        <v>46.5</v>
      </c>
      <c r="K20" s="2"/>
      <c r="L20" s="2"/>
      <c r="M20" s="2"/>
      <c r="N20" s="3"/>
      <c r="O20" s="2"/>
    </row>
    <row r="22" spans="1:15" x14ac:dyDescent="0.45">
      <c r="F22" t="s">
        <v>41</v>
      </c>
      <c r="G22" s="1">
        <f>AVERAGE(G4:G20)</f>
        <v>60.823529411764703</v>
      </c>
      <c r="H22" s="1">
        <f>AVERAGE(H4,H6:H20)</f>
        <v>75.125</v>
      </c>
      <c r="I22" s="1">
        <f>AVERAGE(I4,I6:I20)</f>
        <v>68.4453125</v>
      </c>
    </row>
    <row r="23" spans="1:15" x14ac:dyDescent="0.45">
      <c r="F23" t="s">
        <v>42</v>
      </c>
      <c r="G23" s="1">
        <f>MEDIAN(G4:G20)</f>
        <v>62</v>
      </c>
      <c r="H23" s="1">
        <f>MEDIAN(H4,H6:H20)</f>
        <v>74.5</v>
      </c>
      <c r="I23" s="1">
        <f>MEDIAN(I4,I6:I20)</f>
        <v>68.125</v>
      </c>
    </row>
  </sheetData>
  <sortState xmlns:xlrd2="http://schemas.microsoft.com/office/spreadsheetml/2017/richdata2" ref="M5:M20">
    <sortCondition ref="M5:M2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Kazimierska</dc:creator>
  <cp:lastModifiedBy>Ewa Kazimierska</cp:lastModifiedBy>
  <dcterms:created xsi:type="dcterms:W3CDTF">2026-03-16T18:06:40Z</dcterms:created>
  <dcterms:modified xsi:type="dcterms:W3CDTF">2026-03-17T14:39:35Z</dcterms:modified>
</cp:coreProperties>
</file>