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Academic 2017\Modules\MODULE 17-18\SBUS5105\Week 4\18102017\"/>
    </mc:Choice>
  </mc:AlternateContent>
  <bookViews>
    <workbookView xWindow="0" yWindow="0" windowWidth="24000" windowHeight="97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D29" i="1"/>
  <c r="D28" i="1"/>
  <c r="C32" i="1"/>
  <c r="C28" i="1"/>
  <c r="C27" i="1"/>
  <c r="C26" i="1"/>
  <c r="C24" i="1"/>
  <c r="C10" i="1"/>
  <c r="C11" i="1" s="1"/>
  <c r="C9" i="1"/>
  <c r="C8" i="1"/>
  <c r="C16" i="1"/>
  <c r="C17" i="1"/>
  <c r="C23" i="1" s="1"/>
  <c r="C18" i="1"/>
  <c r="C19" i="1"/>
  <c r="C20" i="1"/>
  <c r="C21" i="1"/>
  <c r="C15" i="1"/>
  <c r="C4" i="1"/>
  <c r="C5" i="1"/>
  <c r="C6" i="1"/>
  <c r="C3" i="1"/>
  <c r="C33" i="1" l="1"/>
</calcChain>
</file>

<file path=xl/sharedStrings.xml><?xml version="1.0" encoding="utf-8"?>
<sst xmlns="http://schemas.openxmlformats.org/spreadsheetml/2006/main" count="50" uniqueCount="35">
  <si>
    <t>Selling Price</t>
  </si>
  <si>
    <t>Land per unit</t>
  </si>
  <si>
    <t>materials</t>
  </si>
  <si>
    <t>Labour</t>
  </si>
  <si>
    <t>Lease office space per month</t>
  </si>
  <si>
    <t>Salesperson commission</t>
  </si>
  <si>
    <t xml:space="preserve">President </t>
  </si>
  <si>
    <t>Development</t>
  </si>
  <si>
    <t>Marketing</t>
  </si>
  <si>
    <t>Project Manager</t>
  </si>
  <si>
    <t>Controller</t>
  </si>
  <si>
    <t>Office Manager</t>
  </si>
  <si>
    <t>Receptionist</t>
  </si>
  <si>
    <t>Costs</t>
  </si>
  <si>
    <t>Year</t>
  </si>
  <si>
    <t>Total</t>
  </si>
  <si>
    <t>Marginal Revenue</t>
  </si>
  <si>
    <t>Monthly Saalary</t>
  </si>
  <si>
    <t>Supplies, utilities &amp; leased equipment per month</t>
  </si>
  <si>
    <t>Fixed Cost</t>
  </si>
  <si>
    <t>Marginal Cost</t>
  </si>
  <si>
    <t>Monthly Fixed Cost</t>
  </si>
  <si>
    <t>Total Marginal Cost</t>
  </si>
  <si>
    <t>Revenue</t>
  </si>
  <si>
    <t>Variable cost per unit</t>
  </si>
  <si>
    <t>Selling price per unit</t>
  </si>
  <si>
    <t>Sales Volume</t>
  </si>
  <si>
    <t>Total Revenue</t>
  </si>
  <si>
    <t>Total Cost</t>
  </si>
  <si>
    <t>Total Profit (Loss)</t>
  </si>
  <si>
    <t>Variable cost</t>
  </si>
  <si>
    <t>Calculating Breakeven Point</t>
  </si>
  <si>
    <t>Change Sales volume to see when costs =0</t>
  </si>
  <si>
    <t>Houses Sold</t>
  </si>
  <si>
    <t>When Zero - this is the breakeven point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</si>
</sst>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1" xfId="0" applyFont="1" applyBorder="1"/>
    <xf numFmtId="0" fontId="3" fillId="2" borderId="1" xfId="0" applyFont="1" applyFill="1" applyBorder="1"/>
    <xf numFmtId="0" fontId="2" fillId="0" borderId="1" xfId="0" applyFont="1" applyBorder="1"/>
    <xf numFmtId="0" fontId="0" fillId="0" borderId="2" xfId="0" applyBorder="1"/>
    <xf numFmtId="0" fontId="2" fillId="0" borderId="2" xfId="0" applyFont="1" applyBorder="1"/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619516791170334"/>
          <c:y val="1.6383354765218107E-2"/>
          <c:w val="0.8657535500370146"/>
          <c:h val="0.93051442395203943"/>
        </c:manualLayout>
      </c:layout>
      <c:scatterChart>
        <c:scatterStyle val="smoothMarker"/>
        <c:varyColors val="0"/>
        <c:ser>
          <c:idx val="0"/>
          <c:order val="0"/>
          <c:tx>
            <c:strRef>
              <c:f>Sheet1!$B$35</c:f>
              <c:strCache>
                <c:ptCount val="1"/>
                <c:pt idx="0">
                  <c:v>Revenue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Sheet1!$A$36:$A$48</c:f>
              <c:numCache>
                <c:formatCode>General</c:formatCode>
                <c:ptCount val="1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</c:numCache>
            </c:numRef>
          </c:xVal>
          <c:yVal>
            <c:numRef>
              <c:f>Sheet1!$B$36:$B$48</c:f>
              <c:numCache>
                <c:formatCode>General</c:formatCode>
                <c:ptCount val="13"/>
                <c:pt idx="0">
                  <c:v>0</c:v>
                </c:pt>
                <c:pt idx="1">
                  <c:v>115000</c:v>
                </c:pt>
                <c:pt idx="2">
                  <c:v>230000</c:v>
                </c:pt>
                <c:pt idx="3">
                  <c:v>345000</c:v>
                </c:pt>
                <c:pt idx="4">
                  <c:v>460000</c:v>
                </c:pt>
                <c:pt idx="5">
                  <c:v>575000</c:v>
                </c:pt>
                <c:pt idx="6">
                  <c:v>690000</c:v>
                </c:pt>
                <c:pt idx="7">
                  <c:v>805000</c:v>
                </c:pt>
                <c:pt idx="8">
                  <c:v>920000</c:v>
                </c:pt>
                <c:pt idx="9">
                  <c:v>1035000</c:v>
                </c:pt>
                <c:pt idx="10">
                  <c:v>1150000</c:v>
                </c:pt>
                <c:pt idx="11">
                  <c:v>1265000</c:v>
                </c:pt>
                <c:pt idx="12">
                  <c:v>1380000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Sheet1!$C$35</c:f>
              <c:strCache>
                <c:ptCount val="1"/>
                <c:pt idx="0">
                  <c:v>Costs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Sheet1!$A$36:$A$48</c:f>
              <c:numCache>
                <c:formatCode>General</c:formatCode>
                <c:ptCount val="1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</c:numCache>
            </c:numRef>
          </c:xVal>
          <c:yVal>
            <c:numRef>
              <c:f>Sheet1!$C$36:$C$48</c:f>
              <c:numCache>
                <c:formatCode>General</c:formatCode>
                <c:ptCount val="13"/>
                <c:pt idx="0">
                  <c:v>-4000</c:v>
                </c:pt>
                <c:pt idx="1">
                  <c:v>145000</c:v>
                </c:pt>
                <c:pt idx="2">
                  <c:v>250000</c:v>
                </c:pt>
                <c:pt idx="3">
                  <c:v>355000</c:v>
                </c:pt>
                <c:pt idx="4">
                  <c:v>460000</c:v>
                </c:pt>
                <c:pt idx="5">
                  <c:v>565000</c:v>
                </c:pt>
                <c:pt idx="6">
                  <c:v>670000</c:v>
                </c:pt>
                <c:pt idx="7">
                  <c:v>775000</c:v>
                </c:pt>
                <c:pt idx="8">
                  <c:v>880000</c:v>
                </c:pt>
                <c:pt idx="9">
                  <c:v>985000</c:v>
                </c:pt>
                <c:pt idx="10">
                  <c:v>1090000</c:v>
                </c:pt>
                <c:pt idx="11">
                  <c:v>1195000</c:v>
                </c:pt>
                <c:pt idx="12">
                  <c:v>1300000</c:v>
                </c:pt>
              </c:numCache>
            </c:numRef>
          </c:yVal>
          <c:smooth val="1"/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426040368"/>
        <c:axId val="426028048"/>
      </c:scatterChart>
      <c:valAx>
        <c:axId val="4260403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Number</a:t>
                </a:r>
                <a:r>
                  <a:rPr lang="en-GB" b="1" baseline="0"/>
                  <a:t> of Houses Sold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6028048"/>
        <c:crosses val="autoZero"/>
        <c:crossBetween val="midCat"/>
      </c:valAx>
      <c:valAx>
        <c:axId val="426028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Revenue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6040368"/>
        <c:crosses val="autoZero"/>
        <c:crossBetween val="midCat"/>
      </c:valAx>
      <c:spPr>
        <a:noFill/>
        <a:ln>
          <a:solidFill>
            <a:schemeClr val="accent1"/>
          </a:solidFill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361950</xdr:colOff>
      <xdr:row>33</xdr:row>
      <xdr:rowOff>180975</xdr:rowOff>
    </xdr:from>
    <xdr:to>
      <xdr:col>14</xdr:col>
      <xdr:colOff>514350</xdr:colOff>
      <xdr:row>56</xdr:row>
      <xdr:rowOff>57150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48"/>
  <sheetViews>
    <sheetView tabSelected="1" topLeftCell="A3" workbookViewId="0">
      <selection activeCell="E17" sqref="E17"/>
    </sheetView>
  </sheetViews>
  <sheetFormatPr defaultRowHeight="15" x14ac:dyDescent="0.25"/>
  <cols>
    <col min="1" max="1" width="46.85546875" bestFit="1" customWidth="1"/>
    <col min="3" max="3" width="15.42578125" bestFit="1" customWidth="1"/>
    <col min="4" max="4" width="17.7109375" style="13" customWidth="1"/>
    <col min="5" max="5" width="41" customWidth="1"/>
  </cols>
  <sheetData>
    <row r="2" spans="1:4" x14ac:dyDescent="0.25">
      <c r="A2" s="5" t="s">
        <v>13</v>
      </c>
      <c r="B2" s="2"/>
      <c r="C2" s="3" t="s">
        <v>14</v>
      </c>
      <c r="D2" s="10"/>
    </row>
    <row r="3" spans="1:4" x14ac:dyDescent="0.25">
      <c r="A3" s="2" t="s">
        <v>0</v>
      </c>
      <c r="B3" s="2">
        <v>115000</v>
      </c>
      <c r="C3" s="5">
        <f>B3</f>
        <v>115000</v>
      </c>
      <c r="D3" s="11" t="s">
        <v>16</v>
      </c>
    </row>
    <row r="4" spans="1:4" x14ac:dyDescent="0.25">
      <c r="A4" s="2" t="s">
        <v>1</v>
      </c>
      <c r="B4" s="2">
        <v>55000</v>
      </c>
      <c r="C4" s="2">
        <f t="shared" ref="C4:C6" si="0">B4</f>
        <v>55000</v>
      </c>
      <c r="D4" s="11" t="s">
        <v>20</v>
      </c>
    </row>
    <row r="5" spans="1:4" x14ac:dyDescent="0.25">
      <c r="A5" s="2" t="s">
        <v>2</v>
      </c>
      <c r="B5" s="2">
        <v>28000</v>
      </c>
      <c r="C5" s="2">
        <f t="shared" si="0"/>
        <v>28000</v>
      </c>
      <c r="D5" s="11" t="s">
        <v>20</v>
      </c>
    </row>
    <row r="6" spans="1:4" x14ac:dyDescent="0.25">
      <c r="A6" s="2" t="s">
        <v>3</v>
      </c>
      <c r="B6" s="2">
        <v>20000</v>
      </c>
      <c r="C6" s="2">
        <f t="shared" si="0"/>
        <v>20000</v>
      </c>
      <c r="D6" s="11" t="s">
        <v>20</v>
      </c>
    </row>
    <row r="7" spans="1:4" x14ac:dyDescent="0.25">
      <c r="A7" s="2"/>
      <c r="B7" s="2"/>
      <c r="C7" s="2"/>
      <c r="D7" s="10"/>
    </row>
    <row r="8" spans="1:4" x14ac:dyDescent="0.25">
      <c r="A8" s="3" t="s">
        <v>4</v>
      </c>
      <c r="B8" s="2">
        <v>2000</v>
      </c>
      <c r="C8" s="2">
        <f>B8</f>
        <v>2000</v>
      </c>
      <c r="D8" s="11" t="s">
        <v>19</v>
      </c>
    </row>
    <row r="9" spans="1:4" x14ac:dyDescent="0.25">
      <c r="A9" s="3" t="s">
        <v>18</v>
      </c>
      <c r="B9" s="2">
        <v>3000</v>
      </c>
      <c r="C9" s="2">
        <f>B9</f>
        <v>3000</v>
      </c>
      <c r="D9" s="11" t="s">
        <v>19</v>
      </c>
    </row>
    <row r="10" spans="1:4" x14ac:dyDescent="0.25">
      <c r="A10" s="2" t="s">
        <v>5</v>
      </c>
      <c r="B10" s="2">
        <v>2000</v>
      </c>
      <c r="C10" s="2">
        <f>B10</f>
        <v>2000</v>
      </c>
      <c r="D10" s="11" t="s">
        <v>20</v>
      </c>
    </row>
    <row r="11" spans="1:4" s="1" customFormat="1" x14ac:dyDescent="0.25">
      <c r="A11" s="3" t="s">
        <v>15</v>
      </c>
      <c r="B11" s="3"/>
      <c r="C11" s="5">
        <f>SUM(C4:C6)+C10</f>
        <v>105000</v>
      </c>
      <c r="D11" s="11" t="s">
        <v>22</v>
      </c>
    </row>
    <row r="12" spans="1:4" s="1" customFormat="1" x14ac:dyDescent="0.25">
      <c r="D12" s="12"/>
    </row>
    <row r="14" spans="1:4" x14ac:dyDescent="0.25">
      <c r="A14" s="2"/>
      <c r="B14" s="2"/>
      <c r="C14" s="3" t="s">
        <v>17</v>
      </c>
      <c r="D14" s="10"/>
    </row>
    <row r="15" spans="1:4" x14ac:dyDescent="0.25">
      <c r="A15" s="2" t="s">
        <v>6</v>
      </c>
      <c r="B15" s="2">
        <v>10000</v>
      </c>
      <c r="C15" s="2">
        <f>B15</f>
        <v>10000</v>
      </c>
      <c r="D15" s="11" t="s">
        <v>19</v>
      </c>
    </row>
    <row r="16" spans="1:4" x14ac:dyDescent="0.25">
      <c r="A16" s="2" t="s">
        <v>7</v>
      </c>
      <c r="B16" s="2">
        <v>6000</v>
      </c>
      <c r="C16" s="2">
        <f t="shared" ref="C16:C21" si="1">B16</f>
        <v>6000</v>
      </c>
      <c r="D16" s="11" t="s">
        <v>19</v>
      </c>
    </row>
    <row r="17" spans="1:5" x14ac:dyDescent="0.25">
      <c r="A17" s="2" t="s">
        <v>8</v>
      </c>
      <c r="B17" s="2">
        <v>4500</v>
      </c>
      <c r="C17" s="2">
        <f t="shared" si="1"/>
        <v>4500</v>
      </c>
      <c r="D17" s="11" t="s">
        <v>19</v>
      </c>
    </row>
    <row r="18" spans="1:5" x14ac:dyDescent="0.25">
      <c r="A18" s="2" t="s">
        <v>9</v>
      </c>
      <c r="B18" s="2">
        <v>5500</v>
      </c>
      <c r="C18" s="2">
        <f t="shared" si="1"/>
        <v>5500</v>
      </c>
      <c r="D18" s="11" t="s">
        <v>19</v>
      </c>
    </row>
    <row r="19" spans="1:5" x14ac:dyDescent="0.25">
      <c r="A19" s="2" t="s">
        <v>10</v>
      </c>
      <c r="B19" s="2">
        <v>4000</v>
      </c>
      <c r="C19" s="2">
        <f t="shared" si="1"/>
        <v>4000</v>
      </c>
      <c r="D19" s="11" t="s">
        <v>19</v>
      </c>
    </row>
    <row r="20" spans="1:5" x14ac:dyDescent="0.25">
      <c r="A20" s="2" t="s">
        <v>11</v>
      </c>
      <c r="B20" s="2">
        <v>3000</v>
      </c>
      <c r="C20" s="2">
        <f t="shared" si="1"/>
        <v>3000</v>
      </c>
      <c r="D20" s="11" t="s">
        <v>19</v>
      </c>
    </row>
    <row r="21" spans="1:5" x14ac:dyDescent="0.25">
      <c r="A21" s="2" t="s">
        <v>12</v>
      </c>
      <c r="B21" s="2">
        <v>2000</v>
      </c>
      <c r="C21" s="2">
        <f t="shared" si="1"/>
        <v>2000</v>
      </c>
      <c r="D21" s="11" t="s">
        <v>19</v>
      </c>
    </row>
    <row r="22" spans="1:5" x14ac:dyDescent="0.25">
      <c r="A22" s="2"/>
      <c r="B22" s="2"/>
      <c r="C22" s="2"/>
      <c r="D22" s="10"/>
    </row>
    <row r="23" spans="1:5" x14ac:dyDescent="0.25">
      <c r="A23" s="3" t="s">
        <v>15</v>
      </c>
      <c r="B23" s="3"/>
      <c r="C23" s="3">
        <f>SUM(C15:C21)</f>
        <v>35000</v>
      </c>
      <c r="D23" s="11" t="s">
        <v>19</v>
      </c>
    </row>
    <row r="24" spans="1:5" x14ac:dyDescent="0.25">
      <c r="A24" s="6"/>
      <c r="B24" s="6"/>
      <c r="C24" s="7">
        <f>C23+C8+C9</f>
        <v>40000</v>
      </c>
      <c r="D24" s="14" t="s">
        <v>21</v>
      </c>
    </row>
    <row r="25" spans="1:5" x14ac:dyDescent="0.25">
      <c r="A25" s="3" t="s">
        <v>31</v>
      </c>
      <c r="B25" s="2"/>
      <c r="C25" s="5"/>
      <c r="D25" s="11"/>
      <c r="E25" s="2"/>
    </row>
    <row r="26" spans="1:5" x14ac:dyDescent="0.25">
      <c r="A26" s="2" t="s">
        <v>13</v>
      </c>
      <c r="B26" s="2"/>
      <c r="C26" s="2">
        <f>C24</f>
        <v>40000</v>
      </c>
      <c r="D26" s="10"/>
      <c r="E26" s="2"/>
    </row>
    <row r="27" spans="1:5" x14ac:dyDescent="0.25">
      <c r="A27" s="2" t="s">
        <v>24</v>
      </c>
      <c r="B27" s="2"/>
      <c r="C27" s="2">
        <f>C11</f>
        <v>105000</v>
      </c>
      <c r="D27" s="10"/>
      <c r="E27" s="2"/>
    </row>
    <row r="28" spans="1:5" x14ac:dyDescent="0.25">
      <c r="A28" s="2" t="s">
        <v>25</v>
      </c>
      <c r="B28" s="2"/>
      <c r="C28" s="2">
        <f>C3</f>
        <v>115000</v>
      </c>
      <c r="D28" s="15">
        <f>C28-C27</f>
        <v>10000</v>
      </c>
      <c r="E28" s="3" t="s">
        <v>30</v>
      </c>
    </row>
    <row r="29" spans="1:5" x14ac:dyDescent="0.25">
      <c r="A29" s="2"/>
      <c r="B29" s="2"/>
      <c r="C29" s="2"/>
      <c r="D29" s="8">
        <f>D28*C30-C26</f>
        <v>80000</v>
      </c>
      <c r="E29" s="4" t="s">
        <v>34</v>
      </c>
    </row>
    <row r="30" spans="1:5" x14ac:dyDescent="0.25">
      <c r="A30" s="2" t="s">
        <v>26</v>
      </c>
      <c r="B30" s="2"/>
      <c r="C30" s="2">
        <v>12</v>
      </c>
      <c r="D30" s="11" t="s">
        <v>32</v>
      </c>
      <c r="E30" s="2"/>
    </row>
    <row r="31" spans="1:5" x14ac:dyDescent="0.25">
      <c r="A31" s="2" t="s">
        <v>27</v>
      </c>
      <c r="B31" s="2"/>
      <c r="C31" s="2">
        <f>C28*C30</f>
        <v>1380000</v>
      </c>
      <c r="D31" s="10"/>
      <c r="E31" s="2"/>
    </row>
    <row r="32" spans="1:5" x14ac:dyDescent="0.25">
      <c r="A32" s="2" t="s">
        <v>28</v>
      </c>
      <c r="B32" s="2"/>
      <c r="C32" s="2">
        <f>C26+C27*C30</f>
        <v>1300000</v>
      </c>
      <c r="D32" s="10"/>
      <c r="E32" s="2"/>
    </row>
    <row r="33" spans="1:5" x14ac:dyDescent="0.25">
      <c r="A33" s="2" t="s">
        <v>29</v>
      </c>
      <c r="B33" s="2"/>
      <c r="C33" s="2">
        <f>C31-C32</f>
        <v>80000</v>
      </c>
      <c r="D33" s="10"/>
      <c r="E33" s="2"/>
    </row>
    <row r="35" spans="1:5" x14ac:dyDescent="0.25">
      <c r="A35" s="9" t="s">
        <v>33</v>
      </c>
      <c r="B35" s="9" t="s">
        <v>23</v>
      </c>
      <c r="C35" s="9" t="s">
        <v>13</v>
      </c>
    </row>
    <row r="36" spans="1:5" x14ac:dyDescent="0.25">
      <c r="A36" s="2">
        <v>0</v>
      </c>
      <c r="B36" s="2">
        <v>0</v>
      </c>
      <c r="C36" s="2">
        <v>-4000</v>
      </c>
    </row>
    <row r="37" spans="1:5" x14ac:dyDescent="0.25">
      <c r="A37" s="2">
        <v>1</v>
      </c>
      <c r="B37" s="2">
        <v>115000</v>
      </c>
      <c r="C37" s="2">
        <v>145000</v>
      </c>
    </row>
    <row r="38" spans="1:5" x14ac:dyDescent="0.25">
      <c r="A38" s="2">
        <v>2</v>
      </c>
      <c r="B38" s="2">
        <v>230000</v>
      </c>
      <c r="C38" s="2">
        <v>250000</v>
      </c>
    </row>
    <row r="39" spans="1:5" x14ac:dyDescent="0.25">
      <c r="A39" s="2">
        <v>3</v>
      </c>
      <c r="B39" s="2">
        <v>345000</v>
      </c>
      <c r="C39" s="2">
        <v>355000</v>
      </c>
    </row>
    <row r="40" spans="1:5" x14ac:dyDescent="0.25">
      <c r="A40" s="2">
        <v>4</v>
      </c>
      <c r="B40" s="2">
        <v>460000</v>
      </c>
      <c r="C40" s="2">
        <v>460000</v>
      </c>
    </row>
    <row r="41" spans="1:5" x14ac:dyDescent="0.25">
      <c r="A41" s="2">
        <v>5</v>
      </c>
      <c r="B41" s="2">
        <v>575000</v>
      </c>
      <c r="C41" s="2">
        <v>565000</v>
      </c>
    </row>
    <row r="42" spans="1:5" x14ac:dyDescent="0.25">
      <c r="A42" s="2">
        <v>6</v>
      </c>
      <c r="B42" s="2">
        <v>690000</v>
      </c>
      <c r="C42" s="2">
        <v>670000</v>
      </c>
    </row>
    <row r="43" spans="1:5" x14ac:dyDescent="0.25">
      <c r="A43" s="2">
        <v>7</v>
      </c>
      <c r="B43" s="2">
        <v>805000</v>
      </c>
      <c r="C43" s="2">
        <v>775000</v>
      </c>
    </row>
    <row r="44" spans="1:5" x14ac:dyDescent="0.25">
      <c r="A44" s="2">
        <v>8</v>
      </c>
      <c r="B44" s="2">
        <v>920000</v>
      </c>
      <c r="C44" s="2">
        <v>880000</v>
      </c>
    </row>
    <row r="45" spans="1:5" x14ac:dyDescent="0.25">
      <c r="A45" s="2">
        <v>9</v>
      </c>
      <c r="B45" s="2">
        <v>1035000</v>
      </c>
      <c r="C45" s="2">
        <v>985000</v>
      </c>
    </row>
    <row r="46" spans="1:5" x14ac:dyDescent="0.25">
      <c r="A46" s="2">
        <v>10</v>
      </c>
      <c r="B46" s="2">
        <v>1150000</v>
      </c>
      <c r="C46" s="2">
        <v>1090000</v>
      </c>
    </row>
    <row r="47" spans="1:5" x14ac:dyDescent="0.25">
      <c r="A47" s="16">
        <v>11</v>
      </c>
      <c r="B47" s="16">
        <v>1265000</v>
      </c>
      <c r="C47" s="16">
        <v>1195000</v>
      </c>
    </row>
    <row r="48" spans="1:5" x14ac:dyDescent="0.25">
      <c r="A48" s="16">
        <v>12</v>
      </c>
      <c r="B48" s="16">
        <v>1380000</v>
      </c>
      <c r="C48" s="16">
        <v>1300000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L0237_User</dc:creator>
  <cp:lastModifiedBy>L0237_User</cp:lastModifiedBy>
  <dcterms:created xsi:type="dcterms:W3CDTF">2017-10-19T10:16:51Z</dcterms:created>
  <dcterms:modified xsi:type="dcterms:W3CDTF">2017-10-19T18:51:49Z</dcterms:modified>
</cp:coreProperties>
</file>