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3"/>
  <workbookPr/>
  <mc:AlternateContent xmlns:mc="http://schemas.openxmlformats.org/markup-compatibility/2006">
    <mc:Choice Requires="x15">
      <x15ac:absPath xmlns:x15ac="http://schemas.microsoft.com/office/spreadsheetml/2010/11/ac" url="/Users/shivam/Library/Mobile Documents/com~apple~CloudDocs/"/>
    </mc:Choice>
  </mc:AlternateContent>
  <xr:revisionPtr revIDLastSave="0" documentId="8_{B09B3E55-ECBB-A648-8029-4F5C1784A6F5}" xr6:coauthVersionLast="47" xr6:coauthVersionMax="47" xr10:uidLastSave="{00000000-0000-0000-0000-000000000000}"/>
  <bookViews>
    <workbookView xWindow="0" yWindow="0" windowWidth="35840" windowHeight="22400" tabRatio="500" activeTab="1" xr2:uid="{00000000-000D-0000-FFFF-FFFF00000000}"/>
  </bookViews>
  <sheets>
    <sheet name="Ratios_5yr" sheetId="1" r:id="rId1"/>
    <sheet name="Benchmark" sheetId="2" r:id="rId2"/>
  </sheets>
  <calcPr calcId="191028"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D16" i="2" l="1"/>
  <c r="D25" i="2"/>
  <c r="C16" i="2"/>
  <c r="C25" i="2"/>
  <c r="B16" i="2"/>
  <c r="B25" i="2"/>
  <c r="D24" i="2"/>
  <c r="C24" i="2"/>
  <c r="B24" i="2"/>
  <c r="D23" i="2"/>
  <c r="C23" i="2"/>
  <c r="B23" i="2"/>
  <c r="D22" i="2"/>
  <c r="C22" i="2"/>
  <c r="B22" i="2"/>
  <c r="D21" i="2"/>
  <c r="C21" i="2"/>
  <c r="B21" i="2"/>
  <c r="F16" i="1"/>
  <c r="F27" i="1"/>
  <c r="E16" i="1"/>
  <c r="E27" i="1"/>
  <c r="D16" i="1"/>
  <c r="D27" i="1"/>
  <c r="C16" i="1"/>
  <c r="C27" i="1"/>
  <c r="B16" i="1"/>
  <c r="B27" i="1"/>
  <c r="F26" i="1"/>
  <c r="E26" i="1"/>
  <c r="D26" i="1"/>
  <c r="C26" i="1"/>
  <c r="B26" i="1"/>
  <c r="F23" i="1"/>
  <c r="E23" i="1"/>
  <c r="D23" i="1"/>
  <c r="C23" i="1"/>
  <c r="B23" i="1"/>
  <c r="F22" i="1"/>
  <c r="E22" i="1"/>
  <c r="D22" i="1"/>
  <c r="C22" i="1"/>
  <c r="B22" i="1"/>
  <c r="F21" i="1"/>
  <c r="E21" i="1"/>
  <c r="D21" i="1"/>
  <c r="C21" i="1"/>
  <c r="B21" i="1"/>
</calcChain>
</file>

<file path=xl/sharedStrings.xml><?xml version="1.0" encoding="utf-8"?>
<sst xmlns="http://schemas.openxmlformats.org/spreadsheetml/2006/main" count="66" uniqueCount="49">
  <si>
    <t>Marriott International, Inc. — 5-Year Financial Ratio Analysis (FY2021–FY2025)</t>
  </si>
  <si>
    <t>All figures in USD millions unless stated otherwise. Fiscal year ends 31 December.</t>
  </si>
  <si>
    <t>Metric</t>
  </si>
  <si>
    <t>Input Data (as reported / derived from 10-K filings)</t>
  </si>
  <si>
    <t>Net Income ($mm)</t>
  </si>
  <si>
    <t>Total Revenue ($mm)</t>
  </si>
  <si>
    <t>Total Assets ($mm)</t>
  </si>
  <si>
    <t>Total Stockholders' Equity / (Deficit) ($mm)</t>
  </si>
  <si>
    <t>Total Current Liabilities ($mm)</t>
  </si>
  <si>
    <t>Diluted EPS ($)</t>
  </si>
  <si>
    <t>Year-End Share Price ($)</t>
  </si>
  <si>
    <t>Operating Cash Flow ($mm)</t>
  </si>
  <si>
    <t>Capital Expenditures ($mm)</t>
  </si>
  <si>
    <t>Free Cash Flow ($mm)</t>
  </si>
  <si>
    <t>Source: Marriott International Form 10-K filings (FY2021–FY2025), SEC EDGAR; year-end share prices per NASDAQ historical data.</t>
  </si>
  <si>
    <t>Investment Ratios</t>
  </si>
  <si>
    <t>Return on Equity (ROE)</t>
  </si>
  <si>
    <t>Return on Assets (ROA)</t>
  </si>
  <si>
    <t>Price / Earnings (P/E)</t>
  </si>
  <si>
    <t>Cash Flow Ratios</t>
  </si>
  <si>
    <t>Operating Cash Flow Ratio</t>
  </si>
  <si>
    <t>Free Cash Flow Margin</t>
  </si>
  <si>
    <t>Trend Commentary</t>
  </si>
  <si>
    <t>ROE</t>
  </si>
  <si>
    <t>ROE swings from +77.7% (2021) to +415% (2022) and then negative in 2023–2025 (-452%, -79%, -69%). This is NOT a sign of deteriorating profitability — Marriott's aggressive share buyback programme (over $12bn of repurchases 2022-2025) has driven Total Equity into a deficit. With negative equity, the ROE formula becomes distorted/not meaningful; ROA and Net Income are more reliable profitability signals for Marriott in this period.</t>
  </si>
  <si>
    <t>ROA</t>
  </si>
  <si>
    <t>ROA is far steadier: 4.3% (2021, still recovering from Covid-19) rising to a peak of 12.0% (2023), then settling to 9.1%–9.4% (2024-2025) as fee-based, asset-light revenue continues to scale.</t>
  </si>
  <si>
    <t>P/E</t>
  </si>
  <si>
    <t>P/E expanded from 20-22x (2022-2023) to a high of ~33x (2024) before easing to ~29x (2025), broadly tracking the market's re-rating of travel/lodging stocks post-pandemic and investor confidence in Marriott's fee-based growth model.</t>
  </si>
  <si>
    <t>Improved from 0.18x (2021) to 0.41x (2023) then eased to 0.32x-0.38x (2024-2025) as current liabilities (incl. the loyalty programme liability) grew alongside cash generation.</t>
  </si>
  <si>
    <t>Recovered from 7.2% (2021) to a peak of 11.5% (2023), dipped to 8.0% in 2024 due to a step-up in capital/technology spend, then improved to 10.0% in 2025 as revenue growth outpaced capex.</t>
  </si>
  <si>
    <t>FY2025 Benchmark Comparison — Marriott vs. Direct Competitors</t>
  </si>
  <si>
    <t>Latest full fiscal year (FY2025, ended 31 Dec 2025). All figures in USD millions unless stated otherwise.</t>
  </si>
  <si>
    <t>Marriott International (MAR)</t>
  </si>
  <si>
    <t>Hilton Worldwide Holdings (HLT)</t>
  </si>
  <si>
    <t>Hyatt Hotels Corp. (H)</t>
  </si>
  <si>
    <t>Input Data (FY2025, as reported)</t>
  </si>
  <si>
    <t>Year-End Share Price ($, approx.)</t>
  </si>
  <si>
    <t>Sources: Marriott, Hilton and Hyatt FY2025 10-K/earnings releases (SEC EDGAR); Hilton and Hyatt operating cash flow / capex are rounded estimates from company cash-flow statements and investor releases; share prices are approximate year-end closing prices.</t>
  </si>
  <si>
    <t>Ratio Comparison</t>
  </si>
  <si>
    <t>Strengths &amp; Weaknesses vs. Competitors (FY2025)</t>
  </si>
  <si>
    <t>Profitability (ROA)</t>
  </si>
  <si>
    <t>Equity structure / ROE</t>
  </si>
  <si>
    <t>All three groups show heavily distorted or negative ROE because Marriott, Hilton and (to a lesser extent) Hyatt have bought back large amounts of stock, pushing equity toward zero or negative. This is a structural feature of the asset-light hotel model, not a weakness unique to Marriott — Hilton's equity deficit is proportionally deeper than Marriott's.</t>
  </si>
  <si>
    <t>Valuation (P/E)</t>
  </si>
  <si>
    <t>Marriott trades at a premium multiple (~29x) similar to Hilton (~47x based on approximate price), reflecting investor confidence in fee-based earnings growth; Hyatt's P/E is not meaningful given its FY2025 net loss. Weakness: Marriott's higher multiple leaves less room for multiple expansion compared with cheaper peers.</t>
  </si>
  <si>
    <t>Cash generation</t>
  </si>
  <si>
    <t>Marriott's Operating Cash Flow Ratio (0.38x) and Free Cash Flow Margin (10.0%) are the strongest of the group, reflecting its scale (largest revenue base) and disciplined capital spending. Strength: superior cash conversion supports continued buybacks and dividends.</t>
  </si>
  <si>
    <t>With a 9.4% ROA, Marriott lands right between Hilton’s ~8.7% and sits comfortably ahead of Hyatt, which is currently seeing a negative return due to acquisition and integration costs. The clear advantage here is that Marriott is more consistent at turning its assets into actual earnings compared to its two main peers.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</si>
</sst>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numFmt numFmtId="165" formatCode="0.0%"/>
    <numFmt numFmtId="166" formatCode="0.0\x"/>
    <numFmt numFmtId="167" formatCode="0.00\x"/>
  </numFmts>
  <fonts count="9" x14ac:knownFonts="1">
    <font>
      <sz val="11"/>
      <color theme="1"/>
      <name val="Calibri"/>
      <family val="2"/>
      <charset val="1"/>
    </font>
    <font>
      <b/>
      <sz val="14"/>
      <name val="Arial"/>
      <family val="2"/>
    </font>
    <font>
      <i/>
      <sz val="10"/>
      <color rgb="FF595959"/>
      <name val="Arial"/>
      <family val="2"/>
    </font>
    <font>
      <b/>
      <sz val="11"/>
      <color rgb="FFFFFFFF"/>
      <name val="Arial"/>
      <family val="2"/>
    </font>
    <font>
      <b/>
      <sz val="10"/>
      <name val="Arial"/>
      <family val="2"/>
    </font>
    <font>
      <sz val="10"/>
      <color rgb="FF000000"/>
      <name val="Arial"/>
      <family val="2"/>
    </font>
    <font>
      <sz val="10"/>
      <color rgb="FF0000FF"/>
      <name val="Arial"/>
      <family val="2"/>
    </font>
    <font>
      <i/>
      <sz val="9"/>
      <color rgb="FF808080"/>
      <name val="Arial"/>
      <family val="2"/>
    </font>
    <font>
      <sz val="10"/>
      <name val="Arial"/>
      <family val="2"/>
    </font>
  </fonts>
  <fills count="4">
    <fill>
      <patternFill patternType="none"/>
    </fill>
    <fill>
      <patternFill patternType="gray125"/>
    </fill>
    <fill>
      <patternFill patternType="solid">
        <fgColor rgb="FF1F4E78"/>
        <bgColor rgb="FF003366"/>
      </patternFill>
    </fill>
    <fill>
      <patternFill patternType="solid">
        <fgColor rgb="FFD9E1F2"/>
        <bgColor rgb="FFCCFFFF"/>
      </patternFill>
    </fill>
  </fills>
  <borders count="2">
    <border>
      <left/>
      <right/>
      <top/>
      <bottom/>
      <diagonal/>
    </border>
    <border>
      <left style="thin">
        <color rgb="FFBFBFBF"/>
      </left>
      <right style="thin">
        <color rgb="FFBFBFBF"/>
      </right>
      <top style="thin">
        <color rgb="FFBFBFBF"/>
      </top>
      <bottom style="thin">
        <color rgb="FFBFBFBF"/>
      </bottom>
      <diagonal/>
    </border>
  </borders>
  <cellStyleXfs count="1">
    <xf numFmtId="0" fontId="0" fillId="0" borderId="0"/>
  </cellStyleXfs>
  <cellXfs count="17">
    <xf numFmtId="0" fontId="0" fillId="0" borderId="0" xfId="0"/>
    <xf numFmtId="0" fontId="3" fillId="2" borderId="1" xfId="0" applyFont="1" applyFill="1" applyBorder="1" applyAlignment="1">
      <alignment horizontal="center" vertical="center"/>
    </xf>
    <xf numFmtId="0" fontId="4" fillId="3" borderId="0" xfId="0" applyFont="1" applyFill="1"/>
    <xf numFmtId="0" fontId="0" fillId="3" borderId="0" xfId="0" applyFill="1"/>
    <xf numFmtId="0" fontId="5" fillId="0" borderId="0" xfId="0" applyFont="1"/>
    <xf numFmtId="3" fontId="6" fillId="0" borderId="1" xfId="0" applyNumberFormat="1" applyFont="1" applyBorder="1"/>
    <xf numFmtId="164" fontId="6" fillId="0" borderId="1" xfId="0" applyNumberFormat="1" applyFont="1" applyBorder="1"/>
    <xf numFmtId="3" fontId="5" fillId="0" borderId="1" xfId="0" applyNumberFormat="1" applyFont="1" applyBorder="1"/>
    <xf numFmtId="0" fontId="7" fillId="0" borderId="0" xfId="0" applyFont="1"/>
    <xf numFmtId="0" fontId="4" fillId="0" borderId="0" xfId="0" applyFont="1"/>
    <xf numFmtId="165" fontId="5" fillId="0" borderId="1" xfId="0" applyNumberFormat="1" applyFont="1" applyBorder="1"/>
    <xf numFmtId="166" fontId="5" fillId="0" borderId="1" xfId="0" applyNumberFormat="1" applyFont="1" applyBorder="1"/>
    <xf numFmtId="167" fontId="5" fillId="0" borderId="1" xfId="0" applyNumberFormat="1" applyFont="1" applyBorder="1"/>
    <xf numFmtId="0" fontId="8" fillId="0" borderId="0" xfId="0" applyFont="1" applyAlignment="1">
      <alignment vertical="top" wrapText="1"/>
    </xf>
    <xf numFmtId="0" fontId="1" fillId="0" borderId="0" xfId="0" applyFont="1"/>
    <xf numFmtId="0" fontId="2" fillId="0" borderId="0" xfId="0" applyFont="1"/>
    <xf numFmtId="0" fontId="7" fillId="0" borderId="0" xfId="0" applyFont="1" applyAlignment="1">
      <alignment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FFF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969696"/>
      <rgbColor rgb="FF003366"/>
      <rgbColor rgb="FF339966"/>
      <rgbColor rgb="FF003300"/>
      <rgbColor rgb="FF333300"/>
      <rgbColor rgb="FF993300"/>
      <rgbColor rgb="FF993366"/>
      <rgbColor rgb="FF1F4E78"/>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5"/>
  <sheetViews>
    <sheetView showGridLines="0" topLeftCell="A24" zoomScaleNormal="100" workbookViewId="0"/>
  </sheetViews>
  <sheetFormatPr baseColWidth="10" defaultColWidth="8.6640625" defaultRowHeight="15" x14ac:dyDescent="0.2"/>
  <cols>
    <col min="1" max="1" width="42" customWidth="1"/>
    <col min="2" max="6" width="14" customWidth="1"/>
  </cols>
  <sheetData>
    <row r="1" spans="1:6" ht="18" x14ac:dyDescent="0.2">
      <c r="A1" s="14" t="s">
        <v>0</v>
      </c>
      <c r="B1" s="14"/>
      <c r="C1" s="14"/>
      <c r="D1" s="14"/>
      <c r="E1" s="14"/>
      <c r="F1" s="14"/>
    </row>
    <row r="2" spans="1:6" x14ac:dyDescent="0.2">
      <c r="A2" s="15" t="s">
        <v>1</v>
      </c>
      <c r="B2" s="15"/>
      <c r="C2" s="15"/>
      <c r="D2" s="15"/>
      <c r="E2" s="15"/>
      <c r="F2" s="15"/>
    </row>
    <row r="4" spans="1:6" x14ac:dyDescent="0.2">
      <c r="A4" s="1" t="s">
        <v>2</v>
      </c>
      <c r="B4" s="1">
        <v>2021</v>
      </c>
      <c r="C4" s="1">
        <v>2022</v>
      </c>
      <c r="D4" s="1">
        <v>2023</v>
      </c>
      <c r="E4" s="1">
        <v>2024</v>
      </c>
      <c r="F4" s="1">
        <v>2025</v>
      </c>
    </row>
    <row r="6" spans="1:6" x14ac:dyDescent="0.2">
      <c r="A6" s="2" t="s">
        <v>3</v>
      </c>
      <c r="B6" s="3"/>
      <c r="C6" s="3"/>
      <c r="D6" s="3"/>
      <c r="E6" s="3"/>
      <c r="F6" s="3"/>
    </row>
    <row r="7" spans="1:6" x14ac:dyDescent="0.2">
      <c r="A7" s="4" t="s">
        <v>4</v>
      </c>
      <c r="B7" s="5">
        <v>1099</v>
      </c>
      <c r="C7" s="5">
        <v>2358</v>
      </c>
      <c r="D7" s="5">
        <v>3083</v>
      </c>
      <c r="E7" s="5">
        <v>2375</v>
      </c>
      <c r="F7" s="5">
        <v>2601</v>
      </c>
    </row>
    <row r="8" spans="1:6" x14ac:dyDescent="0.2">
      <c r="A8" s="4" t="s">
        <v>5</v>
      </c>
      <c r="B8" s="5">
        <v>13857</v>
      </c>
      <c r="C8" s="5">
        <v>20773</v>
      </c>
      <c r="D8" s="5">
        <v>23713</v>
      </c>
      <c r="E8" s="5">
        <v>25100</v>
      </c>
      <c r="F8" s="5">
        <v>26186</v>
      </c>
    </row>
    <row r="9" spans="1:6" x14ac:dyDescent="0.2">
      <c r="A9" s="4" t="s">
        <v>6</v>
      </c>
      <c r="B9" s="5">
        <v>25553</v>
      </c>
      <c r="C9" s="5">
        <v>24815</v>
      </c>
      <c r="D9" s="5">
        <v>25674</v>
      </c>
      <c r="E9" s="5">
        <v>26182</v>
      </c>
      <c r="F9" s="5">
        <v>27540</v>
      </c>
    </row>
    <row r="10" spans="1:6" x14ac:dyDescent="0.2">
      <c r="A10" s="4" t="s">
        <v>7</v>
      </c>
      <c r="B10" s="5">
        <v>1414</v>
      </c>
      <c r="C10" s="5">
        <v>568</v>
      </c>
      <c r="D10" s="5">
        <v>-682</v>
      </c>
      <c r="E10" s="5">
        <v>-2992</v>
      </c>
      <c r="F10" s="5">
        <v>-3771</v>
      </c>
    </row>
    <row r="11" spans="1:6" x14ac:dyDescent="0.2">
      <c r="A11" s="4" t="s">
        <v>8</v>
      </c>
      <c r="B11" s="5">
        <v>6407</v>
      </c>
      <c r="C11" s="5">
        <v>7339</v>
      </c>
      <c r="D11" s="5">
        <v>7762</v>
      </c>
      <c r="E11" s="5">
        <v>8649</v>
      </c>
      <c r="F11" s="5">
        <v>8398</v>
      </c>
    </row>
    <row r="12" spans="1:6" x14ac:dyDescent="0.2">
      <c r="A12" s="4" t="s">
        <v>9</v>
      </c>
      <c r="B12" s="6">
        <v>3.34</v>
      </c>
      <c r="C12" s="6">
        <v>7.24</v>
      </c>
      <c r="D12" s="6">
        <v>10.18</v>
      </c>
      <c r="E12" s="6">
        <v>8.33</v>
      </c>
      <c r="F12" s="6">
        <v>9.51</v>
      </c>
    </row>
    <row r="13" spans="1:6" x14ac:dyDescent="0.2">
      <c r="A13" s="4" t="s">
        <v>10</v>
      </c>
      <c r="B13" s="6">
        <v>160.13999999999999</v>
      </c>
      <c r="C13" s="6">
        <v>145.18</v>
      </c>
      <c r="D13" s="6">
        <v>222.15</v>
      </c>
      <c r="E13" s="6">
        <v>277.60000000000002</v>
      </c>
      <c r="F13" s="6">
        <v>273.20999999999998</v>
      </c>
    </row>
    <row r="14" spans="1:6" x14ac:dyDescent="0.2">
      <c r="A14" s="4" t="s">
        <v>11</v>
      </c>
      <c r="B14" s="5">
        <v>1177</v>
      </c>
      <c r="C14" s="5">
        <v>2363</v>
      </c>
      <c r="D14" s="5">
        <v>3170</v>
      </c>
      <c r="E14" s="5">
        <v>2749</v>
      </c>
      <c r="F14" s="5">
        <v>3212</v>
      </c>
    </row>
    <row r="15" spans="1:6" x14ac:dyDescent="0.2">
      <c r="A15" s="4" t="s">
        <v>12</v>
      </c>
      <c r="B15" s="5">
        <v>183</v>
      </c>
      <c r="C15" s="5">
        <v>332</v>
      </c>
      <c r="D15" s="5">
        <v>452</v>
      </c>
      <c r="E15" s="5">
        <v>750</v>
      </c>
      <c r="F15" s="5">
        <v>604</v>
      </c>
    </row>
    <row r="16" spans="1:6" x14ac:dyDescent="0.2">
      <c r="A16" s="4" t="s">
        <v>13</v>
      </c>
      <c r="B16" s="7">
        <f>B14-B15</f>
        <v>994</v>
      </c>
      <c r="C16" s="7">
        <f>C14-C15</f>
        <v>2031</v>
      </c>
      <c r="D16" s="7">
        <f>D14-D15</f>
        <v>2718</v>
      </c>
      <c r="E16" s="7">
        <f>E14-E15</f>
        <v>1999</v>
      </c>
      <c r="F16" s="7">
        <f>F14-F15</f>
        <v>2608</v>
      </c>
    </row>
    <row r="18" spans="1:6" x14ac:dyDescent="0.2">
      <c r="A18" s="8" t="s">
        <v>14</v>
      </c>
    </row>
    <row r="20" spans="1:6" x14ac:dyDescent="0.2">
      <c r="A20" s="2" t="s">
        <v>15</v>
      </c>
      <c r="B20" s="3"/>
      <c r="C20" s="3"/>
      <c r="D20" s="3"/>
      <c r="E20" s="3"/>
      <c r="F20" s="3"/>
    </row>
    <row r="21" spans="1:6" x14ac:dyDescent="0.2">
      <c r="A21" s="9" t="s">
        <v>16</v>
      </c>
      <c r="B21" s="10">
        <f>B7/B10</f>
        <v>0.77722772277227725</v>
      </c>
      <c r="C21" s="10">
        <f>C7/C10</f>
        <v>4.151408450704225</v>
      </c>
      <c r="D21" s="10">
        <f>D7/D10</f>
        <v>-4.5205278592375366</v>
      </c>
      <c r="E21" s="10">
        <f>E7/E10</f>
        <v>-0.79378342245989308</v>
      </c>
      <c r="F21" s="10">
        <f>F7/F10</f>
        <v>-0.68973747016706444</v>
      </c>
    </row>
    <row r="22" spans="1:6" x14ac:dyDescent="0.2">
      <c r="A22" s="9" t="s">
        <v>17</v>
      </c>
      <c r="B22" s="10">
        <f>B7/B9</f>
        <v>4.3008648690956053E-2</v>
      </c>
      <c r="C22" s="10">
        <f>C7/C9</f>
        <v>9.5023171468869641E-2</v>
      </c>
      <c r="D22" s="10">
        <f>D7/D9</f>
        <v>0.12008257381008024</v>
      </c>
      <c r="E22" s="10">
        <f>E7/E9</f>
        <v>9.071117561683599E-2</v>
      </c>
      <c r="F22" s="10">
        <f>F7/F9</f>
        <v>9.4444444444444442E-2</v>
      </c>
    </row>
    <row r="23" spans="1:6" x14ac:dyDescent="0.2">
      <c r="A23" s="9" t="s">
        <v>18</v>
      </c>
      <c r="B23" s="11">
        <f>B13/B12</f>
        <v>47.946107784431135</v>
      </c>
      <c r="C23" s="11">
        <f>C13/C12</f>
        <v>20.052486187845304</v>
      </c>
      <c r="D23" s="11">
        <f>D13/D12</f>
        <v>21.822200392927311</v>
      </c>
      <c r="E23" s="11">
        <f>E13/E12</f>
        <v>33.325330132052827</v>
      </c>
      <c r="F23" s="11">
        <f>F13/F12</f>
        <v>28.728706624605678</v>
      </c>
    </row>
    <row r="25" spans="1:6" x14ac:dyDescent="0.2">
      <c r="A25" s="2" t="s">
        <v>19</v>
      </c>
      <c r="B25" s="3"/>
      <c r="C25" s="3"/>
      <c r="D25" s="3"/>
      <c r="E25" s="3"/>
      <c r="F25" s="3"/>
    </row>
    <row r="26" spans="1:6" x14ac:dyDescent="0.2">
      <c r="A26" s="9" t="s">
        <v>20</v>
      </c>
      <c r="B26" s="12">
        <f>B14/B11</f>
        <v>0.1837053223037303</v>
      </c>
      <c r="C26" s="12">
        <f>C14/C11</f>
        <v>0.32197847118135986</v>
      </c>
      <c r="D26" s="12">
        <f>D14/D11</f>
        <v>0.40839989693377993</v>
      </c>
      <c r="E26" s="12">
        <f>E14/E11</f>
        <v>0.31784021274135738</v>
      </c>
      <c r="F26" s="12">
        <f>F14/F11</f>
        <v>0.38247201714693974</v>
      </c>
    </row>
    <row r="27" spans="1:6" x14ac:dyDescent="0.2">
      <c r="A27" s="9" t="s">
        <v>21</v>
      </c>
      <c r="B27" s="10">
        <f>B16/B8</f>
        <v>7.1732698275239953E-2</v>
      </c>
      <c r="C27" s="10">
        <f>C16/C8</f>
        <v>9.7771145236605211E-2</v>
      </c>
      <c r="D27" s="10">
        <f>D16/D8</f>
        <v>0.11462067220511955</v>
      </c>
      <c r="E27" s="10">
        <f>E16/E8</f>
        <v>7.9641434262948202E-2</v>
      </c>
      <c r="F27" s="10">
        <f>F16/F8</f>
        <v>9.9595203543878408E-2</v>
      </c>
    </row>
    <row r="30" spans="1:6" x14ac:dyDescent="0.2">
      <c r="A30" s="2" t="s">
        <v>22</v>
      </c>
      <c r="B30" s="3"/>
      <c r="C30" s="3"/>
      <c r="D30" s="3"/>
      <c r="E30" s="3"/>
      <c r="F30" s="3"/>
    </row>
    <row r="31" spans="1:6" ht="48" customHeight="1" x14ac:dyDescent="0.2">
      <c r="A31" s="9" t="s">
        <v>23</v>
      </c>
      <c r="B31" s="13" t="s">
        <v>24</v>
      </c>
      <c r="C31" s="13"/>
      <c r="D31" s="13"/>
      <c r="E31" s="13"/>
      <c r="F31" s="13"/>
    </row>
    <row r="32" spans="1:6" ht="48" customHeight="1" x14ac:dyDescent="0.2">
      <c r="A32" s="9" t="s">
        <v>25</v>
      </c>
      <c r="B32" s="13" t="s">
        <v>26</v>
      </c>
      <c r="C32" s="13"/>
      <c r="D32" s="13"/>
      <c r="E32" s="13"/>
      <c r="F32" s="13"/>
    </row>
    <row r="33" spans="1:6" ht="48" customHeight="1" x14ac:dyDescent="0.2">
      <c r="A33" s="9" t="s">
        <v>27</v>
      </c>
      <c r="B33" s="13" t="s">
        <v>28</v>
      </c>
      <c r="C33" s="13"/>
      <c r="D33" s="13"/>
      <c r="E33" s="13"/>
      <c r="F33" s="13"/>
    </row>
    <row r="34" spans="1:6" ht="48" customHeight="1" x14ac:dyDescent="0.2">
      <c r="A34" s="9" t="s">
        <v>20</v>
      </c>
      <c r="B34" s="13" t="s">
        <v>29</v>
      </c>
      <c r="C34" s="13"/>
      <c r="D34" s="13"/>
      <c r="E34" s="13"/>
      <c r="F34" s="13"/>
    </row>
    <row r="35" spans="1:6" ht="48" customHeight="1" x14ac:dyDescent="0.2">
      <c r="A35" s="9" t="s">
        <v>21</v>
      </c>
      <c r="B35" s="13" t="s">
        <v>30</v>
      </c>
      <c r="C35" s="13"/>
      <c r="D35" s="13"/>
      <c r="E35" s="13"/>
      <c r="F35" s="13"/>
    </row>
  </sheetData>
  <mergeCells count="7">
    <mergeCell ref="B34:F34"/>
    <mergeCell ref="B35:F35"/>
    <mergeCell ref="A1:F1"/>
    <mergeCell ref="A2:F2"/>
    <mergeCell ref="B31:F31"/>
    <mergeCell ref="B32:F32"/>
    <mergeCell ref="B33:F33"/>
  </mergeCells>
  <pageMargins left="0.75" right="0.75" top="1" bottom="1"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32"/>
  <sheetViews>
    <sheetView showGridLines="0" tabSelected="1" topLeftCell="A9" zoomScaleNormal="100" workbookViewId="0">
      <selection activeCell="D37" sqref="D37"/>
    </sheetView>
  </sheetViews>
  <sheetFormatPr baseColWidth="10" defaultColWidth="8.6640625" defaultRowHeight="15" x14ac:dyDescent="0.2"/>
  <cols>
    <col min="1" max="1" width="42" customWidth="1"/>
    <col min="2" max="4" width="24" customWidth="1"/>
  </cols>
  <sheetData>
    <row r="1" spans="1:4" ht="18" x14ac:dyDescent="0.2">
      <c r="A1" s="14" t="s">
        <v>31</v>
      </c>
      <c r="B1" s="14"/>
      <c r="C1" s="14"/>
      <c r="D1" s="14"/>
    </row>
    <row r="2" spans="1:4" x14ac:dyDescent="0.2">
      <c r="A2" s="15" t="s">
        <v>32</v>
      </c>
      <c r="B2" s="15"/>
      <c r="C2" s="15"/>
      <c r="D2" s="15"/>
    </row>
    <row r="4" spans="1:4" x14ac:dyDescent="0.2">
      <c r="A4" s="1" t="s">
        <v>2</v>
      </c>
      <c r="B4" s="1" t="s">
        <v>33</v>
      </c>
      <c r="C4" s="1" t="s">
        <v>34</v>
      </c>
      <c r="D4" s="1" t="s">
        <v>35</v>
      </c>
    </row>
    <row r="6" spans="1:4" x14ac:dyDescent="0.2">
      <c r="A6" s="2" t="s">
        <v>36</v>
      </c>
      <c r="B6" s="3"/>
      <c r="C6" s="3"/>
      <c r="D6" s="3"/>
    </row>
    <row r="7" spans="1:4" x14ac:dyDescent="0.2">
      <c r="A7" s="4" t="s">
        <v>4</v>
      </c>
      <c r="B7" s="5">
        <v>2601</v>
      </c>
      <c r="C7" s="5">
        <v>1461</v>
      </c>
      <c r="D7" s="5">
        <v>-52</v>
      </c>
    </row>
    <row r="8" spans="1:4" x14ac:dyDescent="0.2">
      <c r="A8" s="4" t="s">
        <v>5</v>
      </c>
      <c r="B8" s="5">
        <v>26186</v>
      </c>
      <c r="C8" s="5">
        <v>12044</v>
      </c>
      <c r="D8" s="5">
        <v>6975</v>
      </c>
    </row>
    <row r="9" spans="1:4" x14ac:dyDescent="0.2">
      <c r="A9" s="4" t="s">
        <v>6</v>
      </c>
      <c r="B9" s="5">
        <v>27540</v>
      </c>
      <c r="C9" s="5">
        <v>16774</v>
      </c>
      <c r="D9" s="5">
        <v>14036</v>
      </c>
    </row>
    <row r="10" spans="1:4" x14ac:dyDescent="0.2">
      <c r="A10" s="4" t="s">
        <v>7</v>
      </c>
      <c r="B10" s="5">
        <v>-3771</v>
      </c>
      <c r="C10" s="5">
        <v>-5359</v>
      </c>
      <c r="D10" s="5">
        <v>3334</v>
      </c>
    </row>
    <row r="11" spans="1:4" x14ac:dyDescent="0.2">
      <c r="A11" s="4" t="s">
        <v>8</v>
      </c>
      <c r="B11" s="5">
        <v>8398</v>
      </c>
      <c r="C11" s="5">
        <v>4508</v>
      </c>
      <c r="D11" s="5">
        <v>2894</v>
      </c>
    </row>
    <row r="12" spans="1:4" x14ac:dyDescent="0.2">
      <c r="A12" s="4" t="s">
        <v>9</v>
      </c>
      <c r="B12" s="6">
        <v>9.51</v>
      </c>
      <c r="C12" s="6">
        <v>6.12</v>
      </c>
      <c r="D12" s="6">
        <v>-0.55000000000000004</v>
      </c>
    </row>
    <row r="13" spans="1:4" x14ac:dyDescent="0.2">
      <c r="A13" s="4" t="s">
        <v>37</v>
      </c>
      <c r="B13" s="6">
        <v>273.20999999999998</v>
      </c>
      <c r="C13" s="6">
        <v>290</v>
      </c>
      <c r="D13" s="6">
        <v>145</v>
      </c>
    </row>
    <row r="14" spans="1:4" x14ac:dyDescent="0.2">
      <c r="A14" s="4" t="s">
        <v>11</v>
      </c>
      <c r="B14" s="5">
        <v>3212</v>
      </c>
      <c r="C14" s="5">
        <v>1700</v>
      </c>
      <c r="D14" s="5">
        <v>350</v>
      </c>
    </row>
    <row r="15" spans="1:4" x14ac:dyDescent="0.2">
      <c r="A15" s="4" t="s">
        <v>12</v>
      </c>
      <c r="B15" s="5">
        <v>604</v>
      </c>
      <c r="C15" s="5">
        <v>130</v>
      </c>
      <c r="D15" s="5">
        <v>140</v>
      </c>
    </row>
    <row r="16" spans="1:4" x14ac:dyDescent="0.2">
      <c r="A16" s="4" t="s">
        <v>13</v>
      </c>
      <c r="B16" s="7">
        <f>B14-B15</f>
        <v>2608</v>
      </c>
      <c r="C16" s="7">
        <f>C14-C15</f>
        <v>1570</v>
      </c>
      <c r="D16" s="7">
        <f>D14-D15</f>
        <v>210</v>
      </c>
    </row>
    <row r="18" spans="1:4" ht="27.75" customHeight="1" x14ac:dyDescent="0.2">
      <c r="A18" s="16" t="s">
        <v>38</v>
      </c>
      <c r="B18" s="16"/>
      <c r="C18" s="16"/>
      <c r="D18" s="16"/>
    </row>
    <row r="20" spans="1:4" x14ac:dyDescent="0.2">
      <c r="A20" s="2" t="s">
        <v>39</v>
      </c>
      <c r="B20" s="3"/>
      <c r="C20" s="3"/>
      <c r="D20" s="3"/>
    </row>
    <row r="21" spans="1:4" x14ac:dyDescent="0.2">
      <c r="A21" s="9" t="s">
        <v>16</v>
      </c>
      <c r="B21" s="10">
        <f>B7/B10</f>
        <v>-0.68973747016706444</v>
      </c>
      <c r="C21" s="10">
        <f>C7/C10</f>
        <v>-0.27262548983019219</v>
      </c>
      <c r="D21" s="10">
        <f>D7/D10</f>
        <v>-1.5596880623875225E-2</v>
      </c>
    </row>
    <row r="22" spans="1:4" x14ac:dyDescent="0.2">
      <c r="A22" s="9" t="s">
        <v>17</v>
      </c>
      <c r="B22" s="10">
        <f>B7/B9</f>
        <v>9.4444444444444442E-2</v>
      </c>
      <c r="C22" s="10">
        <f>C7/C9</f>
        <v>8.7099081912483611E-2</v>
      </c>
      <c r="D22" s="10">
        <f>D7/D9</f>
        <v>-3.7047591906526076E-3</v>
      </c>
    </row>
    <row r="23" spans="1:4" x14ac:dyDescent="0.2">
      <c r="A23" s="9" t="s">
        <v>18</v>
      </c>
      <c r="B23" s="11">
        <f>B13/B12</f>
        <v>28.728706624605678</v>
      </c>
      <c r="C23" s="11">
        <f>C13/C12</f>
        <v>47.385620915032682</v>
      </c>
      <c r="D23" s="11">
        <f>D13/D12</f>
        <v>-263.63636363636363</v>
      </c>
    </row>
    <row r="24" spans="1:4" x14ac:dyDescent="0.2">
      <c r="A24" s="9" t="s">
        <v>20</v>
      </c>
      <c r="B24" s="12">
        <f>B14/B11</f>
        <v>0.38247201714693974</v>
      </c>
      <c r="C24" s="12">
        <f>C14/C11</f>
        <v>0.37710736468500444</v>
      </c>
      <c r="D24" s="12">
        <f>D14/D11</f>
        <v>0.12093987560469938</v>
      </c>
    </row>
    <row r="25" spans="1:4" x14ac:dyDescent="0.2">
      <c r="A25" s="9" t="s">
        <v>21</v>
      </c>
      <c r="B25" s="10">
        <f>B16/B8</f>
        <v>9.9595203543878408E-2</v>
      </c>
      <c r="C25" s="10">
        <f>C16/C8</f>
        <v>0.13035536366655595</v>
      </c>
      <c r="D25" s="10">
        <f>D16/D8</f>
        <v>3.0107526881720432E-2</v>
      </c>
    </row>
    <row r="28" spans="1:4" x14ac:dyDescent="0.2">
      <c r="A28" s="2" t="s">
        <v>40</v>
      </c>
      <c r="B28" s="3"/>
      <c r="C28" s="3"/>
      <c r="D28" s="3"/>
    </row>
    <row r="29" spans="1:4" ht="55.5" customHeight="1" x14ac:dyDescent="0.2">
      <c r="A29" s="9" t="s">
        <v>41</v>
      </c>
      <c r="B29" s="13" t="s">
        <v>48</v>
      </c>
      <c r="C29" s="13"/>
      <c r="D29" s="13"/>
    </row>
    <row r="30" spans="1:4" ht="55.5" customHeight="1" x14ac:dyDescent="0.2">
      <c r="A30" s="9" t="s">
        <v>42</v>
      </c>
      <c r="B30" s="13" t="s">
        <v>43</v>
      </c>
      <c r="C30" s="13"/>
      <c r="D30" s="13"/>
    </row>
    <row r="31" spans="1:4" ht="55.5" customHeight="1" x14ac:dyDescent="0.2">
      <c r="A31" s="9" t="s">
        <v>44</v>
      </c>
      <c r="B31" s="13" t="s">
        <v>45</v>
      </c>
      <c r="C31" s="13"/>
      <c r="D31" s="13"/>
    </row>
    <row r="32" spans="1:4" ht="55.5" customHeight="1" x14ac:dyDescent="0.2">
      <c r="A32" s="9" t="s">
        <v>46</v>
      </c>
      <c r="B32" s="13" t="s">
        <v>47</v>
      </c>
      <c r="C32" s="13"/>
      <c r="D32" s="13"/>
    </row>
  </sheetData>
  <mergeCells count="7">
    <mergeCell ref="B31:D31"/>
    <mergeCell ref="B32:D32"/>
    <mergeCell ref="A1:D1"/>
    <mergeCell ref="A2:D2"/>
    <mergeCell ref="A18:D18"/>
    <mergeCell ref="B29:D29"/>
    <mergeCell ref="B30:D30"/>
  </mergeCells>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Ratios_5yr</vt:lpstr>
      <vt:lpstr>Benchmark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Vishal Singh (2543470)</cp:lastModifiedBy>
  <cp:revision>0</cp:revision>
  <dcterms:created xsi:type="dcterms:W3CDTF">2026-07-30T18:42:41Z</dcterms:created>
  <dcterms:modified xsi:type="dcterms:W3CDTF">2026-07-30T21:09:29Z</dcterms:modified>
  <dc:language>en-US</dc:language>
</cp:coreProperties>
</file>