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227"/>
  <workbookPr defaultThemeVersion="166925"/>
  <mc:AlternateContent xmlns:mc="http://schemas.openxmlformats.org/markup-compatibility/2006">
    <mc:Choice Requires="x15">
      <x15ac:absPath xmlns:x15ac="http://schemas.microsoft.com/office/spreadsheetml/2010/11/ac" url="https://d.docs.live.net/31148ba225fcafb9/Desktop/"/>
    </mc:Choice>
  </mc:AlternateContent>
  <xr:revisionPtr revIDLastSave="0" documentId="8_{DB9679C9-7E94-4B69-A9D9-8D21E67689D6}" xr6:coauthVersionLast="47" xr6:coauthVersionMax="47" xr10:uidLastSave="{00000000-0000-0000-0000-000000000000}"/>
  <bookViews>
    <workbookView xWindow="-108" yWindow="-108" windowWidth="23256" windowHeight="12456" xr2:uid="{00000000-000D-0000-FFFF-FFFF00000000}"/>
  </bookViews>
  <sheets>
    <sheet name="Task1" sheetId="1" r:id="rId1"/>
    <sheet name="Task2" sheetId="2" r:id="rId2"/>
  </sheets>
  <definedNames>
    <definedName name="_xlchart.v1.0" hidden="1">Task2!$C$2</definedName>
    <definedName name="_xlchart.v1.1" hidden="1">Task2!$C$3:$C$22</definedName>
    <definedName name="_xlchart.v1.2" hidden="1">Task2!$C$2</definedName>
    <definedName name="_xlchart.v1.3" hidden="1">Task2!$C$3:$C$22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2" i="2" l="1" a="1"/>
  <c r="B62" i="2" s="1"/>
  <c r="C62" i="2" a="1"/>
  <c r="C62" i="2" s="1"/>
  <c r="D62" i="2" a="1"/>
  <c r="D62" i="2" s="1"/>
  <c r="D59" i="2"/>
  <c r="C59" i="2"/>
  <c r="B59" i="2"/>
  <c r="D58" i="2"/>
  <c r="C58" i="2"/>
  <c r="B58" i="2"/>
  <c r="D57" i="2"/>
  <c r="C57" i="2"/>
  <c r="B57" i="2"/>
  <c r="E25" i="2"/>
  <c r="D25" i="2"/>
  <c r="C25" i="2"/>
  <c r="B25" i="2"/>
  <c r="E24" i="2"/>
  <c r="D24" i="2"/>
  <c r="C24" i="2"/>
  <c r="B24" i="2"/>
  <c r="B20" i="1"/>
  <c r="A20" i="1"/>
  <c r="C14" i="1"/>
  <c r="C16" i="1" s="1"/>
  <c r="C17" i="1" s="1"/>
  <c r="C8" i="1"/>
  <c r="C9" i="1"/>
  <c r="C15" i="1"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<sst xmlns="http://schemas.openxmlformats.org/spreadsheetml/2006/main" count="76" uniqueCount="57">
  <si>
    <t>Task 1a</t>
  </si>
  <si>
    <t>Variable</t>
  </si>
  <si>
    <t>Symbol</t>
  </si>
  <si>
    <t>Value</t>
  </si>
  <si>
    <t>Unit</t>
  </si>
  <si>
    <t>Description</t>
  </si>
  <si>
    <t>Final velocity</t>
  </si>
  <si>
    <t>v</t>
  </si>
  <si>
    <t>km/h</t>
  </si>
  <si>
    <t>Final velocity given in scenario.</t>
  </si>
  <si>
    <t>m/s</t>
  </si>
  <si>
    <t>Final velocity converted into SI unit.</t>
  </si>
  <si>
    <t>Initial Velocity</t>
  </si>
  <si>
    <t>u</t>
  </si>
  <si>
    <t>Intitial velocity 0 as car is at rest.</t>
  </si>
  <si>
    <t>Distance</t>
  </si>
  <si>
    <t>s</t>
  </si>
  <si>
    <t>m</t>
  </si>
  <si>
    <t>Distance given in the scenario.</t>
  </si>
  <si>
    <t>accleration</t>
  </si>
  <si>
    <t>a</t>
  </si>
  <si>
    <t>m/s2</t>
  </si>
  <si>
    <t>Using formula for the calculation of accleration. Difference of squares of final and initial velocities divided by distance times 2 equals accleration.</t>
  </si>
  <si>
    <t>time</t>
  </si>
  <si>
    <t>t</t>
  </si>
  <si>
    <t>Using formula for the calculation of time. Difference between final velocity and initial velocity divided by accleration equals time taken.</t>
  </si>
  <si>
    <t>Task 1b</t>
  </si>
  <si>
    <t>User Input for accleration</t>
  </si>
  <si>
    <t>Please type/change value of accleration in m/s2.</t>
  </si>
  <si>
    <t>Velocity</t>
  </si>
  <si>
    <t>Using formula for the calculation of distance. Squared Velocity divided by accleration times 2 equals distance.</t>
  </si>
  <si>
    <t>Using formula for the calculation of time. Velocity divided by accleration equals distance.</t>
  </si>
  <si>
    <t>Task 1c</t>
  </si>
  <si>
    <t>Time</t>
  </si>
  <si>
    <t>Task 2a</t>
  </si>
  <si>
    <t>Sample</t>
  </si>
  <si>
    <t>Actual Size</t>
  </si>
  <si>
    <t>Technician A</t>
  </si>
  <si>
    <t>Technician B</t>
  </si>
  <si>
    <t>Technician C</t>
  </si>
  <si>
    <t>Mean</t>
  </si>
  <si>
    <t>Range</t>
  </si>
  <si>
    <t>This graph compares the measured values of technicians against the actual sizes. The measured vales by each of the technicians are different from the actual sizes. Although the measured values are very close to each other but they are still very different.</t>
  </si>
  <si>
    <t>This graph shows a comparision vales of Technician A against the actual values. The points that are close to the straigh line shows that the measured values are very close to the actual sizes. The points that are away from the straight line represents thst there is a big difference between the actual sizes and the measured values.</t>
  </si>
  <si>
    <t>This graph shows a comparision vales of Technician B against the actual values. The points that are close to the straigh line shows that the measured values are very close to the actual sizes. The points that are away from the straight line represents thst there is a big difference between the actual sizes and the measured values.</t>
  </si>
  <si>
    <t>This graph shows a comparision vales of Technician C against the actual values. The points that are close to the straigh line shows that the measured values are very close to the actual sizes. The points that are away from the straight line represents thst there is a big difference between the actual sizes and the measured values.</t>
  </si>
  <si>
    <t>Operator B has performed the worst as we can see from the mean calculated for all three technicians against the measured values.</t>
  </si>
  <si>
    <t>Operator A perfromed the best. By comparing the mean of all three technicians against measured values we can see that technician A performed the best.</t>
  </si>
  <si>
    <t>From the graphs provided, we can see that there are similarities between technician B and technician C.</t>
  </si>
  <si>
    <t>Task 2b</t>
  </si>
  <si>
    <t>Standard Deviation</t>
  </si>
  <si>
    <t>Standard Error</t>
  </si>
  <si>
    <t>Variance</t>
  </si>
  <si>
    <t>Bins</t>
  </si>
  <si>
    <t>Frequency Distribution Technician A</t>
  </si>
  <si>
    <t>Frequency Distribution Technician B</t>
  </si>
  <si>
    <t>Frequency Distribution Technician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</si>
</sst>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Calibri"/>
      <family val="2"/>
      <scheme val="minor"/>
    </font>
    <font>
      <sz val="9.9"/>
      <color rgb="FF131313"/>
      <name val="Var(--Font-Mono)"/>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vertical="center"/>
    </xf>
    <xf numFmtId="0" fontId="0" fillId="0" borderId="0" xfId="0" applyAlignment="1">
      <alignment vertical="center" wrapText="1"/>
    </xf>
    <xf numFmtId="1" fontId="0" fillId="0" borderId="0" xfId="0" applyNumberFormat="1" applyAlignment="1">
      <alignment vertical="center"/>
    </xf>
    <xf numFmtId="2" fontId="0" fillId="0" borderId="0" xfId="0" applyNumberFormat="1" applyAlignment="1">
      <alignment vertical="center"/>
    </xf>
    <xf numFmtId="0" fontId="1" fillId="0" borderId="0" xfId="0" quotePrefix="1" applyFont="1"/>
    <xf numFmtId="2" fontId="0" fillId="0" borderId="0" xfId="0" applyNumberFormat="1"/>
    <xf numFmtId="0" fontId="0" fillId="0" borderId="0" xfId="0"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wrapText="1"/>
    </xf>
    <xf numFmtId="0" fontId="0" fillId="0" borderId="0" xfId="0" applyAlignment="1">
      <alignment horizontal="left"/>
    </xf>
    <xf numFmtId="0" fontId="0" fillId="0" borderId="0" xfId="0" applyAlignment="1">
      <alignment horizontal="center" vertical="center"/>
    </xf>
  </cellXfs>
  <cellStyles count="1">
    <cellStyle name="Normal" xfId="0" builtinId="0"/>
  </cellStyles>
  <dxfs count="3">
    <dxf>
      <font>
        <color theme="1"/>
      </font>
      <fill>
        <patternFill patternType="solid">
          <bgColor rgb="FFFF0000"/>
        </patternFill>
      </fill>
    </dxf>
    <dxf>
      <font>
        <color theme="1"/>
      </font>
      <fill>
        <patternFill patternType="solid">
          <bgColor rgb="FFFFC000"/>
        </patternFill>
      </fill>
    </dxf>
    <dxf>
      <font>
        <color theme="1"/>
      </font>
      <fill>
        <patternFill patternType="solid">
          <bgColor rgb="FF00B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Time Vs Velocity</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spPr>
            <a:ln w="76200" cap="rnd">
              <a:solidFill>
                <a:schemeClr val="accent2">
                  <a:lumMod val="50000"/>
                </a:schemeClr>
              </a:solidFill>
              <a:prstDash val="sysDot"/>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Task1!$A$19:$B$19</c:f>
              <c:strCache>
                <c:ptCount val="2"/>
                <c:pt idx="0">
                  <c:v>Velocity</c:v>
                </c:pt>
                <c:pt idx="1">
                  <c:v>Time</c:v>
                </c:pt>
              </c:strCache>
            </c:strRef>
          </c:cat>
          <c:val>
            <c:numRef>
              <c:f>Task1!$A$20:$B$20</c:f>
              <c:numCache>
                <c:formatCode>0.00</c:formatCode>
                <c:ptCount val="2"/>
                <c:pt idx="0" formatCode="General">
                  <c:v>66.66</c:v>
                </c:pt>
                <c:pt idx="1">
                  <c:v>12.001200120012001</c:v>
                </c:pt>
              </c:numCache>
            </c:numRef>
          </c:val>
          <c:smooth val="0"/>
          <c:extLst>
            <c:ext xmlns:c16="http://schemas.microsoft.com/office/drawing/2014/chart" uri="{C3380CC4-5D6E-409C-BE32-E72D297353CC}">
              <c16:uniqueId val="{00000000-B2E7-4C34-848C-8EEE49DCA6D9}"/>
            </c:ext>
          </c:extLst>
        </c:ser>
        <c:dLbls>
          <c:dLblPos val="t"/>
          <c:showLegendKey val="0"/>
          <c:showVal val="1"/>
          <c:showCatName val="0"/>
          <c:showSerName val="0"/>
          <c:showPercent val="0"/>
          <c:showBubbleSize val="0"/>
        </c:dLbls>
        <c:smooth val="0"/>
        <c:axId val="1480475248"/>
        <c:axId val="1480488208"/>
      </c:lineChart>
      <c:catAx>
        <c:axId val="1480475248"/>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Time</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480488208"/>
        <c:crosses val="autoZero"/>
        <c:auto val="1"/>
        <c:lblAlgn val="ctr"/>
        <c:lblOffset val="100"/>
        <c:noMultiLvlLbl val="0"/>
      </c:catAx>
      <c:valAx>
        <c:axId val="1480488208"/>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Velocity</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480475248"/>
        <c:crosses val="autoZero"/>
        <c:crossBetween val="between"/>
      </c:valAx>
      <c:dTable>
        <c:showHorzBorder val="1"/>
        <c:showVertBorder val="1"/>
        <c:showOutline val="1"/>
        <c:showKeys val="1"/>
        <c:spPr>
          <a:noFill/>
          <a:ln w="9525">
            <a:solidFill>
              <a:schemeClr val="lt1">
                <a:lumMod val="95000"/>
                <a:alpha val="54000"/>
              </a:schemeClr>
            </a:solid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en-US"/>
          </a:p>
        </c:txPr>
      </c:dTable>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Actual Sizes Vs Technician A</a:t>
            </a:r>
          </a:p>
        </c:rich>
      </c:tx>
      <c:overlay val="0"/>
      <c:spPr>
        <a:noFill/>
        <a:ln>
          <a:noFill/>
        </a:ln>
        <a:effectLst/>
      </c:spPr>
    </c:title>
    <c:autoTitleDeleted val="0"/>
    <c:plotArea>
      <c:layout/>
      <c:barChart>
        <c:barDir val="col"/>
        <c:grouping val="clustered"/>
        <c:varyColors val="0"/>
        <c:ser>
          <c:idx val="0"/>
          <c:order val="0"/>
          <c:tx>
            <c:strRef>
              <c:f>Task2!$C$2</c:f>
              <c:strCache>
                <c:ptCount val="1"/>
                <c:pt idx="0">
                  <c:v>Technician A</c:v>
                </c:pt>
              </c:strCache>
            </c:strRef>
          </c:tx>
          <c:spPr>
            <a:ln w="19050" cap="rnd">
              <a:noFill/>
              <a:round/>
            </a:ln>
            <a:effectLst/>
          </c:spPr>
          <c:invertIfNegative val="0"/>
          <c:cat>
            <c:numRef>
              <c:f>Task2!$A$3:$A$21</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Task2!$C$3:$C$22</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3E-35BD-43E0-A3EF-BDBDC4740AC7}"/>
            </c:ext>
          </c:extLst>
        </c:ser>
        <c:ser>
          <c:idx val="1"/>
          <c:order val="1"/>
          <c:tx>
            <c:strRef>
              <c:f>Task2!$B$2</c:f>
              <c:strCache>
                <c:ptCount val="1"/>
                <c:pt idx="0">
                  <c:v>Actual Size</c:v>
                </c:pt>
              </c:strCache>
            </c:strRef>
          </c:tx>
          <c:spPr>
            <a:ln w="19050">
              <a:noFill/>
            </a:ln>
          </c:spPr>
          <c:invertIfNegative val="0"/>
          <c:cat>
            <c:numRef>
              <c:f>Task2!$A$3:$A$21</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Task2!$B$3:$B$22</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3F-35BD-43E0-A3EF-BDBDC4740AC7}"/>
            </c:ext>
          </c:extLst>
        </c:ser>
        <c:dLbls>
          <c:dLblPos val="outEnd"/>
          <c:showLegendKey val="0"/>
          <c:showVal val="0"/>
          <c:showCatName val="0"/>
          <c:showSerName val="0"/>
          <c:showPercent val="0"/>
          <c:showBubbleSize val="0"/>
        </c:dLbls>
        <c:gapWidth val="150"/>
        <c:axId val="1364948080"/>
        <c:axId val="1364949040"/>
      </c:barChart>
      <c:catAx>
        <c:axId val="136494808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4949040"/>
        <c:crosses val="autoZero"/>
        <c:auto val="1"/>
        <c:lblAlgn val="ctr"/>
        <c:lblOffset val="100"/>
        <c:noMultiLvlLbl val="0"/>
      </c:catAx>
      <c:valAx>
        <c:axId val="136494904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4948080"/>
        <c:crosses val="autoZero"/>
        <c:crossBetween val="between"/>
      </c:valAx>
    </c:plotArea>
    <c:legend>
      <c:legendPos val="b"/>
      <c:overlay val="0"/>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Actual Sizes Vs Technician B</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Task2!$B$2</c:f>
              <c:strCache>
                <c:ptCount val="1"/>
                <c:pt idx="0">
                  <c:v>Actual Size</c:v>
                </c:pt>
              </c:strCache>
            </c:strRef>
          </c:tx>
          <c:spPr>
            <a:solidFill>
              <a:schemeClr val="accent1"/>
            </a:solidFill>
            <a:ln w="19050">
              <a:noFill/>
            </a:ln>
            <a:effectLst/>
          </c:spPr>
          <c:invertIfNegative val="0"/>
          <c:val>
            <c:numRef>
              <c:f>Task2!$B$3:$B$22</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8AFE-4AE4-84CB-1FE103A76D05}"/>
            </c:ext>
          </c:extLst>
        </c:ser>
        <c:ser>
          <c:idx val="1"/>
          <c:order val="1"/>
          <c:tx>
            <c:strRef>
              <c:f>Task2!$D$2</c:f>
              <c:strCache>
                <c:ptCount val="1"/>
                <c:pt idx="0">
                  <c:v>Technician B</c:v>
                </c:pt>
              </c:strCache>
            </c:strRef>
          </c:tx>
          <c:spPr>
            <a:solidFill>
              <a:schemeClr val="accent2"/>
            </a:solidFill>
            <a:ln>
              <a:noFill/>
            </a:ln>
            <a:effectLst/>
          </c:spPr>
          <c:invertIfNegative val="0"/>
          <c:val>
            <c:numRef>
              <c:f>Task2!$D$3:$D$22</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3-8AFE-4AE4-84CB-1FE103A76D05}"/>
            </c:ext>
          </c:extLst>
        </c:ser>
        <c:dLbls>
          <c:showLegendKey val="0"/>
          <c:showVal val="0"/>
          <c:showCatName val="0"/>
          <c:showSerName val="0"/>
          <c:showPercent val="0"/>
          <c:showBubbleSize val="0"/>
        </c:dLbls>
        <c:gapWidth val="150"/>
        <c:axId val="1480484368"/>
        <c:axId val="1480476208"/>
      </c:barChart>
      <c:catAx>
        <c:axId val="148048436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0476208"/>
        <c:crosses val="autoZero"/>
        <c:auto val="1"/>
        <c:lblAlgn val="ctr"/>
        <c:lblOffset val="100"/>
        <c:noMultiLvlLbl val="0"/>
      </c:catAx>
      <c:valAx>
        <c:axId val="148047620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04843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Actual Sizes Vs Technician 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Task2!$B$2</c:f>
              <c:strCache>
                <c:ptCount val="1"/>
                <c:pt idx="0">
                  <c:v>Actual Size</c:v>
                </c:pt>
              </c:strCache>
            </c:strRef>
          </c:tx>
          <c:spPr>
            <a:solidFill>
              <a:schemeClr val="accent1"/>
            </a:solidFill>
            <a:ln w="19050">
              <a:noFill/>
            </a:ln>
            <a:effectLst/>
          </c:spPr>
          <c:invertIfNegative val="0"/>
          <c:val>
            <c:numRef>
              <c:f>Task2!$B$3:$B$22</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378C-45C7-9F41-6D38A7DBBEF9}"/>
            </c:ext>
          </c:extLst>
        </c:ser>
        <c:ser>
          <c:idx val="1"/>
          <c:order val="1"/>
          <c:tx>
            <c:strRef>
              <c:f>Task2!$E$2</c:f>
              <c:strCache>
                <c:ptCount val="1"/>
                <c:pt idx="0">
                  <c:v>Technician C</c:v>
                </c:pt>
              </c:strCache>
            </c:strRef>
          </c:tx>
          <c:spPr>
            <a:solidFill>
              <a:schemeClr val="accent2"/>
            </a:solidFill>
            <a:ln>
              <a:noFill/>
            </a:ln>
            <a:effectLst/>
          </c:spPr>
          <c:invertIfNegative val="0"/>
          <c:val>
            <c:numRef>
              <c:f>Task2!$E$3:$E$22</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3-378C-45C7-9F41-6D38A7DBBEF9}"/>
            </c:ext>
          </c:extLst>
        </c:ser>
        <c:dLbls>
          <c:showLegendKey val="0"/>
          <c:showVal val="0"/>
          <c:showCatName val="0"/>
          <c:showSerName val="0"/>
          <c:showPercent val="0"/>
          <c:showBubbleSize val="0"/>
        </c:dLbls>
        <c:gapWidth val="150"/>
        <c:axId val="1491505472"/>
        <c:axId val="1491505952"/>
      </c:barChart>
      <c:catAx>
        <c:axId val="149150547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1505952"/>
        <c:crosses val="autoZero"/>
        <c:auto val="1"/>
        <c:lblAlgn val="ctr"/>
        <c:lblOffset val="100"/>
        <c:noMultiLvlLbl val="0"/>
      </c:catAx>
      <c:valAx>
        <c:axId val="149150595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15054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Actual Sizes Vs Measured Values by Technicians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Task2!$C$2</c:f>
              <c:strCache>
                <c:ptCount val="1"/>
                <c:pt idx="0">
                  <c:v>Technician A</c:v>
                </c:pt>
              </c:strCache>
            </c:strRef>
          </c:tx>
          <c:spPr>
            <a:ln w="28575" cap="rnd">
              <a:solidFill>
                <a:schemeClr val="accent2"/>
              </a:solidFill>
              <a:round/>
            </a:ln>
            <a:effectLst/>
          </c:spPr>
          <c:marker>
            <c:symbol val="none"/>
          </c:marker>
          <c:cat>
            <c:numRef>
              <c:f>Task2!$B$3:$B$22</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Task2!$C$3:$C$22</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D0B5-45B5-8423-B031B8D99492}"/>
            </c:ext>
          </c:extLst>
        </c:ser>
        <c:ser>
          <c:idx val="2"/>
          <c:order val="1"/>
          <c:tx>
            <c:strRef>
              <c:f>Task2!$D$2</c:f>
              <c:strCache>
                <c:ptCount val="1"/>
                <c:pt idx="0">
                  <c:v>Technician B</c:v>
                </c:pt>
              </c:strCache>
            </c:strRef>
          </c:tx>
          <c:spPr>
            <a:ln w="28575" cap="rnd">
              <a:solidFill>
                <a:schemeClr val="accent3"/>
              </a:solidFill>
              <a:round/>
            </a:ln>
            <a:effectLst/>
          </c:spPr>
          <c:marker>
            <c:symbol val="none"/>
          </c:marker>
          <c:cat>
            <c:numRef>
              <c:f>Task2!$B$3:$B$22</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Task2!$D$3:$D$22</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2-D0B5-45B5-8423-B031B8D99492}"/>
            </c:ext>
          </c:extLst>
        </c:ser>
        <c:ser>
          <c:idx val="3"/>
          <c:order val="2"/>
          <c:tx>
            <c:strRef>
              <c:f>Task2!$E$2</c:f>
              <c:strCache>
                <c:ptCount val="1"/>
                <c:pt idx="0">
                  <c:v>Technician C</c:v>
                </c:pt>
              </c:strCache>
            </c:strRef>
          </c:tx>
          <c:spPr>
            <a:ln w="28575" cap="rnd">
              <a:solidFill>
                <a:schemeClr val="accent4"/>
              </a:solidFill>
              <a:round/>
            </a:ln>
            <a:effectLst/>
          </c:spPr>
          <c:marker>
            <c:symbol val="none"/>
          </c:marker>
          <c:cat>
            <c:numRef>
              <c:f>Task2!$B$3:$B$22</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Task2!$E$3:$E$22</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3-D0B5-45B5-8423-B031B8D99492}"/>
            </c:ext>
          </c:extLst>
        </c:ser>
        <c:dLbls>
          <c:showLegendKey val="0"/>
          <c:showVal val="0"/>
          <c:showCatName val="0"/>
          <c:showSerName val="0"/>
          <c:showPercent val="0"/>
          <c:showBubbleSize val="0"/>
        </c:dLbls>
        <c:smooth val="0"/>
        <c:axId val="1361230192"/>
        <c:axId val="1361225872"/>
      </c:lineChart>
      <c:catAx>
        <c:axId val="136123019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Measured Values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1225872"/>
        <c:crosses val="autoZero"/>
        <c:auto val="1"/>
        <c:lblAlgn val="ctr"/>
        <c:lblOffset val="100"/>
        <c:noMultiLvlLbl val="0"/>
      </c:catAx>
      <c:valAx>
        <c:axId val="13612258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Actual Sizes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1230192"/>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Task2!$B$61</c:f>
              <c:strCache>
                <c:ptCount val="1"/>
                <c:pt idx="0">
                  <c:v>Frequency Distribution Technician A</c:v>
                </c:pt>
              </c:strCache>
            </c:strRef>
          </c:tx>
          <c:spPr>
            <a:solidFill>
              <a:schemeClr val="accent1"/>
            </a:solidFill>
            <a:ln>
              <a:noFill/>
            </a:ln>
            <a:effectLst/>
          </c:spPr>
          <c:invertIfNegative val="0"/>
          <c:val>
            <c:numRef>
              <c:f>Task2!$B$62:$B$69</c:f>
              <c:numCache>
                <c:formatCode>General</c:formatCode>
                <c:ptCount val="8"/>
                <c:pt idx="0">
                  <c:v>7</c:v>
                </c:pt>
                <c:pt idx="1">
                  <c:v>8</c:v>
                </c:pt>
                <c:pt idx="2">
                  <c:v>2</c:v>
                </c:pt>
                <c:pt idx="3">
                  <c:v>0</c:v>
                </c:pt>
                <c:pt idx="4">
                  <c:v>1</c:v>
                </c:pt>
                <c:pt idx="5">
                  <c:v>2</c:v>
                </c:pt>
                <c:pt idx="6">
                  <c:v>0</c:v>
                </c:pt>
                <c:pt idx="7">
                  <c:v>0</c:v>
                </c:pt>
              </c:numCache>
            </c:numRef>
          </c:val>
          <c:extLst>
            <c:ext xmlns:c16="http://schemas.microsoft.com/office/drawing/2014/chart" uri="{C3380CC4-5D6E-409C-BE32-E72D297353CC}">
              <c16:uniqueId val="{00000000-1452-467C-A177-86CECD1837DE}"/>
            </c:ext>
          </c:extLst>
        </c:ser>
        <c:dLbls>
          <c:showLegendKey val="0"/>
          <c:showVal val="0"/>
          <c:showCatName val="0"/>
          <c:showSerName val="0"/>
          <c:showPercent val="0"/>
          <c:showBubbleSize val="0"/>
        </c:dLbls>
        <c:gapWidth val="219"/>
        <c:overlap val="-27"/>
        <c:axId val="1480486768"/>
        <c:axId val="1480484848"/>
      </c:barChart>
      <c:catAx>
        <c:axId val="14804867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0484848"/>
        <c:crosses val="autoZero"/>
        <c:auto val="1"/>
        <c:lblAlgn val="ctr"/>
        <c:lblOffset val="100"/>
        <c:noMultiLvlLbl val="0"/>
      </c:catAx>
      <c:valAx>
        <c:axId val="14804848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0486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Task2!$C$61</c:f>
              <c:strCache>
                <c:ptCount val="1"/>
                <c:pt idx="0">
                  <c:v>Frequency Distribution Technician B</c:v>
                </c:pt>
              </c:strCache>
            </c:strRef>
          </c:tx>
          <c:spPr>
            <a:solidFill>
              <a:schemeClr val="accent1"/>
            </a:solidFill>
            <a:ln>
              <a:noFill/>
            </a:ln>
            <a:effectLst/>
          </c:spPr>
          <c:invertIfNegative val="0"/>
          <c:val>
            <c:numRef>
              <c:f>Task2!$C$62:$C$69</c:f>
              <c:numCache>
                <c:formatCode>General</c:formatCode>
                <c:ptCount val="8"/>
                <c:pt idx="0">
                  <c:v>8</c:v>
                </c:pt>
                <c:pt idx="1">
                  <c:v>7</c:v>
                </c:pt>
                <c:pt idx="2">
                  <c:v>1</c:v>
                </c:pt>
                <c:pt idx="3">
                  <c:v>1</c:v>
                </c:pt>
                <c:pt idx="4">
                  <c:v>0</c:v>
                </c:pt>
                <c:pt idx="5">
                  <c:v>1</c:v>
                </c:pt>
                <c:pt idx="6">
                  <c:v>1</c:v>
                </c:pt>
                <c:pt idx="7">
                  <c:v>1</c:v>
                </c:pt>
              </c:numCache>
            </c:numRef>
          </c:val>
          <c:extLst>
            <c:ext xmlns:c16="http://schemas.microsoft.com/office/drawing/2014/chart" uri="{C3380CC4-5D6E-409C-BE32-E72D297353CC}">
              <c16:uniqueId val="{00000000-8D4D-4D4D-92AE-53CAA80B890E}"/>
            </c:ext>
          </c:extLst>
        </c:ser>
        <c:dLbls>
          <c:showLegendKey val="0"/>
          <c:showVal val="0"/>
          <c:showCatName val="0"/>
          <c:showSerName val="0"/>
          <c:showPercent val="0"/>
          <c:showBubbleSize val="0"/>
        </c:dLbls>
        <c:gapWidth val="219"/>
        <c:overlap val="-27"/>
        <c:axId val="2070638560"/>
        <c:axId val="2070639040"/>
      </c:barChart>
      <c:catAx>
        <c:axId val="20706385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0639040"/>
        <c:crosses val="autoZero"/>
        <c:auto val="1"/>
        <c:lblAlgn val="ctr"/>
        <c:lblOffset val="100"/>
        <c:noMultiLvlLbl val="0"/>
      </c:catAx>
      <c:valAx>
        <c:axId val="20706390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06385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Task2!$D$61</c:f>
              <c:strCache>
                <c:ptCount val="1"/>
                <c:pt idx="0">
                  <c:v>Frequency Distribution Technician C</c:v>
                </c:pt>
              </c:strCache>
            </c:strRef>
          </c:tx>
          <c:spPr>
            <a:solidFill>
              <a:schemeClr val="accent1"/>
            </a:solidFill>
            <a:ln>
              <a:noFill/>
            </a:ln>
            <a:effectLst/>
          </c:spPr>
          <c:invertIfNegative val="0"/>
          <c:val>
            <c:numRef>
              <c:f>Task2!$D$62:$D$69</c:f>
              <c:numCache>
                <c:formatCode>General</c:formatCode>
                <c:ptCount val="8"/>
                <c:pt idx="0">
                  <c:v>7</c:v>
                </c:pt>
                <c:pt idx="1">
                  <c:v>7</c:v>
                </c:pt>
                <c:pt idx="2">
                  <c:v>3</c:v>
                </c:pt>
                <c:pt idx="3">
                  <c:v>0</c:v>
                </c:pt>
                <c:pt idx="4">
                  <c:v>1</c:v>
                </c:pt>
                <c:pt idx="5">
                  <c:v>0</c:v>
                </c:pt>
                <c:pt idx="6">
                  <c:v>2</c:v>
                </c:pt>
                <c:pt idx="7">
                  <c:v>0</c:v>
                </c:pt>
              </c:numCache>
            </c:numRef>
          </c:val>
          <c:extLst>
            <c:ext xmlns:c16="http://schemas.microsoft.com/office/drawing/2014/chart" uri="{C3380CC4-5D6E-409C-BE32-E72D297353CC}">
              <c16:uniqueId val="{00000000-1B68-4C55-9BDC-6254C6ECB2F8}"/>
            </c:ext>
          </c:extLst>
        </c:ser>
        <c:dLbls>
          <c:showLegendKey val="0"/>
          <c:showVal val="0"/>
          <c:showCatName val="0"/>
          <c:showSerName val="0"/>
          <c:showPercent val="0"/>
          <c:showBubbleSize val="0"/>
        </c:dLbls>
        <c:gapWidth val="219"/>
        <c:overlap val="-27"/>
        <c:axId val="2071304944"/>
        <c:axId val="2071303984"/>
      </c:barChart>
      <c:catAx>
        <c:axId val="2071304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1303984"/>
        <c:crosses val="autoZero"/>
        <c:auto val="1"/>
        <c:lblAlgn val="ctr"/>
        <c:lblOffset val="100"/>
        <c:noMultiLvlLbl val="0"/>
      </c:catAx>
      <c:valAx>
        <c:axId val="20713039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13049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2</xdr:col>
      <xdr:colOff>91440</xdr:colOff>
      <xdr:row>18</xdr:row>
      <xdr:rowOff>11430</xdr:rowOff>
    </xdr:from>
    <xdr:to>
      <xdr:col>5</xdr:col>
      <xdr:colOff>365760</xdr:colOff>
      <xdr:row>33</xdr:row>
      <xdr:rowOff>11430</xdr:rowOff>
    </xdr:to>
    <xdr:graphicFrame macro="">
      <xdr:nvGraphicFramePr>
        <xdr:cNvPr id="10" name="Chart 9">
          <a:extLst>
            <a:ext uri="{FF2B5EF4-FFF2-40B4-BE49-F238E27FC236}">
              <a16:creationId xmlns:a16="http://schemas.microsoft.com/office/drawing/2014/main" id="{AE8198A7-CEBA-479A-4EFB-F476D88FC37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106680</xdr:colOff>
      <xdr:row>25</xdr:row>
      <xdr:rowOff>64770</xdr:rowOff>
    </xdr:from>
    <xdr:to>
      <xdr:col>6</xdr:col>
      <xdr:colOff>563880</xdr:colOff>
      <xdr:row>40</xdr:row>
      <xdr:rowOff>99060</xdr:rowOff>
    </xdr:to>
    <xdr:graphicFrame macro="">
      <xdr:nvGraphicFramePr>
        <xdr:cNvPr id="3" name="Chart 2">
          <a:extLst>
            <a:ext uri="{FF2B5EF4-FFF2-40B4-BE49-F238E27FC236}">
              <a16:creationId xmlns:a16="http://schemas.microsoft.com/office/drawing/2014/main" id="{8DEA619F-13E1-5B9B-9F62-ABD825B3CA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129540</xdr:colOff>
      <xdr:row>25</xdr:row>
      <xdr:rowOff>80010</xdr:rowOff>
    </xdr:from>
    <xdr:to>
      <xdr:col>14</xdr:col>
      <xdr:colOff>434340</xdr:colOff>
      <xdr:row>40</xdr:row>
      <xdr:rowOff>80010</xdr:rowOff>
    </xdr:to>
    <xdr:graphicFrame macro="">
      <xdr:nvGraphicFramePr>
        <xdr:cNvPr id="5" name="Chart 4">
          <a:extLst>
            <a:ext uri="{FF2B5EF4-FFF2-40B4-BE49-F238E27FC236}">
              <a16:creationId xmlns:a16="http://schemas.microsoft.com/office/drawing/2014/main" id="{CD03EDAE-05DC-1802-E0A4-6557419DA6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167640</xdr:colOff>
      <xdr:row>25</xdr:row>
      <xdr:rowOff>125730</xdr:rowOff>
    </xdr:from>
    <xdr:to>
      <xdr:col>22</xdr:col>
      <xdr:colOff>472440</xdr:colOff>
      <xdr:row>40</xdr:row>
      <xdr:rowOff>125730</xdr:rowOff>
    </xdr:to>
    <xdr:graphicFrame macro="">
      <xdr:nvGraphicFramePr>
        <xdr:cNvPr id="6" name="Chart 5">
          <a:extLst>
            <a:ext uri="{FF2B5EF4-FFF2-40B4-BE49-F238E27FC236}">
              <a16:creationId xmlns:a16="http://schemas.microsoft.com/office/drawing/2014/main" id="{ADC53CBA-7793-5654-993D-AABCF92B10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76200</xdr:colOff>
      <xdr:row>1</xdr:row>
      <xdr:rowOff>87630</xdr:rowOff>
    </xdr:from>
    <xdr:to>
      <xdr:col>16</xdr:col>
      <xdr:colOff>548640</xdr:colOff>
      <xdr:row>22</xdr:row>
      <xdr:rowOff>99060</xdr:rowOff>
    </xdr:to>
    <xdr:graphicFrame macro="">
      <xdr:nvGraphicFramePr>
        <xdr:cNvPr id="8" name="Chart 7">
          <a:extLst>
            <a:ext uri="{FF2B5EF4-FFF2-40B4-BE49-F238E27FC236}">
              <a16:creationId xmlns:a16="http://schemas.microsoft.com/office/drawing/2014/main" id="{105C1EC6-142F-0B14-67F3-7DA666F896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152400</xdr:colOff>
      <xdr:row>55</xdr:row>
      <xdr:rowOff>118110</xdr:rowOff>
    </xdr:from>
    <xdr:to>
      <xdr:col>9</xdr:col>
      <xdr:colOff>441960</xdr:colOff>
      <xdr:row>65</xdr:row>
      <xdr:rowOff>45720</xdr:rowOff>
    </xdr:to>
    <xdr:graphicFrame macro="">
      <xdr:nvGraphicFramePr>
        <xdr:cNvPr id="12" name="Chart 11">
          <a:extLst>
            <a:ext uri="{FF2B5EF4-FFF2-40B4-BE49-F238E27FC236}">
              <a16:creationId xmlns:a16="http://schemas.microsoft.com/office/drawing/2014/main" id="{0E6414D7-D3A6-1353-11C9-3094FD053A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83820</xdr:colOff>
      <xdr:row>55</xdr:row>
      <xdr:rowOff>110490</xdr:rowOff>
    </xdr:from>
    <xdr:to>
      <xdr:col>15</xdr:col>
      <xdr:colOff>556260</xdr:colOff>
      <xdr:row>65</xdr:row>
      <xdr:rowOff>68580</xdr:rowOff>
    </xdr:to>
    <xdr:graphicFrame macro="">
      <xdr:nvGraphicFramePr>
        <xdr:cNvPr id="13" name="Chart 12">
          <a:extLst>
            <a:ext uri="{FF2B5EF4-FFF2-40B4-BE49-F238E27FC236}">
              <a16:creationId xmlns:a16="http://schemas.microsoft.com/office/drawing/2014/main" id="{E0FF8696-B6F6-89AF-B2BC-C8F0937D552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91440</xdr:colOff>
      <xdr:row>55</xdr:row>
      <xdr:rowOff>102870</xdr:rowOff>
    </xdr:from>
    <xdr:to>
      <xdr:col>21</xdr:col>
      <xdr:colOff>350520</xdr:colOff>
      <xdr:row>65</xdr:row>
      <xdr:rowOff>83820</xdr:rowOff>
    </xdr:to>
    <xdr:graphicFrame macro="">
      <xdr:nvGraphicFramePr>
        <xdr:cNvPr id="14" name="Chart 13">
          <a:extLst>
            <a:ext uri="{FF2B5EF4-FFF2-40B4-BE49-F238E27FC236}">
              <a16:creationId xmlns:a16="http://schemas.microsoft.com/office/drawing/2014/main" id="{F7AF184D-9640-BDF5-B9A9-C36AF13D47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
  <sheetViews>
    <sheetView tabSelected="1" workbookViewId="0">
      <selection activeCell="A35" sqref="A35"/>
    </sheetView>
  </sheetViews>
  <sheetFormatPr defaultColWidth="9.109375" defaultRowHeight="14.4"/>
  <cols>
    <col min="1" max="1" width="13.6640625" style="1" bestFit="1" customWidth="1"/>
    <col min="2" max="2" width="7.109375" style="1" bestFit="1" customWidth="1"/>
    <col min="3" max="3" width="13.33203125" style="1" customWidth="1"/>
    <col min="4" max="4" width="5.6640625" style="1" bestFit="1" customWidth="1"/>
    <col min="5" max="5" width="43.6640625" style="2" bestFit="1" customWidth="1"/>
    <col min="6" max="6" width="22.6640625" style="1" bestFit="1" customWidth="1"/>
    <col min="7" max="16384" width="9.109375" style="1"/>
  </cols>
  <sheetData>
    <row r="1" spans="1:5">
      <c r="A1" s="1" t="s">
        <v>0</v>
      </c>
    </row>
    <row r="2" spans="1:5">
      <c r="A2" s="1" t="s">
        <v>1</v>
      </c>
      <c r="B2" s="1" t="s">
        <v>2</v>
      </c>
      <c r="C2" s="1" t="s">
        <v>3</v>
      </c>
      <c r="D2" s="1" t="s">
        <v>4</v>
      </c>
      <c r="E2" s="2" t="s">
        <v>5</v>
      </c>
    </row>
    <row r="3" spans="1:5">
      <c r="A3" s="1" t="s">
        <v>6</v>
      </c>
      <c r="B3" s="1" t="s">
        <v>7</v>
      </c>
      <c r="C3" s="1">
        <v>240</v>
      </c>
      <c r="D3" s="1" t="s">
        <v>8</v>
      </c>
      <c r="E3" s="2" t="s">
        <v>9</v>
      </c>
    </row>
    <row r="4" spans="1:5">
      <c r="B4" s="1" t="s">
        <v>7</v>
      </c>
      <c r="C4" s="1">
        <v>66.66</v>
      </c>
      <c r="D4" s="1" t="s">
        <v>10</v>
      </c>
      <c r="E4" s="2" t="s">
        <v>11</v>
      </c>
    </row>
    <row r="5" spans="1:5">
      <c r="A5" s="1" t="s">
        <v>12</v>
      </c>
      <c r="B5" s="1" t="s">
        <v>13</v>
      </c>
      <c r="C5" s="1">
        <v>0</v>
      </c>
      <c r="D5" s="1" t="s">
        <v>10</v>
      </c>
      <c r="E5" s="2" t="s">
        <v>14</v>
      </c>
    </row>
    <row r="6" spans="1:5">
      <c r="A6" s="1" t="s">
        <v>15</v>
      </c>
      <c r="B6" s="1" t="s">
        <v>16</v>
      </c>
      <c r="C6" s="3">
        <v>400</v>
      </c>
      <c r="D6" s="1" t="s">
        <v>17</v>
      </c>
      <c r="E6" s="2" t="s">
        <v>18</v>
      </c>
    </row>
    <row r="8" spans="1:5" ht="43.2">
      <c r="A8" s="1" t="s">
        <v>19</v>
      </c>
      <c r="B8" s="1" t="s">
        <v>20</v>
      </c>
      <c r="C8" s="4">
        <f>(C4^2-C5^2)/(2*C6)</f>
        <v>5.5544444999999998</v>
      </c>
      <c r="D8" s="1" t="s">
        <v>21</v>
      </c>
      <c r="E8" s="2" t="s">
        <v>22</v>
      </c>
    </row>
    <row r="9" spans="1:5" ht="43.2">
      <c r="A9" s="1" t="s">
        <v>23</v>
      </c>
      <c r="B9" s="1" t="s">
        <v>24</v>
      </c>
      <c r="C9" s="4">
        <f>(C4-C5)/C8</f>
        <v>12.001200120012001</v>
      </c>
      <c r="D9" s="1" t="s">
        <v>16</v>
      </c>
      <c r="E9" s="2" t="s">
        <v>25</v>
      </c>
    </row>
    <row r="11" spans="1:5">
      <c r="A11" s="1" t="s">
        <v>26</v>
      </c>
    </row>
    <row r="12" spans="1:5">
      <c r="A12" s="1" t="s">
        <v>27</v>
      </c>
      <c r="B12" s="1" t="s">
        <v>20</v>
      </c>
      <c r="C12" s="1">
        <v>5.55</v>
      </c>
      <c r="D12" s="1" t="s">
        <v>21</v>
      </c>
      <c r="E12" s="1" t="s">
        <v>28</v>
      </c>
    </row>
    <row r="13" spans="1:5">
      <c r="A13" s="1" t="s">
        <v>29</v>
      </c>
      <c r="B13" s="1" t="s">
        <v>7</v>
      </c>
      <c r="C13" s="1">
        <v>240</v>
      </c>
      <c r="D13" s="1" t="s">
        <v>8</v>
      </c>
      <c r="E13" s="1"/>
    </row>
    <row r="14" spans="1:5">
      <c r="B14" s="1" t="s">
        <v>7</v>
      </c>
      <c r="C14" s="4">
        <f>C13*1000/3600</f>
        <v>66.666666666666671</v>
      </c>
      <c r="D14" s="1" t="s">
        <v>10</v>
      </c>
    </row>
    <row r="15" spans="1:5" ht="43.2">
      <c r="A15" s="1" t="s">
        <v>15</v>
      </c>
      <c r="B15" s="1" t="s">
        <v>16</v>
      </c>
      <c r="C15" s="4">
        <f>C14^2/(2*C12)</f>
        <v>400.40040040040049</v>
      </c>
      <c r="D15" s="1" t="s">
        <v>17</v>
      </c>
      <c r="E15" s="2" t="s">
        <v>30</v>
      </c>
    </row>
    <row r="16" spans="1:5" ht="28.8">
      <c r="A16" s="1" t="s">
        <v>23</v>
      </c>
      <c r="B16" s="1" t="s">
        <v>24</v>
      </c>
      <c r="C16" s="4">
        <f>C14/C12</f>
        <v>12.012012012012013</v>
      </c>
      <c r="D16" s="1" t="s">
        <v>16</v>
      </c>
      <c r="E16" s="2" t="s">
        <v>31</v>
      </c>
    </row>
    <row r="17" spans="1:6" ht="28.8">
      <c r="C17" s="2" t="str">
        <f>IF(C16&gt;17, "The car will lose the race - Accleration value too low!", IF(C16&lt;12, "Impossible! - the race car cannot acclerate this quickly!", IF(AND(C16&gt;=12, C16&lt;=17), "The car will win the race")))</f>
        <v>The car will win the race</v>
      </c>
    </row>
    <row r="18" spans="1:6">
      <c r="A18" s="1" t="s">
        <v>32</v>
      </c>
      <c r="F18" s="5"/>
    </row>
    <row r="19" spans="1:6">
      <c r="A19" s="1" t="s">
        <v>29</v>
      </c>
      <c r="B19" s="1" t="s">
        <v>33</v>
      </c>
    </row>
    <row r="20" spans="1:6">
      <c r="A20" s="1">
        <f>C4</f>
        <v>66.66</v>
      </c>
      <c r="B20" s="4">
        <f>C9</f>
        <v>12.001200120012001</v>
      </c>
    </row>
  </sheetData>
  <conditionalFormatting sqref="C16">
    <cfRule type="cellIs" dxfId="2" priority="1" operator="between">
      <formula>12</formula>
      <formula>17</formula>
    </cfRule>
    <cfRule type="cellIs" dxfId="1" priority="2" operator="lessThan">
      <formula>12</formula>
    </cfRule>
    <cfRule type="cellIs" dxfId="0" priority="3" operator="greaterThan">
      <formula>17</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381BA-478F-4B03-872C-7A8A76B785D6}">
  <dimension ref="A1:W69"/>
  <sheetViews>
    <sheetView workbookViewId="0">
      <selection activeCell="A56" sqref="A56"/>
    </sheetView>
  </sheetViews>
  <sheetFormatPr defaultRowHeight="14.4"/>
  <cols>
    <col min="1" max="1" width="16.5546875" bestFit="1" customWidth="1"/>
    <col min="2" max="4" width="12.44140625" customWidth="1"/>
    <col min="5" max="5" width="11.21875" bestFit="1" customWidth="1"/>
    <col min="18" max="18" width="12.109375" customWidth="1"/>
  </cols>
  <sheetData>
    <row r="1" spans="1:21">
      <c r="A1" t="s">
        <v>34</v>
      </c>
    </row>
    <row r="2" spans="1:21" ht="14.4" customHeight="1">
      <c r="A2" t="s">
        <v>35</v>
      </c>
      <c r="B2" t="s">
        <v>36</v>
      </c>
      <c r="C2" t="s">
        <v>37</v>
      </c>
      <c r="D2" t="s">
        <v>38</v>
      </c>
      <c r="E2" t="s">
        <v>39</v>
      </c>
      <c r="F2" s="8"/>
      <c r="G2" s="8"/>
      <c r="H2" s="8"/>
      <c r="I2" s="8"/>
      <c r="J2" s="8"/>
      <c r="K2" s="8"/>
      <c r="L2" s="8"/>
      <c r="M2" s="8"/>
      <c r="N2" s="8"/>
      <c r="O2" s="8"/>
      <c r="P2" s="8"/>
      <c r="Q2" s="8"/>
      <c r="R2" s="9" t="s">
        <v>42</v>
      </c>
      <c r="S2" s="9"/>
      <c r="T2" s="9"/>
      <c r="U2" s="9"/>
    </row>
    <row r="3" spans="1:21">
      <c r="A3">
        <v>1</v>
      </c>
      <c r="B3" s="6">
        <v>0.7</v>
      </c>
      <c r="C3" s="6">
        <v>1.5</v>
      </c>
      <c r="D3" s="6">
        <v>1</v>
      </c>
      <c r="E3" s="6">
        <v>1.4</v>
      </c>
      <c r="F3" s="8"/>
      <c r="G3" s="8"/>
      <c r="H3" s="8"/>
      <c r="I3" s="8"/>
      <c r="J3" s="8"/>
      <c r="K3" s="8"/>
      <c r="L3" s="8"/>
      <c r="M3" s="8"/>
      <c r="N3" s="8"/>
      <c r="O3" s="8"/>
      <c r="P3" s="8"/>
      <c r="Q3" s="8"/>
      <c r="R3" s="9"/>
      <c r="S3" s="9"/>
      <c r="T3" s="9"/>
      <c r="U3" s="9"/>
    </row>
    <row r="4" spans="1:21">
      <c r="A4">
        <v>2</v>
      </c>
      <c r="B4" s="6">
        <v>2.1</v>
      </c>
      <c r="C4" s="6">
        <v>1.8</v>
      </c>
      <c r="D4" s="6">
        <v>2</v>
      </c>
      <c r="E4" s="6">
        <v>2.5</v>
      </c>
      <c r="F4" s="8"/>
      <c r="G4" s="8"/>
      <c r="H4" s="8"/>
      <c r="I4" s="8"/>
      <c r="J4" s="8"/>
      <c r="K4" s="8"/>
      <c r="L4" s="8"/>
      <c r="M4" s="8"/>
      <c r="N4" s="8"/>
      <c r="O4" s="8"/>
      <c r="P4" s="8"/>
      <c r="Q4" s="8"/>
      <c r="R4" s="9"/>
      <c r="S4" s="9"/>
      <c r="T4" s="9"/>
      <c r="U4" s="9"/>
    </row>
    <row r="5" spans="1:21">
      <c r="A5">
        <v>3</v>
      </c>
      <c r="B5" s="6">
        <v>1.1000000000000001</v>
      </c>
      <c r="C5" s="6">
        <v>2</v>
      </c>
      <c r="D5" s="6">
        <v>2</v>
      </c>
      <c r="E5" s="6">
        <v>1.6</v>
      </c>
      <c r="F5" s="8"/>
      <c r="G5" s="8"/>
      <c r="H5" s="8"/>
      <c r="I5" s="8"/>
      <c r="J5" s="8"/>
      <c r="K5" s="8"/>
      <c r="L5" s="8"/>
      <c r="M5" s="8"/>
      <c r="N5" s="8"/>
      <c r="O5" s="8"/>
      <c r="P5" s="8"/>
      <c r="Q5" s="8"/>
      <c r="R5" s="9"/>
      <c r="S5" s="9"/>
      <c r="T5" s="9"/>
      <c r="U5" s="9"/>
    </row>
    <row r="6" spans="1:21">
      <c r="A6">
        <v>4</v>
      </c>
      <c r="B6" s="6">
        <v>1.6</v>
      </c>
      <c r="C6" s="6">
        <v>0.8</v>
      </c>
      <c r="D6" s="6">
        <v>2</v>
      </c>
      <c r="E6" s="6">
        <v>1.6</v>
      </c>
      <c r="F6" s="8"/>
      <c r="G6" s="8"/>
      <c r="H6" s="8"/>
      <c r="I6" s="8"/>
      <c r="J6" s="8"/>
      <c r="K6" s="8"/>
      <c r="L6" s="8"/>
      <c r="M6" s="8"/>
      <c r="N6" s="8"/>
      <c r="O6" s="8"/>
      <c r="P6" s="8"/>
      <c r="Q6" s="8"/>
      <c r="R6" s="9"/>
      <c r="S6" s="9"/>
      <c r="T6" s="9"/>
      <c r="U6" s="9"/>
    </row>
    <row r="7" spans="1:21">
      <c r="A7">
        <v>5</v>
      </c>
      <c r="B7" s="6">
        <v>2.7</v>
      </c>
      <c r="C7" s="6">
        <v>3</v>
      </c>
      <c r="D7" s="6">
        <v>3.5</v>
      </c>
      <c r="E7" s="6">
        <v>3</v>
      </c>
      <c r="F7" s="8"/>
      <c r="G7" s="8"/>
      <c r="H7" s="8"/>
      <c r="I7" s="8"/>
      <c r="J7" s="8"/>
      <c r="K7" s="8"/>
      <c r="L7" s="8"/>
      <c r="M7" s="8"/>
      <c r="N7" s="8"/>
      <c r="O7" s="8"/>
      <c r="P7" s="8"/>
      <c r="Q7" s="8"/>
      <c r="R7" s="9"/>
      <c r="S7" s="9"/>
      <c r="T7" s="9"/>
      <c r="U7" s="9"/>
    </row>
    <row r="8" spans="1:21">
      <c r="A8">
        <v>6</v>
      </c>
      <c r="B8" s="6">
        <v>0.55000000000000004</v>
      </c>
      <c r="C8" s="6">
        <v>1.2</v>
      </c>
      <c r="D8" s="6">
        <v>1</v>
      </c>
      <c r="E8" s="6">
        <v>1</v>
      </c>
      <c r="F8" s="8"/>
      <c r="G8" s="8"/>
      <c r="H8" s="8"/>
      <c r="I8" s="8"/>
      <c r="J8" s="8"/>
      <c r="K8" s="8"/>
      <c r="L8" s="8"/>
      <c r="M8" s="8"/>
      <c r="N8" s="8"/>
      <c r="O8" s="8"/>
      <c r="P8" s="8"/>
      <c r="Q8" s="8"/>
      <c r="R8" s="9"/>
      <c r="S8" s="9"/>
      <c r="T8" s="9"/>
      <c r="U8" s="9"/>
    </row>
    <row r="9" spans="1:21">
      <c r="A9">
        <v>7</v>
      </c>
      <c r="B9" s="6">
        <v>0.27</v>
      </c>
      <c r="C9" s="6">
        <v>1.2</v>
      </c>
      <c r="D9" s="6">
        <v>1</v>
      </c>
      <c r="E9" s="6">
        <v>0.7</v>
      </c>
      <c r="F9" s="8"/>
      <c r="G9" s="8"/>
      <c r="H9" s="8"/>
      <c r="I9" s="8"/>
      <c r="J9" s="8"/>
      <c r="K9" s="8"/>
      <c r="L9" s="8"/>
      <c r="M9" s="8"/>
      <c r="N9" s="8"/>
      <c r="O9" s="8"/>
      <c r="P9" s="8"/>
      <c r="Q9" s="8"/>
      <c r="R9" s="9"/>
      <c r="S9" s="9"/>
      <c r="T9" s="9"/>
      <c r="U9" s="9"/>
    </row>
    <row r="10" spans="1:21">
      <c r="A10">
        <v>8</v>
      </c>
      <c r="B10" s="6">
        <v>0.4</v>
      </c>
      <c r="C10" s="6">
        <v>0.5</v>
      </c>
      <c r="D10" s="6">
        <v>1</v>
      </c>
      <c r="E10" s="6">
        <v>0.9</v>
      </c>
      <c r="F10" s="8"/>
      <c r="G10" s="8"/>
      <c r="H10" s="8"/>
      <c r="I10" s="8"/>
      <c r="J10" s="8"/>
      <c r="K10" s="8"/>
      <c r="L10" s="8"/>
      <c r="M10" s="8"/>
      <c r="N10" s="8"/>
      <c r="O10" s="8"/>
      <c r="P10" s="8"/>
      <c r="Q10" s="8"/>
      <c r="R10" s="9"/>
      <c r="S10" s="9"/>
      <c r="T10" s="9"/>
      <c r="U10" s="9"/>
    </row>
    <row r="11" spans="1:21">
      <c r="A11">
        <v>9</v>
      </c>
      <c r="B11" s="6">
        <v>6</v>
      </c>
      <c r="C11" s="6">
        <v>5.5</v>
      </c>
      <c r="D11" s="6">
        <v>6.5</v>
      </c>
      <c r="E11" s="6">
        <v>6.2</v>
      </c>
      <c r="F11" s="8"/>
      <c r="G11" s="8"/>
      <c r="H11" s="8"/>
      <c r="I11" s="8"/>
      <c r="J11" s="8"/>
      <c r="K11" s="8"/>
      <c r="L11" s="8"/>
      <c r="M11" s="8"/>
      <c r="N11" s="8"/>
      <c r="O11" s="8"/>
      <c r="P11" s="8"/>
      <c r="Q11" s="8"/>
      <c r="R11" s="9"/>
      <c r="S11" s="9"/>
      <c r="T11" s="9"/>
      <c r="U11" s="9"/>
    </row>
    <row r="12" spans="1:21">
      <c r="A12">
        <v>10</v>
      </c>
      <c r="B12" s="6">
        <v>1.1200000000000001</v>
      </c>
      <c r="C12" s="6">
        <v>0.5</v>
      </c>
      <c r="D12" s="6">
        <v>1.5</v>
      </c>
      <c r="E12" s="6">
        <v>1.4</v>
      </c>
      <c r="F12" s="8"/>
      <c r="G12" s="8"/>
      <c r="H12" s="8"/>
      <c r="I12" s="8"/>
      <c r="J12" s="8"/>
      <c r="K12" s="8"/>
      <c r="L12" s="8"/>
      <c r="M12" s="8"/>
      <c r="N12" s="8"/>
      <c r="O12" s="8"/>
      <c r="P12" s="8"/>
      <c r="Q12" s="8"/>
      <c r="R12" s="9"/>
      <c r="S12" s="9"/>
      <c r="T12" s="9"/>
      <c r="U12" s="9"/>
    </row>
    <row r="13" spans="1:21">
      <c r="A13">
        <v>11</v>
      </c>
      <c r="B13" s="6">
        <v>1.3</v>
      </c>
      <c r="C13" s="6">
        <v>2.1</v>
      </c>
      <c r="D13" s="6">
        <v>1.5</v>
      </c>
      <c r="E13" s="6">
        <v>1.7</v>
      </c>
      <c r="F13" s="8"/>
      <c r="G13" s="8"/>
      <c r="H13" s="8"/>
      <c r="I13" s="8"/>
      <c r="J13" s="8"/>
      <c r="K13" s="8"/>
      <c r="L13" s="8"/>
      <c r="M13" s="8"/>
      <c r="N13" s="8"/>
      <c r="O13" s="8"/>
      <c r="P13" s="8"/>
      <c r="Q13" s="8"/>
      <c r="R13" s="9"/>
      <c r="S13" s="9"/>
      <c r="T13" s="9"/>
      <c r="U13" s="9"/>
    </row>
    <row r="14" spans="1:21">
      <c r="A14">
        <v>12</v>
      </c>
      <c r="B14" s="6">
        <v>0.98</v>
      </c>
      <c r="C14" s="6">
        <v>1</v>
      </c>
      <c r="D14" s="6">
        <v>1</v>
      </c>
      <c r="E14" s="6">
        <v>1.3</v>
      </c>
      <c r="F14" s="8"/>
      <c r="G14" s="8"/>
      <c r="H14" s="8"/>
      <c r="I14" s="8"/>
      <c r="J14" s="8"/>
      <c r="K14" s="8"/>
      <c r="L14" s="8"/>
      <c r="M14" s="8"/>
      <c r="N14" s="8"/>
      <c r="O14" s="8"/>
      <c r="P14" s="8"/>
      <c r="Q14" s="8"/>
      <c r="R14" s="9"/>
      <c r="S14" s="9"/>
      <c r="T14" s="9"/>
      <c r="U14" s="9"/>
    </row>
    <row r="15" spans="1:21">
      <c r="A15">
        <v>13</v>
      </c>
      <c r="B15" s="6">
        <v>1.1499999999999999</v>
      </c>
      <c r="C15" s="6">
        <v>1.8</v>
      </c>
      <c r="D15" s="6">
        <v>1.5</v>
      </c>
      <c r="E15" s="6">
        <v>1.6</v>
      </c>
      <c r="F15" s="8"/>
      <c r="G15" s="8"/>
      <c r="H15" s="8"/>
      <c r="I15" s="8"/>
      <c r="J15" s="8"/>
      <c r="K15" s="8"/>
      <c r="L15" s="8"/>
      <c r="M15" s="8"/>
      <c r="N15" s="8"/>
      <c r="O15" s="8"/>
      <c r="P15" s="8"/>
      <c r="Q15" s="8"/>
      <c r="R15" s="9"/>
      <c r="S15" s="9"/>
      <c r="T15" s="9"/>
      <c r="U15" s="9"/>
    </row>
    <row r="16" spans="1:21">
      <c r="A16">
        <v>14</v>
      </c>
      <c r="B16" s="6">
        <v>0.52</v>
      </c>
      <c r="C16" s="6">
        <v>1.5</v>
      </c>
      <c r="D16" s="6">
        <v>1</v>
      </c>
      <c r="E16" s="6">
        <v>1</v>
      </c>
      <c r="F16" s="8"/>
      <c r="G16" s="8"/>
      <c r="H16" s="8"/>
      <c r="I16" s="8"/>
      <c r="J16" s="8"/>
      <c r="K16" s="8"/>
      <c r="L16" s="8"/>
      <c r="M16" s="8"/>
      <c r="N16" s="8"/>
      <c r="O16" s="8"/>
      <c r="P16" s="8"/>
      <c r="Q16" s="8"/>
      <c r="R16" s="9"/>
      <c r="S16" s="9"/>
      <c r="T16" s="9"/>
      <c r="U16" s="9"/>
    </row>
    <row r="17" spans="1:23">
      <c r="A17">
        <v>15</v>
      </c>
      <c r="B17" s="6">
        <v>1.8</v>
      </c>
      <c r="C17" s="6">
        <v>2</v>
      </c>
      <c r="D17" s="6">
        <v>2.5</v>
      </c>
      <c r="E17" s="6">
        <v>2.1</v>
      </c>
      <c r="F17" s="8"/>
      <c r="G17" s="8"/>
      <c r="H17" s="8"/>
      <c r="I17" s="8"/>
      <c r="J17" s="8"/>
      <c r="K17" s="8"/>
      <c r="L17" s="8"/>
      <c r="M17" s="8"/>
      <c r="N17" s="8"/>
      <c r="O17" s="8"/>
      <c r="P17" s="8"/>
      <c r="Q17" s="8"/>
      <c r="R17" s="9"/>
      <c r="S17" s="9"/>
      <c r="T17" s="9"/>
      <c r="U17" s="9"/>
    </row>
    <row r="18" spans="1:23">
      <c r="A18">
        <v>16</v>
      </c>
      <c r="B18" s="6">
        <v>7.5</v>
      </c>
      <c r="C18" s="6">
        <v>6</v>
      </c>
      <c r="D18" s="6">
        <v>8</v>
      </c>
      <c r="E18" s="6">
        <v>7</v>
      </c>
      <c r="F18" s="8"/>
      <c r="G18" s="8"/>
      <c r="H18" s="8"/>
      <c r="I18" s="8"/>
      <c r="J18" s="8"/>
      <c r="K18" s="8"/>
      <c r="L18" s="8"/>
      <c r="M18" s="8"/>
      <c r="N18" s="8"/>
      <c r="O18" s="8"/>
      <c r="P18" s="8"/>
      <c r="Q18" s="8"/>
      <c r="R18" s="9"/>
      <c r="S18" s="9"/>
      <c r="T18" s="9"/>
      <c r="U18" s="9"/>
    </row>
    <row r="19" spans="1:23">
      <c r="A19">
        <v>17</v>
      </c>
      <c r="B19" s="6">
        <v>0.28000000000000003</v>
      </c>
      <c r="C19" s="6">
        <v>1</v>
      </c>
      <c r="D19" s="6">
        <v>1</v>
      </c>
      <c r="E19" s="6">
        <v>0.8</v>
      </c>
      <c r="F19" s="8"/>
      <c r="G19" s="8"/>
      <c r="H19" s="8"/>
      <c r="I19" s="8"/>
      <c r="J19" s="8"/>
      <c r="K19" s="8"/>
      <c r="L19" s="8"/>
      <c r="M19" s="8"/>
      <c r="N19" s="8"/>
      <c r="O19" s="8"/>
      <c r="P19" s="8"/>
      <c r="Q19" s="8"/>
      <c r="R19" s="9"/>
      <c r="S19" s="9"/>
      <c r="T19" s="9"/>
      <c r="U19" s="9"/>
    </row>
    <row r="20" spans="1:23">
      <c r="A20">
        <v>18</v>
      </c>
      <c r="B20" s="6">
        <v>0.5</v>
      </c>
      <c r="C20" s="6">
        <v>0.9</v>
      </c>
      <c r="D20" s="6">
        <v>1.2</v>
      </c>
      <c r="E20" s="6">
        <v>0.8</v>
      </c>
      <c r="F20" s="8"/>
      <c r="G20" s="8"/>
      <c r="H20" s="8"/>
      <c r="I20" s="8"/>
      <c r="J20" s="8"/>
      <c r="K20" s="8"/>
      <c r="L20" s="8"/>
      <c r="M20" s="8"/>
      <c r="N20" s="8"/>
      <c r="O20" s="8"/>
      <c r="P20" s="8"/>
      <c r="Q20" s="8"/>
      <c r="R20" s="9"/>
      <c r="S20" s="9"/>
      <c r="T20" s="9"/>
      <c r="U20" s="9"/>
    </row>
    <row r="21" spans="1:23">
      <c r="A21">
        <v>19</v>
      </c>
      <c r="B21" s="6">
        <v>4.9000000000000004</v>
      </c>
      <c r="C21" s="6">
        <v>4.5</v>
      </c>
      <c r="D21" s="6">
        <v>5.5</v>
      </c>
      <c r="E21" s="6">
        <v>4.9000000000000004</v>
      </c>
      <c r="F21" s="8"/>
      <c r="G21" s="8"/>
      <c r="H21" s="8"/>
      <c r="I21" s="8"/>
      <c r="J21" s="8"/>
      <c r="K21" s="8"/>
      <c r="L21" s="8"/>
      <c r="M21" s="8"/>
      <c r="N21" s="8"/>
      <c r="O21" s="8"/>
      <c r="P21" s="8"/>
      <c r="Q21" s="8"/>
      <c r="R21" s="9"/>
      <c r="S21" s="9"/>
      <c r="T21" s="9"/>
      <c r="U21" s="9"/>
    </row>
    <row r="22" spans="1:23">
      <c r="A22">
        <v>20</v>
      </c>
      <c r="B22" s="6">
        <v>0.25</v>
      </c>
      <c r="C22" s="6">
        <v>0.5</v>
      </c>
      <c r="D22" s="6">
        <v>1</v>
      </c>
      <c r="E22" s="6">
        <v>0.5</v>
      </c>
      <c r="F22" s="8"/>
      <c r="G22" s="8"/>
      <c r="H22" s="8"/>
      <c r="I22" s="8"/>
      <c r="J22" s="8"/>
      <c r="K22" s="8"/>
      <c r="L22" s="8"/>
      <c r="M22" s="8"/>
      <c r="N22" s="8"/>
      <c r="O22" s="8"/>
      <c r="P22" s="8"/>
      <c r="Q22" s="8"/>
      <c r="R22" s="9"/>
      <c r="S22" s="9"/>
      <c r="T22" s="9"/>
      <c r="U22" s="9"/>
    </row>
    <row r="23" spans="1:23">
      <c r="F23" s="8"/>
      <c r="G23" s="8"/>
      <c r="H23" s="8"/>
      <c r="I23" s="8"/>
      <c r="J23" s="8"/>
      <c r="K23" s="8"/>
      <c r="L23" s="8"/>
      <c r="M23" s="8"/>
      <c r="N23" s="8"/>
      <c r="O23" s="8"/>
      <c r="P23" s="8"/>
      <c r="Q23" s="8"/>
      <c r="R23" s="9"/>
      <c r="S23" s="9"/>
      <c r="T23" s="9"/>
      <c r="U23" s="9"/>
    </row>
    <row r="24" spans="1:23">
      <c r="A24" t="s">
        <v>40</v>
      </c>
      <c r="B24" s="6">
        <f>AVERAGE(B3:B22)</f>
        <v>1.786</v>
      </c>
      <c r="C24" s="6">
        <f>AVERAGE(C3:C22)</f>
        <v>1.9650000000000003</v>
      </c>
      <c r="D24" s="6">
        <f>AVERAGE(D3:D22)</f>
        <v>2.2850000000000001</v>
      </c>
      <c r="E24" s="6">
        <f>AVERAGE(E3:E22)</f>
        <v>2.0999999999999996</v>
      </c>
    </row>
    <row r="25" spans="1:23">
      <c r="A25" t="s">
        <v>41</v>
      </c>
      <c r="B25" s="6">
        <f>MAX(B3:B22)-MIN(B3:B22)</f>
        <v>7.25</v>
      </c>
      <c r="C25" s="6">
        <f>MAX(C3:C22)-MIN(C3:C22)</f>
        <v>5.5</v>
      </c>
      <c r="D25" s="6">
        <f>MAX(D3:D22)-MIN(D3:D22)</f>
        <v>7</v>
      </c>
      <c r="E25" s="6">
        <f>MAX(E3:E22)-MIN(E3:E22)</f>
        <v>6.5</v>
      </c>
    </row>
    <row r="26" spans="1:23">
      <c r="A26" s="8"/>
      <c r="B26" s="8"/>
      <c r="C26" s="8"/>
      <c r="D26" s="8"/>
      <c r="E26" s="8"/>
      <c r="F26" s="8"/>
      <c r="G26" s="8"/>
      <c r="H26" s="8"/>
      <c r="I26" s="8"/>
      <c r="J26" s="8"/>
      <c r="K26" s="8"/>
      <c r="L26" s="8"/>
      <c r="M26" s="8"/>
      <c r="N26" s="8"/>
      <c r="O26" s="8"/>
      <c r="P26" s="8"/>
      <c r="Q26" s="8"/>
      <c r="R26" s="8"/>
      <c r="S26" s="8"/>
      <c r="T26" s="8"/>
      <c r="U26" s="8"/>
      <c r="V26" s="8"/>
      <c r="W26" s="8"/>
    </row>
    <row r="27" spans="1:23">
      <c r="A27" s="8"/>
      <c r="B27" s="8"/>
      <c r="C27" s="8"/>
      <c r="D27" s="8"/>
      <c r="E27" s="8"/>
      <c r="F27" s="8"/>
      <c r="G27" s="8"/>
      <c r="H27" s="8"/>
      <c r="I27" s="8"/>
      <c r="J27" s="8"/>
      <c r="K27" s="8"/>
      <c r="L27" s="8"/>
      <c r="M27" s="8"/>
      <c r="N27" s="8"/>
      <c r="O27" s="8"/>
      <c r="P27" s="8"/>
      <c r="Q27" s="8"/>
      <c r="R27" s="8"/>
      <c r="S27" s="8"/>
      <c r="T27" s="8"/>
      <c r="U27" s="8"/>
      <c r="V27" s="8"/>
      <c r="W27" s="8"/>
    </row>
    <row r="28" spans="1:23">
      <c r="A28" s="8"/>
      <c r="B28" s="8"/>
      <c r="C28" s="8"/>
      <c r="D28" s="8"/>
      <c r="E28" s="8"/>
      <c r="F28" s="8"/>
      <c r="G28" s="8"/>
      <c r="H28" s="8"/>
      <c r="I28" s="8"/>
      <c r="J28" s="8"/>
      <c r="K28" s="8"/>
      <c r="L28" s="8"/>
      <c r="M28" s="8"/>
      <c r="N28" s="8"/>
      <c r="O28" s="8"/>
      <c r="P28" s="8"/>
      <c r="Q28" s="8"/>
      <c r="R28" s="8"/>
      <c r="S28" s="8"/>
      <c r="T28" s="8"/>
      <c r="U28" s="8"/>
      <c r="V28" s="8"/>
      <c r="W28" s="8"/>
    </row>
    <row r="29" spans="1:23">
      <c r="A29" s="8"/>
      <c r="B29" s="8"/>
      <c r="C29" s="8"/>
      <c r="D29" s="8"/>
      <c r="E29" s="8"/>
      <c r="F29" s="8"/>
      <c r="G29" s="8"/>
      <c r="H29" s="8"/>
      <c r="I29" s="8"/>
      <c r="J29" s="8"/>
      <c r="K29" s="8"/>
      <c r="L29" s="8"/>
      <c r="M29" s="8"/>
      <c r="N29" s="8"/>
      <c r="O29" s="8"/>
      <c r="P29" s="8"/>
      <c r="Q29" s="8"/>
      <c r="R29" s="8"/>
      <c r="S29" s="8"/>
      <c r="T29" s="8"/>
      <c r="U29" s="8"/>
      <c r="V29" s="8"/>
      <c r="W29" s="8"/>
    </row>
    <row r="30" spans="1:23">
      <c r="A30" s="8"/>
      <c r="B30" s="8"/>
      <c r="C30" s="8"/>
      <c r="D30" s="8"/>
      <c r="E30" s="8"/>
      <c r="F30" s="8"/>
      <c r="G30" s="8"/>
      <c r="H30" s="8"/>
      <c r="I30" s="8"/>
      <c r="J30" s="8"/>
      <c r="K30" s="8"/>
      <c r="L30" s="8"/>
      <c r="M30" s="8"/>
      <c r="N30" s="8"/>
      <c r="O30" s="8"/>
      <c r="P30" s="8"/>
      <c r="Q30" s="8"/>
      <c r="R30" s="8"/>
      <c r="S30" s="8"/>
      <c r="T30" s="8"/>
      <c r="U30" s="8"/>
      <c r="V30" s="8"/>
      <c r="W30" s="8"/>
    </row>
    <row r="31" spans="1:23">
      <c r="A31" s="8"/>
      <c r="B31" s="8"/>
      <c r="C31" s="8"/>
      <c r="D31" s="8"/>
      <c r="E31" s="8"/>
      <c r="F31" s="8"/>
      <c r="G31" s="8"/>
      <c r="H31" s="8"/>
      <c r="I31" s="8"/>
      <c r="J31" s="8"/>
      <c r="K31" s="8"/>
      <c r="L31" s="8"/>
      <c r="M31" s="8"/>
      <c r="N31" s="8"/>
      <c r="O31" s="8"/>
      <c r="P31" s="8"/>
      <c r="Q31" s="8"/>
      <c r="R31" s="8"/>
      <c r="S31" s="8"/>
      <c r="T31" s="8"/>
      <c r="U31" s="8"/>
      <c r="V31" s="8"/>
      <c r="W31" s="8"/>
    </row>
    <row r="32" spans="1:23">
      <c r="A32" s="8"/>
      <c r="B32" s="8"/>
      <c r="C32" s="8"/>
      <c r="D32" s="8"/>
      <c r="E32" s="8"/>
      <c r="F32" s="8"/>
      <c r="G32" s="8"/>
      <c r="H32" s="8"/>
      <c r="I32" s="8"/>
      <c r="J32" s="8"/>
      <c r="K32" s="8"/>
      <c r="L32" s="8"/>
      <c r="M32" s="8"/>
      <c r="N32" s="8"/>
      <c r="O32" s="8"/>
      <c r="P32" s="8"/>
      <c r="Q32" s="8"/>
      <c r="R32" s="8"/>
      <c r="S32" s="8"/>
      <c r="T32" s="8"/>
      <c r="U32" s="8"/>
      <c r="V32" s="8"/>
      <c r="W32" s="8"/>
    </row>
    <row r="33" spans="1:23">
      <c r="A33" s="8"/>
      <c r="B33" s="8"/>
      <c r="C33" s="8"/>
      <c r="D33" s="8"/>
      <c r="E33" s="8"/>
      <c r="F33" s="8"/>
      <c r="G33" s="8"/>
      <c r="H33" s="8"/>
      <c r="I33" s="8"/>
      <c r="J33" s="8"/>
      <c r="K33" s="8"/>
      <c r="L33" s="8"/>
      <c r="M33" s="8"/>
      <c r="N33" s="8"/>
      <c r="O33" s="8"/>
      <c r="P33" s="8"/>
      <c r="Q33" s="8"/>
      <c r="R33" s="8"/>
      <c r="S33" s="8"/>
      <c r="T33" s="8"/>
      <c r="U33" s="8"/>
      <c r="V33" s="8"/>
      <c r="W33" s="8"/>
    </row>
    <row r="34" spans="1:23">
      <c r="A34" s="8"/>
      <c r="B34" s="8"/>
      <c r="C34" s="8"/>
      <c r="D34" s="8"/>
      <c r="E34" s="8"/>
      <c r="F34" s="8"/>
      <c r="G34" s="8"/>
      <c r="H34" s="8"/>
      <c r="I34" s="8"/>
      <c r="J34" s="8"/>
      <c r="K34" s="8"/>
      <c r="L34" s="8"/>
      <c r="M34" s="8"/>
      <c r="N34" s="8"/>
      <c r="O34" s="8"/>
      <c r="P34" s="8"/>
      <c r="Q34" s="8"/>
      <c r="R34" s="8"/>
      <c r="S34" s="8"/>
      <c r="T34" s="8"/>
      <c r="U34" s="8"/>
      <c r="V34" s="8"/>
      <c r="W34" s="8"/>
    </row>
    <row r="35" spans="1:23">
      <c r="A35" s="8"/>
      <c r="B35" s="8"/>
      <c r="C35" s="8"/>
      <c r="D35" s="8"/>
      <c r="E35" s="8"/>
      <c r="F35" s="8"/>
      <c r="G35" s="8"/>
      <c r="H35" s="8"/>
      <c r="I35" s="8"/>
      <c r="J35" s="8"/>
      <c r="K35" s="8"/>
      <c r="L35" s="8"/>
      <c r="M35" s="8"/>
      <c r="N35" s="8"/>
      <c r="O35" s="8"/>
      <c r="P35" s="8"/>
      <c r="Q35" s="8"/>
      <c r="R35" s="8"/>
      <c r="S35" s="8"/>
      <c r="T35" s="8"/>
      <c r="U35" s="8"/>
      <c r="V35" s="8"/>
      <c r="W35" s="8"/>
    </row>
    <row r="36" spans="1:23">
      <c r="A36" s="8"/>
      <c r="B36" s="8"/>
      <c r="C36" s="8"/>
      <c r="D36" s="8"/>
      <c r="E36" s="8"/>
      <c r="F36" s="8"/>
      <c r="G36" s="8"/>
      <c r="H36" s="8"/>
      <c r="I36" s="8"/>
      <c r="J36" s="8"/>
      <c r="K36" s="8"/>
      <c r="L36" s="8"/>
      <c r="M36" s="8"/>
      <c r="N36" s="8"/>
      <c r="O36" s="8"/>
      <c r="P36" s="8"/>
      <c r="Q36" s="8"/>
      <c r="R36" s="8"/>
      <c r="S36" s="8"/>
      <c r="T36" s="8"/>
      <c r="U36" s="8"/>
      <c r="V36" s="8"/>
      <c r="W36" s="8"/>
    </row>
    <row r="37" spans="1:23">
      <c r="A37" s="8"/>
      <c r="B37" s="8"/>
      <c r="C37" s="8"/>
      <c r="D37" s="8"/>
      <c r="E37" s="8"/>
      <c r="F37" s="8"/>
      <c r="G37" s="8"/>
      <c r="H37" s="8"/>
      <c r="I37" s="8"/>
      <c r="J37" s="8"/>
      <c r="K37" s="8"/>
      <c r="L37" s="8"/>
      <c r="M37" s="8"/>
      <c r="N37" s="8"/>
      <c r="O37" s="8"/>
      <c r="P37" s="8"/>
      <c r="Q37" s="8"/>
      <c r="R37" s="8"/>
      <c r="S37" s="8"/>
      <c r="T37" s="8"/>
      <c r="U37" s="8"/>
      <c r="V37" s="8"/>
      <c r="W37" s="8"/>
    </row>
    <row r="38" spans="1:23">
      <c r="A38" s="8"/>
      <c r="B38" s="8"/>
      <c r="C38" s="8"/>
      <c r="D38" s="8"/>
      <c r="E38" s="8"/>
      <c r="F38" s="8"/>
      <c r="G38" s="8"/>
      <c r="H38" s="8"/>
      <c r="I38" s="8"/>
      <c r="J38" s="8"/>
      <c r="K38" s="8"/>
      <c r="L38" s="8"/>
      <c r="M38" s="8"/>
      <c r="N38" s="8"/>
      <c r="O38" s="8"/>
      <c r="P38" s="8"/>
      <c r="Q38" s="8"/>
      <c r="R38" s="8"/>
      <c r="S38" s="8"/>
      <c r="T38" s="8"/>
      <c r="U38" s="8"/>
      <c r="V38" s="8"/>
      <c r="W38" s="8"/>
    </row>
    <row r="39" spans="1:23">
      <c r="A39" s="8"/>
      <c r="B39" s="8"/>
      <c r="C39" s="8"/>
      <c r="D39" s="8"/>
      <c r="E39" s="8"/>
      <c r="F39" s="8"/>
      <c r="G39" s="8"/>
      <c r="H39" s="8"/>
      <c r="I39" s="8"/>
      <c r="J39" s="8"/>
      <c r="K39" s="8"/>
      <c r="L39" s="8"/>
      <c r="M39" s="8"/>
      <c r="N39" s="8"/>
      <c r="O39" s="8"/>
      <c r="P39" s="8"/>
      <c r="Q39" s="8"/>
      <c r="R39" s="8"/>
      <c r="S39" s="8"/>
      <c r="T39" s="8"/>
      <c r="U39" s="8"/>
      <c r="V39" s="8"/>
      <c r="W39" s="8"/>
    </row>
    <row r="40" spans="1:23">
      <c r="A40" s="8"/>
      <c r="B40" s="8"/>
      <c r="C40" s="8"/>
      <c r="D40" s="8"/>
      <c r="E40" s="8"/>
      <c r="F40" s="8"/>
      <c r="G40" s="8"/>
      <c r="H40" s="8"/>
      <c r="I40" s="8"/>
      <c r="J40" s="8"/>
      <c r="K40" s="8"/>
      <c r="L40" s="8"/>
      <c r="M40" s="8"/>
      <c r="N40" s="8"/>
      <c r="O40" s="8"/>
      <c r="P40" s="8"/>
      <c r="Q40" s="8"/>
      <c r="R40" s="8"/>
      <c r="S40" s="8"/>
      <c r="T40" s="8"/>
      <c r="U40" s="8"/>
      <c r="V40" s="8"/>
      <c r="W40" s="8"/>
    </row>
    <row r="41" spans="1:23">
      <c r="A41" s="8"/>
      <c r="B41" s="8"/>
      <c r="C41" s="8"/>
      <c r="D41" s="8"/>
      <c r="E41" s="8"/>
      <c r="F41" s="8"/>
      <c r="G41" s="8"/>
      <c r="H41" s="8"/>
      <c r="I41" s="8"/>
      <c r="J41" s="8"/>
      <c r="K41" s="8"/>
      <c r="L41" s="8"/>
      <c r="M41" s="8"/>
      <c r="N41" s="8"/>
      <c r="O41" s="8"/>
      <c r="P41" s="8"/>
      <c r="Q41" s="8"/>
      <c r="R41" s="8"/>
      <c r="S41" s="8"/>
      <c r="T41" s="8"/>
      <c r="U41" s="8"/>
      <c r="V41" s="8"/>
      <c r="W41" s="8"/>
    </row>
    <row r="42" spans="1:23" ht="14.4" customHeight="1">
      <c r="A42" s="9" t="s">
        <v>43</v>
      </c>
      <c r="B42" s="9"/>
      <c r="C42" s="9"/>
      <c r="D42" s="9"/>
      <c r="E42" s="9"/>
      <c r="F42" s="9"/>
      <c r="G42" s="9"/>
      <c r="H42" s="9" t="s">
        <v>44</v>
      </c>
      <c r="I42" s="9"/>
      <c r="J42" s="9"/>
      <c r="K42" s="9"/>
      <c r="L42" s="9"/>
      <c r="M42" s="9"/>
      <c r="N42" s="9"/>
      <c r="O42" s="9"/>
      <c r="P42" s="9" t="s">
        <v>45</v>
      </c>
      <c r="Q42" s="9"/>
      <c r="R42" s="9"/>
      <c r="S42" s="9"/>
      <c r="T42" s="9"/>
      <c r="U42" s="9"/>
      <c r="V42" s="9"/>
      <c r="W42" s="9"/>
    </row>
    <row r="43" spans="1:23">
      <c r="A43" s="9"/>
      <c r="B43" s="9"/>
      <c r="C43" s="9"/>
      <c r="D43" s="9"/>
      <c r="E43" s="9"/>
      <c r="F43" s="9"/>
      <c r="G43" s="9"/>
      <c r="H43" s="9"/>
      <c r="I43" s="9"/>
      <c r="J43" s="9"/>
      <c r="K43" s="9"/>
      <c r="L43" s="9"/>
      <c r="M43" s="9"/>
      <c r="N43" s="9"/>
      <c r="O43" s="9"/>
      <c r="P43" s="9"/>
      <c r="Q43" s="9"/>
      <c r="R43" s="9"/>
      <c r="S43" s="9"/>
      <c r="T43" s="9"/>
      <c r="U43" s="9"/>
      <c r="V43" s="9"/>
      <c r="W43" s="9"/>
    </row>
    <row r="44" spans="1:23">
      <c r="A44" s="9"/>
      <c r="B44" s="9"/>
      <c r="C44" s="9"/>
      <c r="D44" s="9"/>
      <c r="E44" s="9"/>
      <c r="F44" s="9"/>
      <c r="G44" s="9"/>
      <c r="H44" s="9"/>
      <c r="I44" s="9"/>
      <c r="J44" s="9"/>
      <c r="K44" s="9"/>
      <c r="L44" s="9"/>
      <c r="M44" s="9"/>
      <c r="N44" s="9"/>
      <c r="O44" s="9"/>
      <c r="P44" s="9"/>
      <c r="Q44" s="9"/>
      <c r="R44" s="9"/>
      <c r="S44" s="9"/>
      <c r="T44" s="9"/>
      <c r="U44" s="9"/>
      <c r="V44" s="9"/>
      <c r="W44" s="9"/>
    </row>
    <row r="45" spans="1:23">
      <c r="A45" s="9"/>
      <c r="B45" s="9"/>
      <c r="C45" s="9"/>
      <c r="D45" s="9"/>
      <c r="E45" s="9"/>
      <c r="F45" s="9"/>
      <c r="G45" s="9"/>
      <c r="H45" s="9"/>
      <c r="I45" s="9"/>
      <c r="J45" s="9"/>
      <c r="K45" s="9"/>
      <c r="L45" s="9"/>
      <c r="M45" s="9"/>
      <c r="N45" s="9"/>
      <c r="O45" s="9"/>
      <c r="P45" s="9"/>
      <c r="Q45" s="9"/>
      <c r="R45" s="9"/>
      <c r="S45" s="9"/>
      <c r="T45" s="9"/>
      <c r="U45" s="9"/>
      <c r="V45" s="9"/>
      <c r="W45" s="9"/>
    </row>
    <row r="46" spans="1:23">
      <c r="A46" s="9"/>
      <c r="B46" s="9"/>
      <c r="C46" s="9"/>
      <c r="D46" s="9"/>
      <c r="E46" s="9"/>
      <c r="F46" s="9"/>
      <c r="G46" s="9"/>
      <c r="H46" s="9"/>
      <c r="I46" s="9"/>
      <c r="J46" s="9"/>
      <c r="K46" s="9"/>
      <c r="L46" s="9"/>
      <c r="M46" s="9"/>
      <c r="N46" s="9"/>
      <c r="O46" s="9"/>
      <c r="P46" s="9"/>
      <c r="Q46" s="9"/>
      <c r="R46" s="9"/>
      <c r="S46" s="9"/>
      <c r="T46" s="9"/>
      <c r="U46" s="9"/>
      <c r="V46" s="9"/>
      <c r="W46" s="9"/>
    </row>
    <row r="47" spans="1:23">
      <c r="A47" s="9"/>
      <c r="B47" s="9"/>
      <c r="C47" s="9"/>
      <c r="D47" s="9"/>
      <c r="E47" s="9"/>
      <c r="F47" s="9"/>
      <c r="G47" s="9"/>
      <c r="H47" s="9"/>
      <c r="I47" s="9"/>
      <c r="J47" s="9"/>
      <c r="K47" s="9"/>
      <c r="L47" s="9"/>
      <c r="M47" s="9"/>
      <c r="N47" s="9"/>
      <c r="O47" s="9"/>
      <c r="P47" s="9"/>
      <c r="Q47" s="9"/>
      <c r="R47" s="9"/>
      <c r="S47" s="9"/>
      <c r="T47" s="9"/>
      <c r="U47" s="9"/>
      <c r="V47" s="9"/>
      <c r="W47" s="9"/>
    </row>
    <row r="48" spans="1:23">
      <c r="A48" s="9"/>
      <c r="B48" s="9"/>
      <c r="C48" s="9"/>
      <c r="D48" s="9"/>
      <c r="E48" s="9"/>
      <c r="F48" s="9"/>
      <c r="G48" s="9"/>
      <c r="H48" s="9"/>
      <c r="I48" s="9"/>
      <c r="J48" s="9"/>
      <c r="K48" s="9"/>
      <c r="L48" s="9"/>
      <c r="M48" s="9"/>
      <c r="N48" s="9"/>
      <c r="O48" s="9"/>
      <c r="P48" s="9"/>
      <c r="Q48" s="9"/>
      <c r="R48" s="9"/>
      <c r="S48" s="9"/>
      <c r="T48" s="9"/>
      <c r="U48" s="9"/>
      <c r="V48" s="9"/>
      <c r="W48" s="9"/>
    </row>
    <row r="49" spans="1:23">
      <c r="A49" s="9"/>
      <c r="B49" s="9"/>
      <c r="C49" s="9"/>
      <c r="D49" s="9"/>
      <c r="E49" s="9"/>
      <c r="F49" s="9"/>
      <c r="G49" s="9"/>
      <c r="H49" s="9"/>
      <c r="I49" s="9"/>
      <c r="J49" s="9"/>
      <c r="K49" s="9"/>
      <c r="L49" s="9"/>
      <c r="M49" s="9"/>
      <c r="N49" s="9"/>
      <c r="O49" s="9"/>
      <c r="P49" s="9"/>
      <c r="Q49" s="9"/>
      <c r="R49" s="9"/>
      <c r="S49" s="9"/>
      <c r="T49" s="9"/>
      <c r="U49" s="9"/>
      <c r="V49" s="9"/>
      <c r="W49" s="9"/>
    </row>
    <row r="51" spans="1:23">
      <c r="A51">
        <v>1</v>
      </c>
      <c r="B51" s="10" t="s">
        <v>47</v>
      </c>
      <c r="C51" s="10"/>
      <c r="D51" s="10"/>
      <c r="E51" s="10"/>
      <c r="F51" s="10"/>
      <c r="G51" s="10"/>
      <c r="H51" s="10"/>
      <c r="I51" s="10"/>
      <c r="J51" s="10"/>
      <c r="K51" s="10"/>
      <c r="L51" s="10"/>
      <c r="M51" s="10"/>
      <c r="N51" s="10"/>
      <c r="O51" s="10"/>
      <c r="P51" s="10"/>
    </row>
    <row r="52" spans="1:23">
      <c r="A52">
        <v>2</v>
      </c>
      <c r="B52" s="10" t="s">
        <v>46</v>
      </c>
      <c r="C52" s="10"/>
      <c r="D52" s="10"/>
      <c r="E52" s="10"/>
      <c r="F52" s="10"/>
      <c r="G52" s="10"/>
      <c r="H52" s="10"/>
      <c r="I52" s="10"/>
      <c r="J52" s="10"/>
      <c r="K52" s="10"/>
      <c r="L52" s="10"/>
      <c r="M52" s="10"/>
      <c r="N52" s="10"/>
      <c r="O52" s="10"/>
      <c r="P52" s="10"/>
    </row>
    <row r="53" spans="1:23">
      <c r="A53">
        <v>3</v>
      </c>
      <c r="B53" s="10" t="s">
        <v>48</v>
      </c>
      <c r="C53" s="10"/>
      <c r="D53" s="10"/>
      <c r="E53" s="10"/>
      <c r="F53" s="10"/>
      <c r="G53" s="10"/>
      <c r="H53" s="10"/>
      <c r="I53" s="10"/>
      <c r="J53" s="10"/>
      <c r="K53" s="10"/>
      <c r="L53" s="10"/>
      <c r="M53" s="10"/>
      <c r="N53" s="10"/>
      <c r="O53" s="10"/>
      <c r="P53" s="10"/>
    </row>
    <row r="55" spans="1:23">
      <c r="A55" t="s">
        <v>49</v>
      </c>
    </row>
    <row r="56" spans="1:23">
      <c r="B56" t="s">
        <v>37</v>
      </c>
      <c r="C56" t="s">
        <v>38</v>
      </c>
      <c r="D56" t="s">
        <v>39</v>
      </c>
      <c r="E56" s="8"/>
      <c r="F56" s="8"/>
      <c r="G56" s="8"/>
      <c r="H56" s="8"/>
      <c r="I56" s="8"/>
      <c r="J56" s="8"/>
      <c r="K56" s="8"/>
      <c r="L56" s="8"/>
      <c r="M56" s="8"/>
      <c r="N56" s="8"/>
      <c r="O56" s="8"/>
      <c r="P56" s="8"/>
      <c r="Q56" s="8"/>
      <c r="R56" s="8"/>
      <c r="S56" s="8"/>
      <c r="T56" s="8"/>
      <c r="U56" s="8"/>
      <c r="V56" s="8"/>
    </row>
    <row r="57" spans="1:23">
      <c r="A57" t="s">
        <v>50</v>
      </c>
      <c r="B57" s="6">
        <f>STDEV(C3:C22)</f>
        <v>1.6017342574781084</v>
      </c>
      <c r="C57" s="6">
        <f>STDEV(D3:D22)</f>
        <v>2.036063022496835</v>
      </c>
      <c r="D57" s="6">
        <f>STDEV(E3:E22)</f>
        <v>1.8341784336088438</v>
      </c>
      <c r="E57" s="8"/>
      <c r="F57" s="8"/>
      <c r="G57" s="8"/>
      <c r="H57" s="8"/>
      <c r="I57" s="8"/>
      <c r="J57" s="8"/>
      <c r="K57" s="8"/>
      <c r="L57" s="8"/>
      <c r="M57" s="8"/>
      <c r="N57" s="8"/>
      <c r="O57" s="8"/>
      <c r="P57" s="8"/>
      <c r="Q57" s="8"/>
      <c r="R57" s="8"/>
      <c r="S57" s="8"/>
      <c r="T57" s="8"/>
      <c r="U57" s="8"/>
      <c r="V57" s="8"/>
    </row>
    <row r="58" spans="1:23">
      <c r="A58" t="s">
        <v>51</v>
      </c>
      <c r="B58" s="6">
        <f>B57/SQRT(COUNT(C3:C22))</f>
        <v>0.35815866816112013</v>
      </c>
      <c r="C58" s="6">
        <f>C57/SQRT(COUNT(D3:D22))</f>
        <v>0.45527753247766067</v>
      </c>
      <c r="D58" s="6">
        <f>D57/SQRT(COUNT(E3:E22))</f>
        <v>0.41013476604134597</v>
      </c>
      <c r="E58" s="8"/>
      <c r="F58" s="8"/>
      <c r="G58" s="8"/>
      <c r="H58" s="8"/>
      <c r="I58" s="8"/>
      <c r="J58" s="8"/>
      <c r="K58" s="8"/>
      <c r="L58" s="8"/>
      <c r="M58" s="8"/>
      <c r="N58" s="8"/>
      <c r="O58" s="8"/>
      <c r="P58" s="8"/>
      <c r="Q58" s="8"/>
      <c r="R58" s="8"/>
      <c r="S58" s="8"/>
      <c r="T58" s="8"/>
      <c r="U58" s="8"/>
      <c r="V58" s="8"/>
    </row>
    <row r="59" spans="1:23">
      <c r="A59" t="s">
        <v>52</v>
      </c>
      <c r="B59" s="6">
        <f>_xlfn.VAR.S(C3:C22)</f>
        <v>2.5655526315789472</v>
      </c>
      <c r="C59" s="6">
        <f>_xlfn.VAR.S(D3:D22)</f>
        <v>4.1455526315789468</v>
      </c>
      <c r="D59" s="6">
        <f>_xlfn.VAR.S(E3:E22)</f>
        <v>3.3642105263157918</v>
      </c>
      <c r="E59" s="8"/>
      <c r="F59" s="8"/>
      <c r="G59" s="8"/>
      <c r="H59" s="8"/>
      <c r="I59" s="8"/>
      <c r="J59" s="8"/>
      <c r="K59" s="8"/>
      <c r="L59" s="8"/>
      <c r="M59" s="8"/>
      <c r="N59" s="8"/>
      <c r="O59" s="8"/>
      <c r="P59" s="8"/>
      <c r="Q59" s="8"/>
      <c r="R59" s="8"/>
      <c r="S59" s="8"/>
      <c r="T59" s="8"/>
      <c r="U59" s="8"/>
      <c r="V59" s="8"/>
    </row>
    <row r="60" spans="1:23">
      <c r="E60" s="8"/>
      <c r="F60" s="8"/>
      <c r="G60" s="8"/>
      <c r="H60" s="8"/>
      <c r="I60" s="8"/>
      <c r="J60" s="8"/>
      <c r="K60" s="8"/>
      <c r="L60" s="8"/>
      <c r="M60" s="8"/>
      <c r="N60" s="8"/>
      <c r="O60" s="8"/>
      <c r="P60" s="8"/>
      <c r="Q60" s="8"/>
      <c r="R60" s="8"/>
      <c r="S60" s="8"/>
      <c r="T60" s="8"/>
      <c r="U60" s="8"/>
      <c r="V60" s="8"/>
    </row>
    <row r="61" spans="1:23" ht="43.2">
      <c r="A61" s="11" t="s">
        <v>53</v>
      </c>
      <c r="B61" s="7" t="s">
        <v>54</v>
      </c>
      <c r="C61" s="7" t="s">
        <v>55</v>
      </c>
      <c r="D61" s="7" t="s">
        <v>56</v>
      </c>
      <c r="E61" s="8"/>
      <c r="F61" s="8"/>
      <c r="G61" s="8"/>
      <c r="H61" s="8"/>
      <c r="I61" s="8"/>
      <c r="J61" s="8"/>
      <c r="K61" s="8"/>
      <c r="L61" s="8"/>
      <c r="M61" s="8"/>
      <c r="N61" s="8"/>
      <c r="O61" s="8"/>
      <c r="P61" s="8"/>
      <c r="Q61" s="8"/>
      <c r="R61" s="8"/>
      <c r="S61" s="8"/>
      <c r="T61" s="8"/>
      <c r="U61" s="8"/>
      <c r="V61" s="8"/>
    </row>
    <row r="62" spans="1:23">
      <c r="A62">
        <v>1</v>
      </c>
      <c r="B62" cm="1">
        <f t="array" ref="B62:B69">FREQUENCY(C3:C22, A62:A68)</f>
        <v>7</v>
      </c>
      <c r="C62" cm="1">
        <f t="array" ref="C62:C69">FREQUENCY(D3:D22, A62:A68)</f>
        <v>8</v>
      </c>
      <c r="D62" cm="1">
        <f t="array" ref="D62:D69">FREQUENCY(E3:E22, A62:A68)</f>
        <v>7</v>
      </c>
      <c r="E62" s="8"/>
      <c r="F62" s="8"/>
      <c r="G62" s="8"/>
      <c r="H62" s="8"/>
      <c r="I62" s="8"/>
      <c r="J62" s="8"/>
      <c r="K62" s="8"/>
      <c r="L62" s="8"/>
      <c r="M62" s="8"/>
      <c r="N62" s="8"/>
      <c r="O62" s="8"/>
      <c r="P62" s="8"/>
      <c r="Q62" s="8"/>
      <c r="R62" s="8"/>
      <c r="S62" s="8"/>
      <c r="T62" s="8"/>
      <c r="U62" s="8"/>
      <c r="V62" s="8"/>
    </row>
    <row r="63" spans="1:23">
      <c r="A63">
        <v>2</v>
      </c>
      <c r="B63">
        <v>8</v>
      </c>
      <c r="C63">
        <v>7</v>
      </c>
      <c r="D63">
        <v>7</v>
      </c>
      <c r="E63" s="8"/>
      <c r="F63" s="8"/>
      <c r="G63" s="8"/>
      <c r="H63" s="8"/>
      <c r="I63" s="8"/>
      <c r="J63" s="8"/>
      <c r="K63" s="8"/>
      <c r="L63" s="8"/>
      <c r="M63" s="8"/>
      <c r="N63" s="8"/>
      <c r="O63" s="8"/>
      <c r="P63" s="8"/>
      <c r="Q63" s="8"/>
      <c r="R63" s="8"/>
      <c r="S63" s="8"/>
      <c r="T63" s="8"/>
      <c r="U63" s="8"/>
      <c r="V63" s="8"/>
    </row>
    <row r="64" spans="1:23">
      <c r="A64">
        <v>3</v>
      </c>
      <c r="B64">
        <v>2</v>
      </c>
      <c r="C64">
        <v>1</v>
      </c>
      <c r="D64">
        <v>3</v>
      </c>
      <c r="E64" s="8"/>
      <c r="F64" s="8"/>
      <c r="G64" s="8"/>
      <c r="H64" s="8"/>
      <c r="I64" s="8"/>
      <c r="J64" s="8"/>
      <c r="K64" s="8"/>
      <c r="L64" s="8"/>
      <c r="M64" s="8"/>
      <c r="N64" s="8"/>
      <c r="O64" s="8"/>
      <c r="P64" s="8"/>
      <c r="Q64" s="8"/>
      <c r="R64" s="8"/>
      <c r="S64" s="8"/>
      <c r="T64" s="8"/>
      <c r="U64" s="8"/>
      <c r="V64" s="8"/>
    </row>
    <row r="65" spans="1:22">
      <c r="A65">
        <v>4</v>
      </c>
      <c r="B65">
        <v>0</v>
      </c>
      <c r="C65">
        <v>1</v>
      </c>
      <c r="D65">
        <v>0</v>
      </c>
      <c r="E65" s="8"/>
      <c r="F65" s="8"/>
      <c r="G65" s="8"/>
      <c r="H65" s="8"/>
      <c r="I65" s="8"/>
      <c r="J65" s="8"/>
      <c r="K65" s="8"/>
      <c r="L65" s="8"/>
      <c r="M65" s="8"/>
      <c r="N65" s="8"/>
      <c r="O65" s="8"/>
      <c r="P65" s="8"/>
      <c r="Q65" s="8"/>
      <c r="R65" s="8"/>
      <c r="S65" s="8"/>
      <c r="T65" s="8"/>
      <c r="U65" s="8"/>
      <c r="V65" s="8"/>
    </row>
    <row r="66" spans="1:22">
      <c r="A66">
        <v>5</v>
      </c>
      <c r="B66">
        <v>1</v>
      </c>
      <c r="C66">
        <v>0</v>
      </c>
      <c r="D66">
        <v>1</v>
      </c>
      <c r="E66" s="8"/>
      <c r="F66" s="8"/>
      <c r="G66" s="8"/>
      <c r="H66" s="8"/>
      <c r="I66" s="8"/>
      <c r="J66" s="8"/>
      <c r="K66" s="8"/>
      <c r="L66" s="8"/>
      <c r="M66" s="8"/>
      <c r="N66" s="8"/>
      <c r="O66" s="8"/>
      <c r="P66" s="8"/>
      <c r="Q66" s="8"/>
      <c r="R66" s="8"/>
      <c r="S66" s="8"/>
      <c r="T66" s="8"/>
      <c r="U66" s="8"/>
      <c r="V66" s="8"/>
    </row>
    <row r="67" spans="1:22">
      <c r="A67">
        <v>6</v>
      </c>
      <c r="B67">
        <v>2</v>
      </c>
      <c r="C67">
        <v>1</v>
      </c>
      <c r="D67">
        <v>0</v>
      </c>
    </row>
    <row r="68" spans="1:22">
      <c r="A68">
        <v>7</v>
      </c>
      <c r="B68">
        <v>0</v>
      </c>
      <c r="C68">
        <v>1</v>
      </c>
      <c r="D68">
        <v>2</v>
      </c>
    </row>
    <row r="69" spans="1:22">
      <c r="B69">
        <v>0</v>
      </c>
      <c r="C69">
        <v>1</v>
      </c>
      <c r="D69">
        <v>0</v>
      </c>
    </row>
  </sheetData>
  <mergeCells count="14">
    <mergeCell ref="F2:Q23"/>
    <mergeCell ref="R2:U23"/>
    <mergeCell ref="B51:P51"/>
    <mergeCell ref="B52:P52"/>
    <mergeCell ref="B53:P53"/>
    <mergeCell ref="E56:J66"/>
    <mergeCell ref="K56:P66"/>
    <mergeCell ref="Q56:V66"/>
    <mergeCell ref="A42:G49"/>
    <mergeCell ref="H42:O49"/>
    <mergeCell ref="P42:W49"/>
    <mergeCell ref="A26:G41"/>
    <mergeCell ref="H26:O41"/>
    <mergeCell ref="P26:W4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Task1</vt:lpstr>
      <vt:lpstr>Task2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Khan</dc:creator>
  <cp:keywords/>
  <dc:description/>
  <cp:lastModifiedBy>Laura Khan</cp:lastModifiedBy>
  <cp:revision/>
  <dcterms:created xsi:type="dcterms:W3CDTF">2023-04-24T20:34:50Z</dcterms:created>
  <dcterms:modified xsi:type="dcterms:W3CDTF">2023-04-25T01:00:21Z</dcterms:modified>
  <cp:category/>
  <cp:contentStatus/>
</cp:coreProperties>
</file>