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E:\tasks\APRIL\28-apr-23\"/>
    </mc:Choice>
  </mc:AlternateContent>
  <xr:revisionPtr revIDLastSave="0" documentId="8_{25984833-BF78-684A-BCA9-953E82F87D6E}" xr6:coauthVersionLast="47" xr6:coauthVersionMax="47" xr10:uidLastSave="{00000000-0000-0000-0000-000000000000}"/>
  <bookViews>
    <workbookView xWindow="0" yWindow="0" windowWidth="14380" windowHeight="4190" xr2:uid="{00000000-000D-0000-FFFF-FFFF00000000}"/>
  </bookViews>
  <sheets>
    <sheet name="Sheet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0" i="1" l="1"/>
  <c r="D60" i="1"/>
  <c r="F59" i="1"/>
  <c r="E59" i="1"/>
  <c r="E60" i="1"/>
  <c r="D59" i="1"/>
  <c r="C59" i="1"/>
  <c r="C60" i="1"/>
  <c r="H9" i="1"/>
  <c r="F9" i="1"/>
  <c r="F11" i="1"/>
  <c r="I9" i="1"/>
  <c r="G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B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run to calculate the worth of acceleration and time spent.
</t>
        </r>
      </text>
    </comment>
    <comment ref="F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You can figure it out by plugging in a number between 1 and 9
</t>
        </r>
      </text>
    </comment>
    <comment ref="C1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the formulas that will be used in solving the question.
</t>
        </r>
      </text>
    </comment>
    <comment ref="F16" authorId="0" shapeId="0" xr:uid="{00000000-0006-0000-0000-000004000000}">
      <text>
        <r>
          <rPr>
            <b/>
            <sz val="9"/>
            <color indexed="81"/>
            <rFont val="Tahoma"/>
            <charset val="1"/>
          </rPr>
          <t>the velocitty time graph</t>
        </r>
      </text>
    </comment>
    <comment ref="B36" authorId="0" shapeId="0" xr:uid="{00000000-0006-0000-0000-000005000000}">
      <text>
        <r>
          <rPr>
            <b/>
            <sz val="9"/>
            <color indexed="81"/>
            <rFont val="Tahoma"/>
            <charset val="1"/>
          </rPr>
          <t xml:space="preserve">this task is conducted to evaluate the accuracy of three different methods of size estimate.
</t>
        </r>
      </text>
    </comment>
    <comment ref="R37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Information gathered by Technician A is compared in this figure.
The measurements taken by TECHNICIAN A are the most precise of the three.
</t>
        </r>
      </text>
    </comment>
    <comment ref="Z3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Technician B performs poorly when there is more variation in ratios between technicians A and B.
</t>
        </r>
      </text>
    </comment>
    <comment ref="AH37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graphic representation of tchnicitian c</t>
        </r>
      </text>
    </comment>
    <comment ref="H38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size comparison using all three units of measuring technology.
</t>
        </r>
      </text>
    </comment>
    <comment ref="B59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The mean value of each column is calculated.
</t>
        </r>
      </text>
    </comment>
    <comment ref="B60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calculated range for each column
</t>
        </r>
      </text>
    </comment>
    <comment ref="D68" authorId="0" shapeId="0" xr:uid="{00000000-0006-0000-0000-00000C000000}">
      <text>
        <r>
          <rPr>
            <b/>
            <sz val="9"/>
            <color indexed="81"/>
            <rFont val="Tahoma"/>
            <charset val="1"/>
          </rPr>
          <t xml:space="preserve">Error quantification is the focus of this activity.
</t>
        </r>
      </text>
    </comment>
    <comment ref="D70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least error ratio</t>
        </r>
      </text>
    </comment>
    <comment ref="E70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greatest error ratio</t>
        </r>
      </text>
    </comment>
  </commentList>
</comments>
</file>

<file path=xl/sharedStrings.xml><?xml version="1.0" encoding="utf-8"?>
<sst xmlns="http://schemas.openxmlformats.org/spreadsheetml/2006/main" count="55" uniqueCount="50">
  <si>
    <t>240 km/h (66.66 m/s)</t>
  </si>
  <si>
    <t>Speed (top):</t>
  </si>
  <si>
    <t>Track {length):</t>
  </si>
  <si>
    <t>400 m</t>
  </si>
  <si>
    <t>a:</t>
  </si>
  <si>
    <t>t:</t>
  </si>
  <si>
    <t>v2-=u22.s</t>
  </si>
  <si>
    <t>v-u a</t>
  </si>
  <si>
    <t>Car's acceleration:</t>
  </si>
  <si>
    <t>Time (taken):</t>
  </si>
  <si>
    <t>to find?</t>
  </si>
  <si>
    <t>Acceleration:</t>
  </si>
  <si>
    <t xml:space="preserve">𝑎 = (v^2 - u^2) / 2s </t>
  </si>
  <si>
    <t>Velocity:</t>
  </si>
  <si>
    <t>v= 66.66 m/s, u= 0 m/s, and  s= 400 m.</t>
  </si>
  <si>
    <t xml:space="preserve">(66,66^2 - 0^2) / (2 x 400) </t>
  </si>
  <si>
    <t>277.77 m/s^2 (answer)</t>
  </si>
  <si>
    <t>Time taken:</t>
  </si>
  <si>
    <t>66.66 /277.77</t>
  </si>
  <si>
    <t>0.24 (answer)</t>
  </si>
  <si>
    <t>Sample</t>
  </si>
  <si>
    <t>Actual Size -</t>
  </si>
  <si>
    <t>Techniction A</t>
  </si>
  <si>
    <t>Techniction B</t>
  </si>
  <si>
    <t>Technician C</t>
  </si>
  <si>
    <t>TA</t>
  </si>
  <si>
    <t>TB</t>
  </si>
  <si>
    <t>TC</t>
  </si>
  <si>
    <t>Graph 2:</t>
  </si>
  <si>
    <t>Graph 3:</t>
  </si>
  <si>
    <t>Graph 4:</t>
  </si>
  <si>
    <t>INSERT VALUES HERE</t>
  </si>
  <si>
    <t>TASK 1B</t>
  </si>
  <si>
    <t>TASK 1A</t>
  </si>
  <si>
    <t>STATEMENT</t>
  </si>
  <si>
    <t>DETAILS</t>
  </si>
  <si>
    <t>TO OBTAIN</t>
  </si>
  <si>
    <t>FORMULA</t>
  </si>
  <si>
    <t>CALCULATION</t>
  </si>
  <si>
    <t>TIME(s)</t>
  </si>
  <si>
    <t>SPEED(km/h)</t>
  </si>
  <si>
    <t>DISTANCE(m)</t>
  </si>
  <si>
    <t>TOTAL TIME</t>
  </si>
  <si>
    <t>TASK 1C</t>
  </si>
  <si>
    <t>MEAN</t>
  </si>
  <si>
    <t>RANGE</t>
  </si>
  <si>
    <t>TASK 2A</t>
  </si>
  <si>
    <t>GRAPH 1</t>
  </si>
  <si>
    <t>MRASUREMENT ERROR COLLECTION</t>
  </si>
  <si>
    <t>TASK 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</si>
</sst>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1"/>
      <color theme="1"/>
      <name val="Calibri"/>
      <family val="2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Border="1" applyAlignment="1"/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1" fillId="0" borderId="0" xfId="0" applyFont="1" applyBorder="1" applyAlignment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 applyAlignment="1"/>
    <xf numFmtId="0" fontId="1" fillId="0" borderId="14" xfId="0" applyFont="1" applyBorder="1"/>
    <xf numFmtId="0" fontId="1" fillId="0" borderId="13" xfId="0" applyFont="1" applyBorder="1"/>
    <xf numFmtId="0" fontId="1" fillId="0" borderId="15" xfId="0" applyFont="1" applyBorder="1"/>
    <xf numFmtId="0" fontId="1" fillId="0" borderId="16" xfId="0" applyFont="1" applyBorder="1"/>
    <xf numFmtId="0" fontId="2" fillId="0" borderId="0" xfId="0" applyFont="1" applyBorder="1" applyAlignment="1">
      <alignment horizontal="center"/>
    </xf>
    <xf numFmtId="0" fontId="1" fillId="0" borderId="4" xfId="0" applyFont="1" applyBorder="1"/>
    <xf numFmtId="0" fontId="1" fillId="0" borderId="0" xfId="0" applyFont="1" applyBorder="1"/>
    <xf numFmtId="0" fontId="1" fillId="0" borderId="17" xfId="0" applyFont="1" applyBorder="1"/>
    <xf numFmtId="0" fontId="2" fillId="0" borderId="13" xfId="0" applyFont="1" applyBorder="1" applyAlignment="1"/>
    <xf numFmtId="0" fontId="3" fillId="0" borderId="14" xfId="0" applyFont="1" applyBorder="1" applyAlignment="1">
      <alignment horizontal="left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5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2" fillId="3" borderId="1" xfId="0" applyFont="1" applyFill="1" applyBorder="1"/>
    <xf numFmtId="0" fontId="2" fillId="3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externalLink" Target="externalLinks/externalLink1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 /><Relationship Id="rId1" Type="http://schemas.microsoft.com/office/2011/relationships/chartStyle" Target="style3.xml" 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 /><Relationship Id="rId1" Type="http://schemas.microsoft.com/office/2011/relationships/chartStyle" Target="style4.xml" 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 /><Relationship Id="rId1" Type="http://schemas.microsoft.com/office/2011/relationships/chartStyle" Target="style5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Time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Sheet1!$F$8:$G$8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Sheet1!$F$9:$G$9</c:f>
              <c:numCache>
                <c:formatCode>General</c:formatCode>
                <c:ptCount val="2"/>
                <c:pt idx="0">
                  <c:v>8.3333333333333339</c:v>
                </c:pt>
                <c:pt idx="1">
                  <c:v>4.6296296296296298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B6-4FB5-BC41-788D3F044263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Sheet1!$F$8:$G$8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Sheet1!$F$8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B6-4FB5-BC41-788D3F044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0910720"/>
        <c:axId val="2090920704"/>
      </c:scatterChart>
      <c:valAx>
        <c:axId val="209091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20704"/>
        <c:crosses val="autoZero"/>
        <c:crossBetween val="midCat"/>
      </c:valAx>
      <c:valAx>
        <c:axId val="209092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10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Values</a:t>
            </a:r>
            <a:r>
              <a:rPr lang="en-US" baseline="0"/>
              <a:t> measured against actual size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74958842365216"/>
          <c:y val="0.17409400528533661"/>
          <c:w val="0.83728339226146598"/>
          <c:h val="0.4527006284749576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Sheet1!$D$38</c:f>
              <c:strCache>
                <c:ptCount val="1"/>
                <c:pt idx="0">
                  <c:v>Techniction A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Sheet1!$C$39:$C$58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Sheet1!$D$39:$D$58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B7-48AC-96E6-F1E31F8C7BF1}"/>
            </c:ext>
          </c:extLst>
        </c:ser>
        <c:ser>
          <c:idx val="1"/>
          <c:order val="1"/>
          <c:tx>
            <c:strRef>
              <c:f>Sheet1!$E$38</c:f>
              <c:strCache>
                <c:ptCount val="1"/>
                <c:pt idx="0">
                  <c:v>Techniction B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Sheet1!$C$39:$C$58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Sheet1!$E$39:$E$58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B7-48AC-96E6-F1E31F8C7BF1}"/>
            </c:ext>
          </c:extLst>
        </c:ser>
        <c:ser>
          <c:idx val="2"/>
          <c:order val="2"/>
          <c:tx>
            <c:strRef>
              <c:f>Sheet1!$F$38</c:f>
              <c:strCache>
                <c:ptCount val="1"/>
                <c:pt idx="0">
                  <c:v>Technician C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Sheet1!$C$39:$C$58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Sheet1!$F$39:$F$58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B7-48AC-96E6-F1E31F8C7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4192448"/>
        <c:axId val="1834194112"/>
      </c:scatterChart>
      <c:valAx>
        <c:axId val="1834192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4112"/>
        <c:crosses val="autoZero"/>
        <c:crossBetween val="midCat"/>
      </c:valAx>
      <c:valAx>
        <c:axId val="183419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2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Sheet1!$D$38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Sheet1!$C$39:$C$58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Sheet1!$D$39:$D$58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71-43F9-BD28-45DF263E6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2047520"/>
        <c:axId val="2082040448"/>
      </c:scatterChart>
      <c:valAx>
        <c:axId val="208204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0448"/>
        <c:crosses val="autoZero"/>
        <c:crossBetween val="midCat"/>
      </c:valAx>
      <c:valAx>
        <c:axId val="208204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7520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Techniction B</a:t>
            </a:r>
          </a:p>
        </c:rich>
      </c:tx>
      <c:layout>
        <c:manualLayout>
          <c:xMode val="edge"/>
          <c:yMode val="edge"/>
          <c:x val="0.35485546375328192"/>
          <c:y val="3.03212862592048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914260717410324E-2"/>
          <c:y val="0.1612980635241674"/>
          <c:w val="0.90286351706036749"/>
          <c:h val="0.61772319492814309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[1]Sheet1!$B$32</c:f>
              <c:strCache>
                <c:ptCount val="1"/>
                <c:pt idx="0">
                  <c:v>Actual Size -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68-470E-B951-895CA0288BB2}"/>
            </c:ext>
          </c:extLst>
        </c:ser>
        <c:ser>
          <c:idx val="1"/>
          <c:order val="1"/>
          <c:tx>
            <c:strRef>
              <c:f>[1]Sheet1!$D$32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lt1"/>
              </a:solidFill>
              <a:ln w="1587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[1]Sheet1!$D$33:$D$52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68-470E-B951-895CA0288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7677999"/>
        <c:axId val="1357678831"/>
      </c:scatterChart>
      <c:valAx>
        <c:axId val="1357677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8831"/>
        <c:crosses val="autoZero"/>
        <c:crossBetween val="midCat"/>
      </c:valAx>
      <c:valAx>
        <c:axId val="1357678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7999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542496849474036"/>
          <c:y val="3.0431115456131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[1]Sheet1!$E$32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strRef>
              <c:f>[1]Sheet1!$B$33:$B$52</c:f>
              <c:strCache>
                <c:ptCount val="20"/>
                <c:pt idx="0">
                  <c:v>0.7</c:v>
                </c:pt>
                <c:pt idx="1">
                  <c:v>2.1</c:v>
                </c:pt>
                <c:pt idx="2">
                  <c:v>1.1</c:v>
                </c:pt>
                <c:pt idx="3">
                  <c:v>1.6</c:v>
                </c:pt>
                <c:pt idx="4">
                  <c:v>2.7</c:v>
                </c:pt>
                <c:pt idx="5">
                  <c:v>0.55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</c:v>
                </c:pt>
                <c:pt idx="10">
                  <c:v>1.3</c:v>
                </c:pt>
                <c:pt idx="11">
                  <c:v>0.98</c:v>
                </c:pt>
                <c:pt idx="12">
                  <c:v>1.15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</c:v>
                </c:pt>
                <c:pt idx="17">
                  <c:v>0.5</c:v>
                </c:pt>
                <c:pt idx="18">
                  <c:v>4.9</c:v>
                </c:pt>
                <c:pt idx="19">
                  <c:v>0.25</c:v>
                </c:pt>
              </c:strCache>
            </c:strRef>
          </c:xVal>
          <c:yVal>
            <c:numRef>
              <c:f>[1]Sheet1!$E$33:$E$52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AF1-4219-97D1-B2375E41F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158239"/>
        <c:axId val="1529147423"/>
      </c:scatterChart>
      <c:valAx>
        <c:axId val="1529158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47423"/>
        <c:crosses val="autoZero"/>
        <c:crossBetween val="midCat"/>
      </c:valAx>
      <c:valAx>
        <c:axId val="152914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58239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 /><Relationship Id="rId2" Type="http://schemas.openxmlformats.org/officeDocument/2006/relationships/chart" Target="../charts/chart2.xml" /><Relationship Id="rId1" Type="http://schemas.openxmlformats.org/officeDocument/2006/relationships/chart" Target="../charts/chart1.xml" /><Relationship Id="rId5" Type="http://schemas.openxmlformats.org/officeDocument/2006/relationships/chart" Target="../charts/chart5.xml" /><Relationship Id="rId4" Type="http://schemas.openxmlformats.org/officeDocument/2006/relationships/chart" Target="../charts/chart4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8882</xdr:colOff>
      <xdr:row>16</xdr:row>
      <xdr:rowOff>19543</xdr:rowOff>
    </xdr:from>
    <xdr:to>
      <xdr:col>13</xdr:col>
      <xdr:colOff>550334</xdr:colOff>
      <xdr:row>29</xdr:row>
      <xdr:rowOff>169826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13759</xdr:colOff>
      <xdr:row>38</xdr:row>
      <xdr:rowOff>24341</xdr:rowOff>
    </xdr:from>
    <xdr:to>
      <xdr:col>14</xdr:col>
      <xdr:colOff>324909</xdr:colOff>
      <xdr:row>51</xdr:row>
      <xdr:rowOff>155575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31749</xdr:colOff>
      <xdr:row>37</xdr:row>
      <xdr:rowOff>16932</xdr:rowOff>
    </xdr:from>
    <xdr:to>
      <xdr:col>23</xdr:col>
      <xdr:colOff>188986</xdr:colOff>
      <xdr:row>48</xdr:row>
      <xdr:rowOff>81339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61383</xdr:colOff>
      <xdr:row>37</xdr:row>
      <xdr:rowOff>29634</xdr:rowOff>
    </xdr:from>
    <xdr:to>
      <xdr:col>31</xdr:col>
      <xdr:colOff>311150</xdr:colOff>
      <xdr:row>48</xdr:row>
      <xdr:rowOff>103717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14817</xdr:colOff>
      <xdr:row>37</xdr:row>
      <xdr:rowOff>48684</xdr:rowOff>
    </xdr:from>
    <xdr:to>
      <xdr:col>39</xdr:col>
      <xdr:colOff>190500</xdr:colOff>
      <xdr:row>48</xdr:row>
      <xdr:rowOff>27517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FUTURE%20LAPTOP/Desktop/29-mar-23/ACMA4014_sem2_CW2_2022-23%20(2)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32">
          <cell r="B32" t="str">
            <v>Actual Size -</v>
          </cell>
          <cell r="D32" t="str">
            <v>Techniction B</v>
          </cell>
          <cell r="E32" t="str">
            <v>Technician C</v>
          </cell>
        </row>
        <row r="33">
          <cell r="B33">
            <v>0.7</v>
          </cell>
          <cell r="D33">
            <v>1</v>
          </cell>
          <cell r="E33">
            <v>1.4</v>
          </cell>
        </row>
        <row r="34">
          <cell r="B34">
            <v>2.1</v>
          </cell>
          <cell r="D34">
            <v>2</v>
          </cell>
          <cell r="E34">
            <v>2.5</v>
          </cell>
        </row>
        <row r="35">
          <cell r="B35">
            <v>1.1000000000000001</v>
          </cell>
          <cell r="D35">
            <v>2</v>
          </cell>
          <cell r="E35">
            <v>1.6</v>
          </cell>
        </row>
        <row r="36">
          <cell r="B36">
            <v>1.6</v>
          </cell>
          <cell r="D36">
            <v>2</v>
          </cell>
          <cell r="E36">
            <v>1.6</v>
          </cell>
        </row>
        <row r="37">
          <cell r="B37">
            <v>2.7</v>
          </cell>
          <cell r="D37">
            <v>3.5</v>
          </cell>
          <cell r="E37">
            <v>3</v>
          </cell>
        </row>
        <row r="38">
          <cell r="B38">
            <v>0.55000000000000004</v>
          </cell>
          <cell r="D38">
            <v>1</v>
          </cell>
          <cell r="E38">
            <v>1</v>
          </cell>
        </row>
        <row r="39">
          <cell r="B39">
            <v>0.27</v>
          </cell>
          <cell r="D39">
            <v>1</v>
          </cell>
          <cell r="E39">
            <v>0.7</v>
          </cell>
        </row>
        <row r="40">
          <cell r="B40">
            <v>0.4</v>
          </cell>
          <cell r="D40">
            <v>1</v>
          </cell>
          <cell r="E40">
            <v>0.9</v>
          </cell>
        </row>
        <row r="41">
          <cell r="B41">
            <v>6</v>
          </cell>
          <cell r="D41">
            <v>6.5</v>
          </cell>
          <cell r="E41">
            <v>6.2</v>
          </cell>
        </row>
        <row r="42">
          <cell r="B42">
            <v>1.1200000000000001</v>
          </cell>
          <cell r="D42">
            <v>1.5</v>
          </cell>
          <cell r="E42">
            <v>1.4</v>
          </cell>
        </row>
        <row r="43">
          <cell r="B43">
            <v>1.3</v>
          </cell>
          <cell r="D43">
            <v>1.5</v>
          </cell>
          <cell r="E43">
            <v>1.7</v>
          </cell>
        </row>
        <row r="44">
          <cell r="B44">
            <v>0.98</v>
          </cell>
          <cell r="D44">
            <v>1</v>
          </cell>
          <cell r="E44">
            <v>1.3</v>
          </cell>
        </row>
        <row r="45">
          <cell r="B45">
            <v>1.1499999999999999</v>
          </cell>
          <cell r="D45">
            <v>1.5</v>
          </cell>
          <cell r="E45">
            <v>1.6</v>
          </cell>
        </row>
        <row r="46">
          <cell r="B46">
            <v>0.52</v>
          </cell>
          <cell r="D46">
            <v>1</v>
          </cell>
          <cell r="E46">
            <v>1</v>
          </cell>
        </row>
        <row r="47">
          <cell r="B47">
            <v>1.8</v>
          </cell>
          <cell r="D47">
            <v>2.5</v>
          </cell>
          <cell r="E47">
            <v>2.1</v>
          </cell>
        </row>
        <row r="48">
          <cell r="B48">
            <v>7.5</v>
          </cell>
          <cell r="D48">
            <v>8</v>
          </cell>
          <cell r="E48">
            <v>7</v>
          </cell>
        </row>
        <row r="49">
          <cell r="B49">
            <v>0.28000000000000003</v>
          </cell>
          <cell r="D49">
            <v>1</v>
          </cell>
          <cell r="E49">
            <v>0.8</v>
          </cell>
        </row>
        <row r="50">
          <cell r="B50">
            <v>0.5</v>
          </cell>
          <cell r="D50">
            <v>1.2</v>
          </cell>
          <cell r="E50">
            <v>0.8</v>
          </cell>
        </row>
        <row r="51">
          <cell r="B51">
            <v>4.9000000000000004</v>
          </cell>
          <cell r="D51">
            <v>5.5</v>
          </cell>
          <cell r="E51">
            <v>4.9000000000000004</v>
          </cell>
        </row>
        <row r="52">
          <cell r="B52">
            <v>0.25</v>
          </cell>
          <cell r="D52">
            <v>1</v>
          </cell>
          <cell r="E52">
            <v>0.5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38:F59" totalsRowShown="0" headerRowDxfId="17" dataDxfId="15" totalsRowDxfId="13" headerRowBorderDxfId="16" tableBorderDxfId="14">
  <autoFilter ref="B38:F59" xr:uid="{00000000-0009-0000-0100-000001000000}"/>
  <sortState xmlns:xlrd2="http://schemas.microsoft.com/office/spreadsheetml/2017/richdata2" ref="B39:F60">
    <sortCondition ref="B35:B57"/>
  </sortState>
  <tableColumns count="5">
    <tableColumn id="1" xr3:uid="{00000000-0010-0000-0000-000001000000}" name="Sample" dataDxfId="12" totalsRowDxfId="11"/>
    <tableColumn id="2" xr3:uid="{00000000-0010-0000-0000-000002000000}" name="Actual Size -" dataDxfId="10" totalsRowDxfId="9"/>
    <tableColumn id="3" xr3:uid="{00000000-0010-0000-0000-000003000000}" name="Techniction A" dataDxfId="8" totalsRowDxfId="7"/>
    <tableColumn id="4" xr3:uid="{00000000-0010-0000-0000-000004000000}" name="Techniction B" dataDxfId="6" totalsRowDxfId="5"/>
    <tableColumn id="5" xr3:uid="{00000000-0010-0000-0000-000005000000}" name="Technician C" dataDxfId="4" totalsRowDxfId="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Relationship Id="rId5" Type="http://schemas.openxmlformats.org/officeDocument/2006/relationships/comments" Target="../comments1.xml" /><Relationship Id="rId4" Type="http://schemas.openxmlformats.org/officeDocument/2006/relationships/table" Target="../tables/table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73"/>
  <sheetViews>
    <sheetView tabSelected="1" topLeftCell="P13" zoomScale="70" zoomScaleNormal="70" workbookViewId="0">
      <selection activeCell="J69" sqref="J69"/>
    </sheetView>
  </sheetViews>
  <sheetFormatPr defaultColWidth="8.7421875" defaultRowHeight="15" x14ac:dyDescent="0.2"/>
  <cols>
    <col min="1" max="1" width="18.96484375" style="1" customWidth="1"/>
    <col min="2" max="2" width="17.484375" style="1" customWidth="1"/>
    <col min="3" max="3" width="35.2421875" style="1" customWidth="1"/>
    <col min="4" max="4" width="18.0234375" style="1" customWidth="1"/>
    <col min="5" max="5" width="18.96484375" style="1" customWidth="1"/>
    <col min="6" max="6" width="12.64453125" style="1" customWidth="1"/>
    <col min="7" max="7" width="15.6015625" style="1" customWidth="1"/>
    <col min="8" max="8" width="12.9140625" style="1" customWidth="1"/>
    <col min="9" max="9" width="11.8359375" style="1" customWidth="1"/>
    <col min="10" max="16384" width="8.7421875" style="1"/>
  </cols>
  <sheetData>
    <row r="1" spans="1:15" ht="15.75" thickBot="1" x14ac:dyDescent="0.25">
      <c r="A1" s="12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13"/>
    </row>
    <row r="2" spans="1:15" ht="15.75" thickBot="1" x14ac:dyDescent="0.25">
      <c r="A2" s="15"/>
      <c r="B2" s="12"/>
      <c r="C2" s="13"/>
      <c r="D2" s="21"/>
      <c r="E2" s="21"/>
      <c r="F2" s="12"/>
      <c r="G2" s="20"/>
      <c r="H2" s="20"/>
      <c r="I2" s="13"/>
      <c r="J2" s="21"/>
      <c r="K2" s="21"/>
      <c r="L2" s="21"/>
      <c r="M2" s="21"/>
      <c r="N2" s="21"/>
      <c r="O2" s="16"/>
    </row>
    <row r="3" spans="1:15" ht="15.75" thickBot="1" x14ac:dyDescent="0.25">
      <c r="A3" s="15"/>
      <c r="B3" s="40" t="s">
        <v>33</v>
      </c>
      <c r="C3" s="14"/>
      <c r="D3" s="21"/>
      <c r="E3" s="21"/>
      <c r="F3" s="40" t="s">
        <v>32</v>
      </c>
      <c r="G3" s="21"/>
      <c r="H3" s="11"/>
      <c r="I3" s="16"/>
      <c r="J3" s="21"/>
      <c r="K3" s="21"/>
      <c r="L3" s="21"/>
      <c r="M3" s="21"/>
      <c r="N3" s="21"/>
      <c r="O3" s="16"/>
    </row>
    <row r="4" spans="1:15" ht="15.75" thickBot="1" x14ac:dyDescent="0.25">
      <c r="A4" s="15"/>
      <c r="B4" s="15"/>
      <c r="C4" s="16"/>
      <c r="D4" s="21"/>
      <c r="E4" s="21"/>
      <c r="F4" s="15"/>
      <c r="G4" s="21"/>
      <c r="H4" s="21"/>
      <c r="I4" s="16"/>
      <c r="J4" s="21"/>
      <c r="K4" s="21"/>
      <c r="L4" s="21"/>
      <c r="M4" s="21"/>
      <c r="N4" s="21"/>
      <c r="O4" s="16"/>
    </row>
    <row r="5" spans="1:15" ht="15.75" thickBot="1" x14ac:dyDescent="0.25">
      <c r="A5" s="15"/>
      <c r="B5" s="4" t="s">
        <v>34</v>
      </c>
      <c r="C5" s="3" t="s">
        <v>35</v>
      </c>
      <c r="D5" s="21"/>
      <c r="E5" s="21"/>
      <c r="F5" s="46" t="s">
        <v>31</v>
      </c>
      <c r="G5" s="47"/>
      <c r="H5" s="48"/>
      <c r="I5" s="16"/>
      <c r="J5" s="21"/>
      <c r="K5" s="21"/>
      <c r="L5" s="21"/>
      <c r="M5" s="21"/>
      <c r="N5" s="21"/>
      <c r="O5" s="16"/>
    </row>
    <row r="6" spans="1:15" x14ac:dyDescent="0.2">
      <c r="A6" s="15"/>
      <c r="B6" s="15" t="s">
        <v>1</v>
      </c>
      <c r="C6" s="16" t="s">
        <v>0</v>
      </c>
      <c r="D6" s="21"/>
      <c r="E6" s="21"/>
      <c r="F6" s="49">
        <v>8</v>
      </c>
      <c r="G6" s="50"/>
      <c r="H6" s="50"/>
      <c r="I6" s="16"/>
      <c r="J6" s="21"/>
      <c r="K6" s="21"/>
      <c r="L6" s="21"/>
      <c r="M6" s="21"/>
      <c r="N6" s="21"/>
      <c r="O6" s="16"/>
    </row>
    <row r="7" spans="1:15" ht="15.75" thickBot="1" x14ac:dyDescent="0.25">
      <c r="A7" s="15"/>
      <c r="B7" s="15" t="s">
        <v>2</v>
      </c>
      <c r="C7" s="16" t="s">
        <v>3</v>
      </c>
      <c r="D7" s="21"/>
      <c r="E7" s="19"/>
      <c r="F7" s="15"/>
      <c r="G7" s="21"/>
      <c r="H7" s="21"/>
      <c r="I7" s="16"/>
      <c r="J7" s="21"/>
      <c r="K7" s="21"/>
      <c r="L7" s="21"/>
      <c r="M7" s="21"/>
      <c r="N7" s="21"/>
      <c r="O7" s="16"/>
    </row>
    <row r="8" spans="1:15" ht="15.75" thickBot="1" x14ac:dyDescent="0.25">
      <c r="A8" s="15"/>
      <c r="B8" s="15"/>
      <c r="C8" s="16"/>
      <c r="D8" s="21"/>
      <c r="E8" s="21"/>
      <c r="F8" s="10" t="s">
        <v>39</v>
      </c>
      <c r="G8" s="10" t="s">
        <v>40</v>
      </c>
      <c r="H8" s="10" t="s">
        <v>41</v>
      </c>
      <c r="I8" s="10" t="s">
        <v>42</v>
      </c>
      <c r="J8" s="21"/>
      <c r="K8" s="21"/>
      <c r="L8" s="21"/>
      <c r="M8" s="21"/>
      <c r="N8" s="21"/>
      <c r="O8" s="16"/>
    </row>
    <row r="9" spans="1:15" ht="15.75" thickBot="1" x14ac:dyDescent="0.25">
      <c r="A9" s="15"/>
      <c r="B9" s="3" t="s">
        <v>34</v>
      </c>
      <c r="C9" s="3" t="s">
        <v>36</v>
      </c>
      <c r="D9" s="21"/>
      <c r="E9" s="21"/>
      <c r="F9" s="2">
        <f>240/(F6*3.6)</f>
        <v>8.3333333333333339</v>
      </c>
      <c r="G9" s="2">
        <f>F6*I9/(F6*3.6)</f>
        <v>4.6296296296296298</v>
      </c>
      <c r="H9" s="2">
        <f>0.5*F6*((240/3.6)/F6)*2</f>
        <v>66.666666666666671</v>
      </c>
      <c r="I9" s="2">
        <f>2*F9</f>
        <v>16.666666666666668</v>
      </c>
      <c r="J9" s="21"/>
      <c r="K9" s="21"/>
      <c r="L9" s="21"/>
      <c r="M9" s="21"/>
      <c r="N9" s="21"/>
      <c r="O9" s="16"/>
    </row>
    <row r="10" spans="1:15" ht="15.75" thickBot="1" x14ac:dyDescent="0.25">
      <c r="A10" s="15"/>
      <c r="B10" s="15" t="s">
        <v>8</v>
      </c>
      <c r="C10" s="16" t="s">
        <v>10</v>
      </c>
      <c r="D10" s="21"/>
      <c r="E10" s="21"/>
      <c r="F10" s="15"/>
      <c r="G10" s="21"/>
      <c r="H10" s="21"/>
      <c r="I10" s="16"/>
      <c r="J10" s="21"/>
      <c r="K10" s="21"/>
      <c r="L10" s="21"/>
      <c r="M10" s="21"/>
      <c r="N10" s="21"/>
      <c r="O10" s="16"/>
    </row>
    <row r="11" spans="1:15" ht="15.75" thickBot="1" x14ac:dyDescent="0.25">
      <c r="A11" s="15"/>
      <c r="B11" s="15" t="s">
        <v>9</v>
      </c>
      <c r="C11" s="16" t="s">
        <v>10</v>
      </c>
      <c r="D11" s="21"/>
      <c r="E11" s="21"/>
      <c r="F11" s="46" t="str">
        <f>IF(F9&lt;12,"Impossible! - the race car cannot accelerate this quickly!",IF(F9&gt;17,"The car will lose the race - Acceleration value too low!",IF(F9&gt;=13,"The car will win the race",IF(F9&gt;=14,"The car will win the race",IF(F9&gt;=15,"The car will win the race",IF(F9&gt;=16,"The car will win the race",))))))</f>
        <v>Impossible! - the race car cannot accelerate this quickly!</v>
      </c>
      <c r="G11" s="47"/>
      <c r="H11" s="47"/>
      <c r="I11" s="48"/>
      <c r="J11" s="21"/>
      <c r="K11" s="21"/>
      <c r="L11" s="21"/>
      <c r="M11" s="21"/>
      <c r="N11" s="21"/>
      <c r="O11" s="16"/>
    </row>
    <row r="12" spans="1:15" ht="15.75" thickBot="1" x14ac:dyDescent="0.25">
      <c r="A12" s="15"/>
      <c r="B12" s="15"/>
      <c r="C12" s="16"/>
      <c r="D12" s="21"/>
      <c r="E12" s="21"/>
      <c r="F12" s="17"/>
      <c r="G12" s="22"/>
      <c r="H12" s="22"/>
      <c r="I12" s="18"/>
      <c r="J12" s="21"/>
      <c r="K12" s="21"/>
      <c r="L12" s="21"/>
      <c r="M12" s="21"/>
      <c r="N12" s="21"/>
      <c r="O12" s="16"/>
    </row>
    <row r="13" spans="1:15" ht="15.75" thickBot="1" x14ac:dyDescent="0.25">
      <c r="A13" s="15"/>
      <c r="B13" s="15"/>
      <c r="C13" s="16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16"/>
    </row>
    <row r="14" spans="1:15" ht="15.75" thickBot="1" x14ac:dyDescent="0.25">
      <c r="A14" s="15"/>
      <c r="B14" s="3" t="s">
        <v>34</v>
      </c>
      <c r="C14" s="3" t="s">
        <v>37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16"/>
    </row>
    <row r="15" spans="1:15" ht="15.75" thickBot="1" x14ac:dyDescent="0.25">
      <c r="A15" s="15"/>
      <c r="B15" s="15" t="s">
        <v>11</v>
      </c>
      <c r="C15" s="16" t="s">
        <v>12</v>
      </c>
      <c r="D15" s="21"/>
      <c r="E15" s="21"/>
      <c r="F15" s="12"/>
      <c r="G15" s="20"/>
      <c r="H15" s="20"/>
      <c r="I15" s="20"/>
      <c r="J15" s="20"/>
      <c r="K15" s="20"/>
      <c r="L15" s="20"/>
      <c r="M15" s="20"/>
      <c r="N15" s="13"/>
      <c r="O15" s="16"/>
    </row>
    <row r="16" spans="1:15" ht="15.75" thickBot="1" x14ac:dyDescent="0.25">
      <c r="A16" s="15"/>
      <c r="B16" s="15" t="s">
        <v>13</v>
      </c>
      <c r="C16" s="16" t="s">
        <v>14</v>
      </c>
      <c r="D16" s="21"/>
      <c r="E16" s="21"/>
      <c r="F16" s="41" t="s">
        <v>43</v>
      </c>
      <c r="G16" s="19"/>
      <c r="H16" s="5"/>
      <c r="I16" s="21"/>
      <c r="J16" s="21"/>
      <c r="K16" s="21"/>
      <c r="L16" s="21"/>
      <c r="M16" s="21"/>
      <c r="N16" s="16"/>
      <c r="O16" s="16"/>
    </row>
    <row r="17" spans="1:15" x14ac:dyDescent="0.2">
      <c r="A17" s="15"/>
      <c r="B17" s="15" t="s">
        <v>4</v>
      </c>
      <c r="C17" s="16" t="s">
        <v>6</v>
      </c>
      <c r="D17" s="21"/>
      <c r="E17" s="21"/>
      <c r="F17" s="15"/>
      <c r="G17" s="21"/>
      <c r="H17" s="21"/>
      <c r="I17" s="21"/>
      <c r="J17" s="21"/>
      <c r="K17" s="21"/>
      <c r="L17" s="21"/>
      <c r="M17" s="21"/>
      <c r="N17" s="16"/>
      <c r="O17" s="16"/>
    </row>
    <row r="18" spans="1:15" x14ac:dyDescent="0.2">
      <c r="A18" s="15"/>
      <c r="B18" s="15" t="s">
        <v>5</v>
      </c>
      <c r="C18" s="16" t="s">
        <v>7</v>
      </c>
      <c r="D18" s="21"/>
      <c r="E18" s="21"/>
      <c r="F18" s="15"/>
      <c r="G18" s="21"/>
      <c r="H18" s="21"/>
      <c r="I18" s="21"/>
      <c r="J18" s="21"/>
      <c r="K18" s="21"/>
      <c r="L18" s="21"/>
      <c r="M18" s="21"/>
      <c r="N18" s="16"/>
      <c r="O18" s="16"/>
    </row>
    <row r="19" spans="1:15" ht="15.75" thickBot="1" x14ac:dyDescent="0.25">
      <c r="A19" s="15"/>
      <c r="B19" s="15"/>
      <c r="C19" s="16"/>
      <c r="D19" s="21"/>
      <c r="E19" s="21"/>
      <c r="F19" s="15"/>
      <c r="G19" s="21"/>
      <c r="H19" s="21"/>
      <c r="I19" s="21"/>
      <c r="J19" s="21"/>
      <c r="K19" s="21"/>
      <c r="L19" s="21"/>
      <c r="M19" s="21"/>
      <c r="N19" s="16"/>
      <c r="O19" s="16"/>
    </row>
    <row r="20" spans="1:15" ht="15.75" thickBot="1" x14ac:dyDescent="0.25">
      <c r="A20" s="15"/>
      <c r="B20" s="3" t="s">
        <v>34</v>
      </c>
      <c r="C20" s="3" t="s">
        <v>38</v>
      </c>
      <c r="D20" s="21"/>
      <c r="E20" s="21"/>
      <c r="F20" s="15"/>
      <c r="G20" s="21"/>
      <c r="H20" s="21"/>
      <c r="I20" s="21"/>
      <c r="J20" s="21"/>
      <c r="K20" s="21"/>
      <c r="L20" s="21"/>
      <c r="M20" s="21"/>
      <c r="N20" s="16"/>
      <c r="O20" s="16"/>
    </row>
    <row r="21" spans="1:15" x14ac:dyDescent="0.2">
      <c r="A21" s="15"/>
      <c r="B21" s="15" t="s">
        <v>11</v>
      </c>
      <c r="C21" s="16" t="s">
        <v>15</v>
      </c>
      <c r="D21" s="21"/>
      <c r="E21" s="21"/>
      <c r="F21" s="15"/>
      <c r="G21" s="21"/>
      <c r="H21" s="21"/>
      <c r="I21" s="21"/>
      <c r="J21" s="21"/>
      <c r="K21" s="21"/>
      <c r="L21" s="21"/>
      <c r="M21" s="21"/>
      <c r="N21" s="16"/>
      <c r="O21" s="16"/>
    </row>
    <row r="22" spans="1:15" x14ac:dyDescent="0.2">
      <c r="A22" s="15"/>
      <c r="B22" s="15"/>
      <c r="C22" s="16" t="s">
        <v>16</v>
      </c>
      <c r="D22" s="21"/>
      <c r="E22" s="21"/>
      <c r="F22" s="15"/>
      <c r="G22" s="21"/>
      <c r="H22" s="21"/>
      <c r="I22" s="21"/>
      <c r="J22" s="21"/>
      <c r="K22" s="21"/>
      <c r="L22" s="21"/>
      <c r="M22" s="21"/>
      <c r="N22" s="16"/>
      <c r="O22" s="16"/>
    </row>
    <row r="23" spans="1:15" x14ac:dyDescent="0.2">
      <c r="A23" s="15"/>
      <c r="B23" s="15"/>
      <c r="C23" s="16"/>
      <c r="D23" s="21"/>
      <c r="E23" s="21"/>
      <c r="F23" s="15"/>
      <c r="G23" s="21"/>
      <c r="H23" s="21"/>
      <c r="I23" s="21"/>
      <c r="J23" s="21"/>
      <c r="K23" s="21"/>
      <c r="L23" s="21"/>
      <c r="M23" s="21"/>
      <c r="N23" s="16"/>
      <c r="O23" s="16"/>
    </row>
    <row r="24" spans="1:15" x14ac:dyDescent="0.2">
      <c r="A24" s="15"/>
      <c r="B24" s="15" t="s">
        <v>17</v>
      </c>
      <c r="C24" s="16" t="s">
        <v>18</v>
      </c>
      <c r="D24" s="21"/>
      <c r="E24" s="21"/>
      <c r="F24" s="15"/>
      <c r="G24" s="21"/>
      <c r="H24" s="21"/>
      <c r="I24" s="21"/>
      <c r="J24" s="21"/>
      <c r="K24" s="21"/>
      <c r="L24" s="21"/>
      <c r="M24" s="21"/>
      <c r="N24" s="16"/>
      <c r="O24" s="16"/>
    </row>
    <row r="25" spans="1:15" x14ac:dyDescent="0.2">
      <c r="A25" s="15"/>
      <c r="B25" s="15"/>
      <c r="C25" s="16" t="s">
        <v>19</v>
      </c>
      <c r="D25" s="21"/>
      <c r="E25" s="21"/>
      <c r="F25" s="15"/>
      <c r="G25" s="21"/>
      <c r="H25" s="21"/>
      <c r="I25" s="21"/>
      <c r="J25" s="21"/>
      <c r="K25" s="21"/>
      <c r="L25" s="21"/>
      <c r="M25" s="21"/>
      <c r="N25" s="16"/>
      <c r="O25" s="16"/>
    </row>
    <row r="26" spans="1:15" ht="15.75" thickBot="1" x14ac:dyDescent="0.25">
      <c r="A26" s="15"/>
      <c r="B26" s="17"/>
      <c r="C26" s="18"/>
      <c r="D26" s="21"/>
      <c r="E26" s="21"/>
      <c r="F26" s="15"/>
      <c r="G26" s="21"/>
      <c r="H26" s="21"/>
      <c r="I26" s="21"/>
      <c r="J26" s="21"/>
      <c r="K26" s="21"/>
      <c r="L26" s="21"/>
      <c r="M26" s="21"/>
      <c r="N26" s="16"/>
      <c r="O26" s="16"/>
    </row>
    <row r="27" spans="1:15" x14ac:dyDescent="0.2">
      <c r="A27" s="15"/>
      <c r="B27" s="21"/>
      <c r="C27" s="21"/>
      <c r="D27" s="21"/>
      <c r="E27" s="21"/>
      <c r="F27" s="15"/>
      <c r="G27" s="21"/>
      <c r="H27" s="21"/>
      <c r="I27" s="21"/>
      <c r="J27" s="21"/>
      <c r="K27" s="21"/>
      <c r="L27" s="21"/>
      <c r="M27" s="21"/>
      <c r="N27" s="16"/>
      <c r="O27" s="16"/>
    </row>
    <row r="28" spans="1:15" x14ac:dyDescent="0.2">
      <c r="A28" s="15"/>
      <c r="B28" s="21"/>
      <c r="C28" s="21"/>
      <c r="D28" s="21"/>
      <c r="E28" s="21"/>
      <c r="F28" s="15"/>
      <c r="G28" s="21"/>
      <c r="H28" s="21"/>
      <c r="I28" s="21"/>
      <c r="J28" s="21"/>
      <c r="K28" s="21"/>
      <c r="L28" s="21"/>
      <c r="M28" s="21"/>
      <c r="N28" s="16"/>
      <c r="O28" s="16"/>
    </row>
    <row r="29" spans="1:15" x14ac:dyDescent="0.2">
      <c r="A29" s="15"/>
      <c r="B29" s="21"/>
      <c r="C29" s="21"/>
      <c r="D29" s="21"/>
      <c r="E29" s="21"/>
      <c r="F29" s="15"/>
      <c r="G29" s="21"/>
      <c r="H29" s="21"/>
      <c r="I29" s="21"/>
      <c r="J29" s="21"/>
      <c r="K29" s="21"/>
      <c r="L29" s="21"/>
      <c r="M29" s="21"/>
      <c r="N29" s="16"/>
      <c r="O29" s="16"/>
    </row>
    <row r="30" spans="1:15" ht="15.75" thickBot="1" x14ac:dyDescent="0.25">
      <c r="A30" s="15"/>
      <c r="B30" s="21"/>
      <c r="C30" s="21"/>
      <c r="D30" s="21"/>
      <c r="E30" s="21"/>
      <c r="F30" s="17"/>
      <c r="G30" s="22"/>
      <c r="H30" s="22"/>
      <c r="I30" s="22"/>
      <c r="J30" s="22"/>
      <c r="K30" s="22"/>
      <c r="L30" s="22"/>
      <c r="M30" s="22"/>
      <c r="N30" s="18"/>
      <c r="O30" s="16"/>
    </row>
    <row r="31" spans="1:15" x14ac:dyDescent="0.2">
      <c r="A31" s="15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16"/>
    </row>
    <row r="32" spans="1:15" ht="15.75" thickBot="1" x14ac:dyDescent="0.25">
      <c r="A32" s="17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18"/>
    </row>
    <row r="34" spans="1:41" ht="15.75" thickBot="1" x14ac:dyDescent="0.25"/>
    <row r="35" spans="1:41" ht="15.75" thickBot="1" x14ac:dyDescent="0.25">
      <c r="A35" s="12"/>
      <c r="B35" s="12"/>
      <c r="C35" s="20"/>
      <c r="D35" s="20"/>
      <c r="E35" s="20"/>
      <c r="F35" s="13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13"/>
    </row>
    <row r="36" spans="1:41" ht="15.75" thickBot="1" x14ac:dyDescent="0.25">
      <c r="A36" s="15"/>
      <c r="B36" s="40" t="s">
        <v>46</v>
      </c>
      <c r="C36" s="5"/>
      <c r="D36" s="5"/>
      <c r="E36" s="5"/>
      <c r="F36" s="23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12"/>
      <c r="S36" s="20"/>
      <c r="T36" s="20"/>
      <c r="U36" s="20"/>
      <c r="V36" s="20"/>
      <c r="W36" s="20"/>
      <c r="X36" s="13"/>
      <c r="Y36" s="21"/>
      <c r="Z36" s="12"/>
      <c r="AA36" s="20"/>
      <c r="AB36" s="20"/>
      <c r="AC36" s="20"/>
      <c r="AD36" s="20"/>
      <c r="AE36" s="20"/>
      <c r="AF36" s="13"/>
      <c r="AG36" s="21"/>
      <c r="AH36" s="12"/>
      <c r="AI36" s="20"/>
      <c r="AJ36" s="20"/>
      <c r="AK36" s="20"/>
      <c r="AL36" s="20"/>
      <c r="AM36" s="20"/>
      <c r="AN36" s="13"/>
      <c r="AO36" s="16"/>
    </row>
    <row r="37" spans="1:41" ht="15.75" thickBot="1" x14ac:dyDescent="0.25">
      <c r="A37" s="15"/>
      <c r="B37" s="15"/>
      <c r="C37" s="21"/>
      <c r="D37" s="21"/>
      <c r="E37" s="21"/>
      <c r="F37" s="16"/>
      <c r="G37" s="21"/>
      <c r="H37" s="12"/>
      <c r="I37" s="20"/>
      <c r="J37" s="20"/>
      <c r="K37" s="20"/>
      <c r="L37" s="20"/>
      <c r="M37" s="20"/>
      <c r="N37" s="20"/>
      <c r="O37" s="13"/>
      <c r="P37" s="21"/>
      <c r="Q37" s="21"/>
      <c r="R37" s="43" t="s">
        <v>28</v>
      </c>
      <c r="S37" s="21"/>
      <c r="T37" s="21"/>
      <c r="U37" s="21"/>
      <c r="V37" s="21"/>
      <c r="W37" s="21"/>
      <c r="X37" s="16"/>
      <c r="Y37" s="21"/>
      <c r="Z37" s="43" t="s">
        <v>29</v>
      </c>
      <c r="AA37" s="21"/>
      <c r="AB37" s="21"/>
      <c r="AC37" s="21"/>
      <c r="AD37" s="21"/>
      <c r="AE37" s="21"/>
      <c r="AF37" s="16"/>
      <c r="AG37" s="21"/>
      <c r="AH37" s="43" t="s">
        <v>30</v>
      </c>
      <c r="AI37" s="21"/>
      <c r="AJ37" s="21"/>
      <c r="AK37" s="21"/>
      <c r="AL37" s="21"/>
      <c r="AM37" s="21"/>
      <c r="AN37" s="16"/>
      <c r="AO37" s="16"/>
    </row>
    <row r="38" spans="1:41" ht="15.75" thickBot="1" x14ac:dyDescent="0.25">
      <c r="A38" s="15"/>
      <c r="B38" s="34" t="s">
        <v>20</v>
      </c>
      <c r="C38" s="35" t="s">
        <v>21</v>
      </c>
      <c r="D38" s="35" t="s">
        <v>22</v>
      </c>
      <c r="E38" s="35" t="s">
        <v>23</v>
      </c>
      <c r="F38" s="36" t="s">
        <v>24</v>
      </c>
      <c r="G38" s="42"/>
      <c r="H38" s="43" t="s">
        <v>47</v>
      </c>
      <c r="I38" s="21"/>
      <c r="J38" s="21"/>
      <c r="K38" s="21"/>
      <c r="L38" s="21"/>
      <c r="M38" s="21"/>
      <c r="N38" s="21"/>
      <c r="O38" s="16"/>
      <c r="P38" s="21"/>
      <c r="Q38" s="21"/>
      <c r="R38" s="15"/>
      <c r="S38" s="21"/>
      <c r="T38" s="21"/>
      <c r="U38" s="21"/>
      <c r="V38" s="21"/>
      <c r="W38" s="21"/>
      <c r="X38" s="16"/>
      <c r="Y38" s="21"/>
      <c r="Z38" s="15"/>
      <c r="AA38" s="21"/>
      <c r="AB38" s="21"/>
      <c r="AC38" s="21"/>
      <c r="AD38" s="21"/>
      <c r="AE38" s="21"/>
      <c r="AF38" s="16"/>
      <c r="AG38" s="21"/>
      <c r="AH38" s="15"/>
      <c r="AI38" s="21"/>
      <c r="AJ38" s="21"/>
      <c r="AK38" s="21"/>
      <c r="AL38" s="21"/>
      <c r="AM38" s="21"/>
      <c r="AN38" s="16"/>
      <c r="AO38" s="16"/>
    </row>
    <row r="39" spans="1:41" ht="15.75" thickBot="1" x14ac:dyDescent="0.25">
      <c r="A39" s="15"/>
      <c r="B39" s="24">
        <v>1</v>
      </c>
      <c r="C39" s="6">
        <v>0.7</v>
      </c>
      <c r="D39" s="6">
        <v>1.5</v>
      </c>
      <c r="E39" s="6">
        <v>1</v>
      </c>
      <c r="F39" s="25">
        <v>1.4</v>
      </c>
      <c r="G39" s="42"/>
      <c r="H39" s="15"/>
      <c r="I39" s="21"/>
      <c r="J39" s="21"/>
      <c r="K39" s="21"/>
      <c r="L39" s="21"/>
      <c r="M39" s="21"/>
      <c r="N39" s="21"/>
      <c r="O39" s="16"/>
      <c r="P39" s="21"/>
      <c r="Q39" s="21"/>
      <c r="R39" s="15"/>
      <c r="S39" s="21"/>
      <c r="T39" s="21"/>
      <c r="U39" s="21"/>
      <c r="V39" s="21"/>
      <c r="W39" s="21"/>
      <c r="X39" s="16"/>
      <c r="Y39" s="21"/>
      <c r="Z39" s="15"/>
      <c r="AA39" s="21"/>
      <c r="AB39" s="21"/>
      <c r="AC39" s="21"/>
      <c r="AD39" s="21"/>
      <c r="AE39" s="21"/>
      <c r="AF39" s="16"/>
      <c r="AG39" s="21"/>
      <c r="AH39" s="15"/>
      <c r="AI39" s="21"/>
      <c r="AJ39" s="21"/>
      <c r="AK39" s="21"/>
      <c r="AL39" s="21"/>
      <c r="AM39" s="21"/>
      <c r="AN39" s="16"/>
      <c r="AO39" s="16"/>
    </row>
    <row r="40" spans="1:41" ht="15.75" thickBot="1" x14ac:dyDescent="0.25">
      <c r="A40" s="15"/>
      <c r="B40" s="24">
        <v>2</v>
      </c>
      <c r="C40" s="7">
        <v>2.1</v>
      </c>
      <c r="D40" s="7">
        <v>1.8</v>
      </c>
      <c r="E40" s="7">
        <v>2</v>
      </c>
      <c r="F40" s="26">
        <v>2.5</v>
      </c>
      <c r="G40" s="42"/>
      <c r="H40" s="15"/>
      <c r="I40" s="21"/>
      <c r="J40" s="21"/>
      <c r="K40" s="21"/>
      <c r="L40" s="21"/>
      <c r="M40" s="21"/>
      <c r="N40" s="21"/>
      <c r="O40" s="16"/>
      <c r="P40" s="21"/>
      <c r="Q40" s="21"/>
      <c r="R40" s="15"/>
      <c r="S40" s="21"/>
      <c r="T40" s="21"/>
      <c r="U40" s="21"/>
      <c r="V40" s="21"/>
      <c r="W40" s="21"/>
      <c r="X40" s="16"/>
      <c r="Y40" s="21"/>
      <c r="Z40" s="15"/>
      <c r="AA40" s="21"/>
      <c r="AB40" s="21"/>
      <c r="AC40" s="21"/>
      <c r="AD40" s="21"/>
      <c r="AE40" s="21"/>
      <c r="AF40" s="16"/>
      <c r="AG40" s="21"/>
      <c r="AH40" s="15"/>
      <c r="AI40" s="21"/>
      <c r="AJ40" s="21"/>
      <c r="AK40" s="21"/>
      <c r="AL40" s="21"/>
      <c r="AM40" s="21"/>
      <c r="AN40" s="16"/>
      <c r="AO40" s="16"/>
    </row>
    <row r="41" spans="1:41" ht="15.75" thickBot="1" x14ac:dyDescent="0.25">
      <c r="A41" s="15"/>
      <c r="B41" s="24">
        <v>3</v>
      </c>
      <c r="C41" s="7">
        <v>1.1000000000000001</v>
      </c>
      <c r="D41" s="7">
        <v>2</v>
      </c>
      <c r="E41" s="7">
        <v>2</v>
      </c>
      <c r="F41" s="26">
        <v>1.6</v>
      </c>
      <c r="G41" s="42"/>
      <c r="H41" s="15"/>
      <c r="I41" s="21"/>
      <c r="J41" s="21"/>
      <c r="K41" s="21"/>
      <c r="L41" s="21"/>
      <c r="M41" s="21"/>
      <c r="N41" s="21"/>
      <c r="O41" s="16"/>
      <c r="P41" s="21"/>
      <c r="Q41" s="21"/>
      <c r="R41" s="15"/>
      <c r="S41" s="21"/>
      <c r="T41" s="21"/>
      <c r="U41" s="21"/>
      <c r="V41" s="21"/>
      <c r="W41" s="21"/>
      <c r="X41" s="16"/>
      <c r="Y41" s="21"/>
      <c r="Z41" s="15"/>
      <c r="AA41" s="21"/>
      <c r="AB41" s="21"/>
      <c r="AC41" s="21"/>
      <c r="AD41" s="21"/>
      <c r="AE41" s="21"/>
      <c r="AF41" s="16"/>
      <c r="AG41" s="21"/>
      <c r="AH41" s="15"/>
      <c r="AI41" s="21"/>
      <c r="AJ41" s="21"/>
      <c r="AK41" s="21"/>
      <c r="AL41" s="21"/>
      <c r="AM41" s="21"/>
      <c r="AN41" s="16"/>
      <c r="AO41" s="16"/>
    </row>
    <row r="42" spans="1:41" ht="15.75" thickBot="1" x14ac:dyDescent="0.25">
      <c r="A42" s="15"/>
      <c r="B42" s="24">
        <v>4</v>
      </c>
      <c r="C42" s="7">
        <v>1.6</v>
      </c>
      <c r="D42" s="7">
        <v>0.8</v>
      </c>
      <c r="E42" s="7">
        <v>2</v>
      </c>
      <c r="F42" s="26">
        <v>1.6</v>
      </c>
      <c r="G42" s="42"/>
      <c r="H42" s="15"/>
      <c r="I42" s="21"/>
      <c r="J42" s="21"/>
      <c r="K42" s="21"/>
      <c r="L42" s="21"/>
      <c r="M42" s="21"/>
      <c r="N42" s="21"/>
      <c r="O42" s="16"/>
      <c r="P42" s="21"/>
      <c r="Q42" s="21"/>
      <c r="R42" s="15"/>
      <c r="S42" s="21"/>
      <c r="T42" s="21"/>
      <c r="U42" s="21"/>
      <c r="V42" s="21"/>
      <c r="W42" s="21"/>
      <c r="X42" s="16"/>
      <c r="Y42" s="21"/>
      <c r="Z42" s="15"/>
      <c r="AA42" s="21"/>
      <c r="AB42" s="21"/>
      <c r="AC42" s="21"/>
      <c r="AD42" s="21"/>
      <c r="AE42" s="21"/>
      <c r="AF42" s="16"/>
      <c r="AG42" s="21"/>
      <c r="AH42" s="15"/>
      <c r="AI42" s="21"/>
      <c r="AJ42" s="21"/>
      <c r="AK42" s="21"/>
      <c r="AL42" s="21"/>
      <c r="AM42" s="21"/>
      <c r="AN42" s="16"/>
      <c r="AO42" s="16"/>
    </row>
    <row r="43" spans="1:41" ht="15.75" thickBot="1" x14ac:dyDescent="0.25">
      <c r="A43" s="15"/>
      <c r="B43" s="24">
        <v>5</v>
      </c>
      <c r="C43" s="7">
        <v>2.7</v>
      </c>
      <c r="D43" s="7">
        <v>3</v>
      </c>
      <c r="E43" s="7">
        <v>3.5</v>
      </c>
      <c r="F43" s="26">
        <v>3</v>
      </c>
      <c r="G43" s="42"/>
      <c r="H43" s="15"/>
      <c r="I43" s="21"/>
      <c r="J43" s="21"/>
      <c r="K43" s="21"/>
      <c r="L43" s="21"/>
      <c r="M43" s="21"/>
      <c r="N43" s="21"/>
      <c r="O43" s="16"/>
      <c r="P43" s="21"/>
      <c r="Q43" s="21"/>
      <c r="R43" s="15"/>
      <c r="S43" s="21"/>
      <c r="T43" s="21"/>
      <c r="U43" s="21"/>
      <c r="V43" s="21"/>
      <c r="W43" s="21"/>
      <c r="X43" s="16"/>
      <c r="Y43" s="21"/>
      <c r="Z43" s="15"/>
      <c r="AA43" s="21"/>
      <c r="AB43" s="21"/>
      <c r="AC43" s="21"/>
      <c r="AD43" s="21"/>
      <c r="AE43" s="21"/>
      <c r="AF43" s="16"/>
      <c r="AG43" s="21"/>
      <c r="AH43" s="15"/>
      <c r="AI43" s="21"/>
      <c r="AJ43" s="21"/>
      <c r="AK43" s="21"/>
      <c r="AL43" s="21"/>
      <c r="AM43" s="21"/>
      <c r="AN43" s="16"/>
      <c r="AO43" s="16"/>
    </row>
    <row r="44" spans="1:41" ht="15.75" thickBot="1" x14ac:dyDescent="0.25">
      <c r="A44" s="15"/>
      <c r="B44" s="24">
        <v>6</v>
      </c>
      <c r="C44" s="7">
        <v>0.55000000000000004</v>
      </c>
      <c r="D44" s="7">
        <v>1.2</v>
      </c>
      <c r="E44" s="7">
        <v>1</v>
      </c>
      <c r="F44" s="26">
        <v>1</v>
      </c>
      <c r="G44" s="42"/>
      <c r="H44" s="15"/>
      <c r="I44" s="21"/>
      <c r="J44" s="21"/>
      <c r="K44" s="21"/>
      <c r="L44" s="21"/>
      <c r="M44" s="21"/>
      <c r="N44" s="21"/>
      <c r="O44" s="16"/>
      <c r="P44" s="21"/>
      <c r="Q44" s="21"/>
      <c r="R44" s="15"/>
      <c r="S44" s="21"/>
      <c r="T44" s="21"/>
      <c r="U44" s="21"/>
      <c r="V44" s="21"/>
      <c r="W44" s="21"/>
      <c r="X44" s="16"/>
      <c r="Y44" s="21"/>
      <c r="Z44" s="15"/>
      <c r="AA44" s="21"/>
      <c r="AB44" s="21"/>
      <c r="AC44" s="21"/>
      <c r="AD44" s="21"/>
      <c r="AE44" s="21"/>
      <c r="AF44" s="16"/>
      <c r="AG44" s="21"/>
      <c r="AH44" s="15"/>
      <c r="AI44" s="21"/>
      <c r="AJ44" s="21"/>
      <c r="AK44" s="21"/>
      <c r="AL44" s="21"/>
      <c r="AM44" s="21"/>
      <c r="AN44" s="16"/>
      <c r="AO44" s="16"/>
    </row>
    <row r="45" spans="1:41" ht="15.75" thickBot="1" x14ac:dyDescent="0.25">
      <c r="A45" s="15"/>
      <c r="B45" s="24">
        <v>7</v>
      </c>
      <c r="C45" s="7">
        <v>0.27</v>
      </c>
      <c r="D45" s="7">
        <v>1.2</v>
      </c>
      <c r="E45" s="7">
        <v>1</v>
      </c>
      <c r="F45" s="26">
        <v>0.7</v>
      </c>
      <c r="G45" s="42"/>
      <c r="H45" s="15"/>
      <c r="I45" s="21"/>
      <c r="J45" s="21"/>
      <c r="K45" s="21"/>
      <c r="L45" s="21"/>
      <c r="M45" s="21"/>
      <c r="N45" s="21"/>
      <c r="O45" s="16"/>
      <c r="P45" s="21"/>
      <c r="Q45" s="21"/>
      <c r="R45" s="15"/>
      <c r="S45" s="21"/>
      <c r="T45" s="21"/>
      <c r="U45" s="21"/>
      <c r="V45" s="21"/>
      <c r="W45" s="21"/>
      <c r="X45" s="16"/>
      <c r="Y45" s="21"/>
      <c r="Z45" s="15"/>
      <c r="AA45" s="21"/>
      <c r="AB45" s="21"/>
      <c r="AC45" s="21"/>
      <c r="AD45" s="21"/>
      <c r="AE45" s="21"/>
      <c r="AF45" s="16"/>
      <c r="AG45" s="21"/>
      <c r="AH45" s="15"/>
      <c r="AI45" s="21"/>
      <c r="AJ45" s="21"/>
      <c r="AK45" s="21"/>
      <c r="AL45" s="21"/>
      <c r="AM45" s="21"/>
      <c r="AN45" s="16"/>
      <c r="AO45" s="16"/>
    </row>
    <row r="46" spans="1:41" ht="15.75" thickBot="1" x14ac:dyDescent="0.25">
      <c r="A46" s="15"/>
      <c r="B46" s="24">
        <v>8</v>
      </c>
      <c r="C46" s="7">
        <v>0.4</v>
      </c>
      <c r="D46" s="7">
        <v>0.5</v>
      </c>
      <c r="E46" s="7">
        <v>1</v>
      </c>
      <c r="F46" s="26">
        <v>0.9</v>
      </c>
      <c r="G46" s="42"/>
      <c r="H46" s="15"/>
      <c r="I46" s="21"/>
      <c r="J46" s="21"/>
      <c r="K46" s="21"/>
      <c r="L46" s="21"/>
      <c r="M46" s="21"/>
      <c r="N46" s="21"/>
      <c r="O46" s="16"/>
      <c r="P46" s="21"/>
      <c r="Q46" s="21"/>
      <c r="R46" s="15"/>
      <c r="S46" s="21"/>
      <c r="T46" s="21"/>
      <c r="U46" s="21"/>
      <c r="V46" s="21"/>
      <c r="W46" s="21"/>
      <c r="X46" s="16"/>
      <c r="Y46" s="21"/>
      <c r="Z46" s="15"/>
      <c r="AA46" s="21"/>
      <c r="AB46" s="21"/>
      <c r="AC46" s="21"/>
      <c r="AD46" s="21"/>
      <c r="AE46" s="21"/>
      <c r="AF46" s="16"/>
      <c r="AG46" s="21"/>
      <c r="AH46" s="15"/>
      <c r="AI46" s="21"/>
      <c r="AJ46" s="21"/>
      <c r="AK46" s="21"/>
      <c r="AL46" s="21"/>
      <c r="AM46" s="21"/>
      <c r="AN46" s="16"/>
      <c r="AO46" s="16"/>
    </row>
    <row r="47" spans="1:41" ht="15.75" thickBot="1" x14ac:dyDescent="0.25">
      <c r="A47" s="15"/>
      <c r="B47" s="24">
        <v>9</v>
      </c>
      <c r="C47" s="7">
        <v>6</v>
      </c>
      <c r="D47" s="7">
        <v>5.5</v>
      </c>
      <c r="E47" s="7">
        <v>6.5</v>
      </c>
      <c r="F47" s="26">
        <v>6.2</v>
      </c>
      <c r="G47" s="42"/>
      <c r="H47" s="15"/>
      <c r="I47" s="21"/>
      <c r="J47" s="21"/>
      <c r="K47" s="21"/>
      <c r="L47" s="21"/>
      <c r="M47" s="21"/>
      <c r="N47" s="21"/>
      <c r="O47" s="16"/>
      <c r="P47" s="21"/>
      <c r="Q47" s="21"/>
      <c r="R47" s="15"/>
      <c r="S47" s="21"/>
      <c r="T47" s="21"/>
      <c r="U47" s="21"/>
      <c r="V47" s="21"/>
      <c r="W47" s="21"/>
      <c r="X47" s="16"/>
      <c r="Y47" s="21"/>
      <c r="Z47" s="15"/>
      <c r="AA47" s="21"/>
      <c r="AB47" s="21"/>
      <c r="AC47" s="21"/>
      <c r="AD47" s="21"/>
      <c r="AE47" s="21"/>
      <c r="AF47" s="16"/>
      <c r="AG47" s="21"/>
      <c r="AH47" s="15"/>
      <c r="AI47" s="21"/>
      <c r="AJ47" s="21"/>
      <c r="AK47" s="21"/>
      <c r="AL47" s="21"/>
      <c r="AM47" s="21"/>
      <c r="AN47" s="16"/>
      <c r="AO47" s="16"/>
    </row>
    <row r="48" spans="1:41" ht="15.75" thickBot="1" x14ac:dyDescent="0.25">
      <c r="A48" s="15"/>
      <c r="B48" s="24">
        <v>10</v>
      </c>
      <c r="C48" s="7">
        <v>1.1200000000000001</v>
      </c>
      <c r="D48" s="7">
        <v>0.5</v>
      </c>
      <c r="E48" s="7">
        <v>1.5</v>
      </c>
      <c r="F48" s="26">
        <v>1.4</v>
      </c>
      <c r="G48" s="42"/>
      <c r="H48" s="15"/>
      <c r="I48" s="21"/>
      <c r="J48" s="21"/>
      <c r="K48" s="21"/>
      <c r="L48" s="21"/>
      <c r="M48" s="21"/>
      <c r="N48" s="21"/>
      <c r="O48" s="16"/>
      <c r="P48" s="21"/>
      <c r="Q48" s="21"/>
      <c r="R48" s="15"/>
      <c r="S48" s="21"/>
      <c r="T48" s="21"/>
      <c r="U48" s="21"/>
      <c r="V48" s="21"/>
      <c r="W48" s="21"/>
      <c r="X48" s="16"/>
      <c r="Y48" s="21"/>
      <c r="Z48" s="15"/>
      <c r="AA48" s="21"/>
      <c r="AB48" s="21"/>
      <c r="AC48" s="21"/>
      <c r="AD48" s="21"/>
      <c r="AE48" s="21"/>
      <c r="AF48" s="16"/>
      <c r="AG48" s="21"/>
      <c r="AH48" s="15"/>
      <c r="AI48" s="21"/>
      <c r="AJ48" s="21"/>
      <c r="AK48" s="21"/>
      <c r="AL48" s="21"/>
      <c r="AM48" s="21"/>
      <c r="AN48" s="16"/>
      <c r="AO48" s="16"/>
    </row>
    <row r="49" spans="1:41" ht="15.75" thickBot="1" x14ac:dyDescent="0.25">
      <c r="A49" s="15"/>
      <c r="B49" s="24">
        <v>11</v>
      </c>
      <c r="C49" s="7">
        <v>1.3</v>
      </c>
      <c r="D49" s="7">
        <v>2.1</v>
      </c>
      <c r="E49" s="7">
        <v>1.5</v>
      </c>
      <c r="F49" s="26">
        <v>1.7</v>
      </c>
      <c r="G49" s="42"/>
      <c r="H49" s="15"/>
      <c r="I49" s="21"/>
      <c r="J49" s="21"/>
      <c r="K49" s="21"/>
      <c r="L49" s="21"/>
      <c r="M49" s="21"/>
      <c r="N49" s="21"/>
      <c r="O49" s="16"/>
      <c r="P49" s="21"/>
      <c r="Q49" s="21"/>
      <c r="R49" s="17"/>
      <c r="S49" s="22"/>
      <c r="T49" s="22"/>
      <c r="U49" s="22"/>
      <c r="V49" s="22"/>
      <c r="W49" s="22"/>
      <c r="X49" s="18"/>
      <c r="Y49" s="21"/>
      <c r="Z49" s="17"/>
      <c r="AA49" s="22"/>
      <c r="AB49" s="22"/>
      <c r="AC49" s="22"/>
      <c r="AD49" s="22"/>
      <c r="AE49" s="22"/>
      <c r="AF49" s="18"/>
      <c r="AG49" s="21"/>
      <c r="AH49" s="17"/>
      <c r="AI49" s="22"/>
      <c r="AJ49" s="22"/>
      <c r="AK49" s="22"/>
      <c r="AL49" s="22"/>
      <c r="AM49" s="22"/>
      <c r="AN49" s="18"/>
      <c r="AO49" s="16"/>
    </row>
    <row r="50" spans="1:41" ht="15.75" thickBot="1" x14ac:dyDescent="0.25">
      <c r="A50" s="15"/>
      <c r="B50" s="24">
        <v>12</v>
      </c>
      <c r="C50" s="7">
        <v>0.98</v>
      </c>
      <c r="D50" s="7">
        <v>1</v>
      </c>
      <c r="E50" s="7">
        <v>1</v>
      </c>
      <c r="F50" s="26">
        <v>1.3</v>
      </c>
      <c r="G50" s="42"/>
      <c r="H50" s="15"/>
      <c r="I50" s="21"/>
      <c r="J50" s="21"/>
      <c r="K50" s="21"/>
      <c r="L50" s="21"/>
      <c r="M50" s="21"/>
      <c r="N50" s="21"/>
      <c r="O50" s="16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16"/>
    </row>
    <row r="51" spans="1:41" ht="15.75" thickBot="1" x14ac:dyDescent="0.25">
      <c r="A51" s="15"/>
      <c r="B51" s="24">
        <v>13</v>
      </c>
      <c r="C51" s="7">
        <v>1.1499999999999999</v>
      </c>
      <c r="D51" s="7">
        <v>1.8</v>
      </c>
      <c r="E51" s="7">
        <v>1.5</v>
      </c>
      <c r="F51" s="26">
        <v>1.6</v>
      </c>
      <c r="G51" s="42"/>
      <c r="H51" s="15"/>
      <c r="I51" s="21"/>
      <c r="J51" s="21"/>
      <c r="K51" s="21"/>
      <c r="L51" s="21"/>
      <c r="M51" s="21"/>
      <c r="N51" s="21"/>
      <c r="O51" s="16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16"/>
    </row>
    <row r="52" spans="1:41" ht="15.75" thickBot="1" x14ac:dyDescent="0.25">
      <c r="A52" s="15"/>
      <c r="B52" s="24">
        <v>14</v>
      </c>
      <c r="C52" s="7">
        <v>0.52</v>
      </c>
      <c r="D52" s="7">
        <v>1.5</v>
      </c>
      <c r="E52" s="7">
        <v>1</v>
      </c>
      <c r="F52" s="26">
        <v>1</v>
      </c>
      <c r="G52" s="42"/>
      <c r="H52" s="17"/>
      <c r="I52" s="22"/>
      <c r="J52" s="22"/>
      <c r="K52" s="22"/>
      <c r="L52" s="22"/>
      <c r="M52" s="22"/>
      <c r="N52" s="22"/>
      <c r="O52" s="18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16"/>
    </row>
    <row r="53" spans="1:41" ht="15.75" thickBot="1" x14ac:dyDescent="0.25">
      <c r="A53" s="15"/>
      <c r="B53" s="24">
        <v>15</v>
      </c>
      <c r="C53" s="7">
        <v>1.8</v>
      </c>
      <c r="D53" s="7">
        <v>2</v>
      </c>
      <c r="E53" s="7">
        <v>2.5</v>
      </c>
      <c r="F53" s="26">
        <v>2.1</v>
      </c>
      <c r="G53" s="42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16"/>
    </row>
    <row r="54" spans="1:41" ht="15.75" thickBot="1" x14ac:dyDescent="0.25">
      <c r="A54" s="15"/>
      <c r="B54" s="24">
        <v>16</v>
      </c>
      <c r="C54" s="7">
        <v>7.5</v>
      </c>
      <c r="D54" s="7">
        <v>6</v>
      </c>
      <c r="E54" s="7">
        <v>8</v>
      </c>
      <c r="F54" s="26">
        <v>7</v>
      </c>
      <c r="G54" s="42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16"/>
    </row>
    <row r="55" spans="1:41" ht="15.75" thickBot="1" x14ac:dyDescent="0.25">
      <c r="A55" s="15"/>
      <c r="B55" s="24">
        <v>17</v>
      </c>
      <c r="C55" s="7">
        <v>0.28000000000000003</v>
      </c>
      <c r="D55" s="7">
        <v>1</v>
      </c>
      <c r="E55" s="7">
        <v>1</v>
      </c>
      <c r="F55" s="26">
        <v>0.8</v>
      </c>
      <c r="G55" s="42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16"/>
    </row>
    <row r="56" spans="1:41" ht="15.75" thickBot="1" x14ac:dyDescent="0.25">
      <c r="A56" s="15"/>
      <c r="B56" s="24">
        <v>18</v>
      </c>
      <c r="C56" s="7">
        <v>0.5</v>
      </c>
      <c r="D56" s="7">
        <v>0.9</v>
      </c>
      <c r="E56" s="7">
        <v>1.2</v>
      </c>
      <c r="F56" s="26">
        <v>0.8</v>
      </c>
      <c r="G56" s="42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16"/>
    </row>
    <row r="57" spans="1:41" ht="15.75" thickBot="1" x14ac:dyDescent="0.25">
      <c r="A57" s="15"/>
      <c r="B57" s="24">
        <v>19</v>
      </c>
      <c r="C57" s="7">
        <v>4.9000000000000004</v>
      </c>
      <c r="D57" s="7">
        <v>4.5</v>
      </c>
      <c r="E57" s="7">
        <v>5.5</v>
      </c>
      <c r="F57" s="26">
        <v>4.9000000000000004</v>
      </c>
      <c r="G57" s="42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16"/>
    </row>
    <row r="58" spans="1:41" ht="15.75" thickBot="1" x14ac:dyDescent="0.25">
      <c r="A58" s="15"/>
      <c r="B58" s="24">
        <v>20</v>
      </c>
      <c r="C58" s="8">
        <v>0.25</v>
      </c>
      <c r="D58" s="8">
        <v>0.5</v>
      </c>
      <c r="E58" s="8">
        <v>1</v>
      </c>
      <c r="F58" s="27">
        <v>0.5</v>
      </c>
      <c r="G58" s="42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16"/>
    </row>
    <row r="59" spans="1:41" ht="15.75" thickBot="1" x14ac:dyDescent="0.25">
      <c r="A59" s="15"/>
      <c r="B59" s="33" t="s">
        <v>44</v>
      </c>
      <c r="C59" s="32">
        <f>AVERAGE(C39:C58)</f>
        <v>1.786</v>
      </c>
      <c r="D59" s="9">
        <f>AVERAGE(D39:D58)</f>
        <v>1.9650000000000003</v>
      </c>
      <c r="E59" s="9">
        <f>AVERAGE(E39:E58)</f>
        <v>2.2850000000000001</v>
      </c>
      <c r="F59" s="28">
        <f>AVERAGE(F39:F58)</f>
        <v>2.0999999999999996</v>
      </c>
      <c r="G59" s="42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16"/>
    </row>
    <row r="60" spans="1:41" ht="15.75" thickBot="1" x14ac:dyDescent="0.25">
      <c r="A60" s="15"/>
      <c r="B60" s="33" t="s">
        <v>45</v>
      </c>
      <c r="C60" s="37">
        <f>MAX(C39:C58)-MIN(C39:C58)</f>
        <v>7.25</v>
      </c>
      <c r="D60" s="38">
        <f>MAX(D39:D58)-MIN(D39:D58)</f>
        <v>5.5</v>
      </c>
      <c r="E60" s="38">
        <f>MAX(E39:E58)-MIN(E39:E58)</f>
        <v>7</v>
      </c>
      <c r="F60" s="39">
        <f>MAX(F52:I58)-MIN(F39:F58)</f>
        <v>6.5</v>
      </c>
      <c r="G60" s="42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16"/>
    </row>
    <row r="61" spans="1:41" ht="15.75" thickBot="1" x14ac:dyDescent="0.25">
      <c r="A61" s="15"/>
      <c r="B61" s="29"/>
      <c r="C61" s="30"/>
      <c r="D61" s="30"/>
      <c r="E61" s="30"/>
      <c r="F61" s="31"/>
      <c r="G61" s="42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16"/>
    </row>
    <row r="62" spans="1:41" x14ac:dyDescent="0.2">
      <c r="A62" s="15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16"/>
    </row>
    <row r="63" spans="1:41" x14ac:dyDescent="0.2">
      <c r="A63" s="15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16"/>
    </row>
    <row r="64" spans="1:41" x14ac:dyDescent="0.2">
      <c r="A64" s="15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16"/>
    </row>
    <row r="65" spans="1:41" x14ac:dyDescent="0.2">
      <c r="A65" s="15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16"/>
    </row>
    <row r="66" spans="1:41" ht="15.75" thickBot="1" x14ac:dyDescent="0.25">
      <c r="A66" s="15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16"/>
    </row>
    <row r="67" spans="1:41" ht="15.75" thickBot="1" x14ac:dyDescent="0.25">
      <c r="A67" s="15"/>
      <c r="B67" s="21"/>
      <c r="C67" s="21"/>
      <c r="D67" s="12"/>
      <c r="E67" s="20"/>
      <c r="F67" s="13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16"/>
    </row>
    <row r="68" spans="1:41" ht="15.75" thickBot="1" x14ac:dyDescent="0.25">
      <c r="A68" s="15"/>
      <c r="B68" s="21"/>
      <c r="C68" s="21"/>
      <c r="D68" s="44" t="s">
        <v>49</v>
      </c>
      <c r="E68" s="21"/>
      <c r="F68" s="23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16"/>
    </row>
    <row r="69" spans="1:41" ht="15.75" thickBot="1" x14ac:dyDescent="0.25">
      <c r="A69" s="15"/>
      <c r="B69" s="21"/>
      <c r="C69" s="21"/>
      <c r="D69" s="46" t="s">
        <v>48</v>
      </c>
      <c r="E69" s="47"/>
      <c r="F69" s="48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16"/>
    </row>
    <row r="70" spans="1:41" ht="15.75" thickBot="1" x14ac:dyDescent="0.25">
      <c r="A70" s="15"/>
      <c r="B70" s="21"/>
      <c r="C70" s="21"/>
      <c r="D70" s="33" t="s">
        <v>25</v>
      </c>
      <c r="E70" s="33" t="s">
        <v>26</v>
      </c>
      <c r="F70" s="33" t="s">
        <v>27</v>
      </c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16"/>
    </row>
    <row r="71" spans="1:41" ht="15.75" thickBot="1" x14ac:dyDescent="0.25">
      <c r="A71" s="15"/>
      <c r="B71" s="21"/>
      <c r="C71" s="21"/>
      <c r="D71" s="45">
        <v>-0.17899999999999999</v>
      </c>
      <c r="E71" s="45">
        <v>-0.499</v>
      </c>
      <c r="F71" s="45">
        <v>-0.314</v>
      </c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16"/>
    </row>
    <row r="72" spans="1:41" ht="15.75" thickBot="1" x14ac:dyDescent="0.25">
      <c r="A72" s="15"/>
      <c r="B72" s="21"/>
      <c r="C72" s="21"/>
      <c r="D72" s="17"/>
      <c r="E72" s="22"/>
      <c r="F72" s="18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16"/>
    </row>
    <row r="73" spans="1:41" ht="15.75" thickBot="1" x14ac:dyDescent="0.25">
      <c r="A73" s="17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18"/>
    </row>
  </sheetData>
  <mergeCells count="4">
    <mergeCell ref="D69:F69"/>
    <mergeCell ref="F5:H5"/>
    <mergeCell ref="F11:I11"/>
    <mergeCell ref="F6:H6"/>
  </mergeCells>
  <conditionalFormatting sqref="F11">
    <cfRule type="cellIs" dxfId="2" priority="5" operator="between">
      <formula>"12&gt;=$E$8"</formula>
      <formula>"17&gt;=$E$8"</formula>
    </cfRule>
    <cfRule type="cellIs" dxfId="1" priority="6" operator="lessThan">
      <formula>$F$9&lt;12</formula>
    </cfRule>
    <cfRule type="cellIs" dxfId="0" priority="8" operator="greaterThan">
      <formula>$F$9&gt;17</formula>
    </cfRule>
  </conditionalFormatting>
  <dataValidations count="1">
    <dataValidation type="whole" allowBlank="1" showInputMessage="1" showErrorMessage="1" promptTitle="insert value" prompt="type here" sqref="F6" xr:uid="{00000000-0002-0000-0000-000000000000}">
      <formula1>1</formula1>
      <formula2>10</formula2>
    </dataValidation>
  </dataValidations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2023-04-05T18:00:16Z</dcterms:created>
  <dcterms:modified xsi:type="dcterms:W3CDTF">2023-04-28T10:12:32Z</dcterms:modified>
</cp:coreProperties>
</file>