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=My Passport - Backup\SMU-UWTSD\Bachelor\Cyber Security\Assessment\2018-2019\2018-2019\Assessment\"/>
    </mc:Choice>
  </mc:AlternateContent>
  <bookViews>
    <workbookView xWindow="1650" yWindow="-375" windowWidth="16080" windowHeight="10980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Sheet1!$A$2:$E$32</definedName>
    <definedName name="_xlnm.Print_Area" localSheetId="0">Sheet1!$A$1:$H$34</definedName>
    <definedName name="_xlnm.Print_Titles" localSheetId="0">Sheet1!$1:$2</definedName>
  </definedNames>
  <calcPr calcId="162913"/>
  <fileRecoveryPr autoRecover="0"/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G30" i="1"/>
  <c r="G29" i="1"/>
  <c r="G28" i="1"/>
  <c r="G27" i="1"/>
  <c r="G26" i="1"/>
  <c r="G25" i="1"/>
  <c r="G24" i="1"/>
  <c r="G23" i="1"/>
  <c r="G22" i="1"/>
  <c r="E14" i="1" l="1"/>
  <c r="E18" i="1" l="1"/>
  <c r="E19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2" i="1"/>
  <c r="E43" i="1"/>
  <c r="E44" i="1"/>
  <c r="E45" i="1"/>
  <c r="E46" i="1"/>
  <c r="E47" i="1"/>
  <c r="E48" i="1"/>
  <c r="E49" i="1"/>
  <c r="E51" i="1"/>
  <c r="E52" i="1"/>
  <c r="E53" i="1"/>
  <c r="E54" i="1"/>
  <c r="E55" i="1"/>
  <c r="E57" i="1"/>
  <c r="E58" i="1"/>
  <c r="E60" i="1"/>
  <c r="E61" i="1"/>
  <c r="E63" i="1"/>
  <c r="E64" i="1"/>
  <c r="E66" i="1"/>
  <c r="E67" i="1"/>
  <c r="E68" i="1"/>
  <c r="E69" i="1"/>
  <c r="E70" i="1"/>
  <c r="E72" i="1"/>
  <c r="E73" i="1"/>
  <c r="E74" i="1"/>
  <c r="E75" i="1"/>
  <c r="E76" i="1"/>
  <c r="E77" i="1"/>
  <c r="E78" i="1"/>
  <c r="E79" i="1"/>
  <c r="E80" i="1"/>
  <c r="E81" i="1"/>
  <c r="E82" i="1"/>
  <c r="E84" i="1"/>
  <c r="E87" i="1"/>
  <c r="E88" i="1"/>
  <c r="E90" i="1"/>
  <c r="E91" i="1"/>
  <c r="E92" i="1"/>
  <c r="E93" i="1"/>
  <c r="E95" i="1"/>
  <c r="E96" i="1"/>
  <c r="E97" i="1"/>
  <c r="E98" i="1"/>
  <c r="E99" i="1"/>
  <c r="E101" i="1"/>
  <c r="E102" i="1"/>
  <c r="E104" i="1"/>
  <c r="E109" i="1"/>
  <c r="E110" i="1"/>
  <c r="E112" i="1"/>
  <c r="E113" i="1"/>
  <c r="E115" i="1"/>
  <c r="E116" i="1"/>
  <c r="E118" i="1"/>
  <c r="E119" i="1"/>
  <c r="E10" i="1" l="1"/>
  <c r="E12" i="1"/>
  <c r="E13" i="1"/>
  <c r="E17" i="1" l="1"/>
  <c r="E5" i="1"/>
  <c r="E6" i="1"/>
  <c r="E7" i="1"/>
  <c r="E8" i="1"/>
  <c r="E9" i="1"/>
  <c r="E15" i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<sst xmlns="http://schemas.openxmlformats.org/spreadsheetml/2006/main" count="367" uniqueCount="340">
  <si>
    <t>First Name</t>
  </si>
  <si>
    <t>Surname</t>
  </si>
  <si>
    <t xml:space="preserve"> Assignments and Exam Marks</t>
  </si>
  <si>
    <t>Final Grade</t>
  </si>
  <si>
    <t xml:space="preserve">Assignment </t>
  </si>
  <si>
    <t>Student ID</t>
  </si>
  <si>
    <t>Average</t>
  </si>
  <si>
    <t xml:space="preserve">Std. Dev. </t>
  </si>
  <si>
    <t>Max</t>
  </si>
  <si>
    <t>Min</t>
  </si>
  <si>
    <t>Fail</t>
  </si>
  <si>
    <t>Assignmet</t>
  </si>
  <si>
    <t>Overall</t>
  </si>
  <si>
    <t>ABD AL KERIM</t>
  </si>
  <si>
    <t>ABDUL MALEK</t>
  </si>
  <si>
    <t>AKTAR</t>
  </si>
  <si>
    <t>ALGIE</t>
  </si>
  <si>
    <t>ASSEBAB</t>
  </si>
  <si>
    <t>ATKINS</t>
  </si>
  <si>
    <t>ATKINSON</t>
  </si>
  <si>
    <t>BALL</t>
  </si>
  <si>
    <t>BANWELL-CLODE</t>
  </si>
  <si>
    <t>BARNETT</t>
  </si>
  <si>
    <t>BATCHELOR</t>
  </si>
  <si>
    <t>BRIGHT</t>
  </si>
  <si>
    <t>BYRNE</t>
  </si>
  <si>
    <t>CANN</t>
  </si>
  <si>
    <t>CHALMERS</t>
  </si>
  <si>
    <t>COLE</t>
  </si>
  <si>
    <t>COOKSEY</t>
  </si>
  <si>
    <t>DAHIR CABDINUUR</t>
  </si>
  <si>
    <t>DAVIES</t>
  </si>
  <si>
    <t>DUNHILL</t>
  </si>
  <si>
    <t>DUNLOP</t>
  </si>
  <si>
    <t>DUNN</t>
  </si>
  <si>
    <t>ELLEMENT</t>
  </si>
  <si>
    <t>ELLIOTT</t>
  </si>
  <si>
    <t>EVANS</t>
  </si>
  <si>
    <t>FENNER</t>
  </si>
  <si>
    <t>GALANTOWICZ</t>
  </si>
  <si>
    <t>GRIFFITHS</t>
  </si>
  <si>
    <t>HALL</t>
  </si>
  <si>
    <t>HASHAN</t>
  </si>
  <si>
    <t>HILL</t>
  </si>
  <si>
    <t>HOLBOROW</t>
  </si>
  <si>
    <t>HORTON</t>
  </si>
  <si>
    <t>HOWELLS</t>
  </si>
  <si>
    <t>HUGHES</t>
  </si>
  <si>
    <t>HUNTLY</t>
  </si>
  <si>
    <t>JAMES</t>
  </si>
  <si>
    <t>JEFFERY</t>
  </si>
  <si>
    <t>JOHNSON</t>
  </si>
  <si>
    <t>JONES</t>
  </si>
  <si>
    <t>KALASZ</t>
  </si>
  <si>
    <t>KEEVILL</t>
  </si>
  <si>
    <t>KELLY</t>
  </si>
  <si>
    <t>KIDDIE</t>
  </si>
  <si>
    <t>LESWISSE</t>
  </si>
  <si>
    <t>LEWIS</t>
  </si>
  <si>
    <t>LOVELL</t>
  </si>
  <si>
    <t>MAMISO</t>
  </si>
  <si>
    <t>MARDARE</t>
  </si>
  <si>
    <t>MARTIN</t>
  </si>
  <si>
    <t>MATELA</t>
  </si>
  <si>
    <t>MAY</t>
  </si>
  <si>
    <t>MOORE</t>
  </si>
  <si>
    <t>MORGAN</t>
  </si>
  <si>
    <t>MORRIS</t>
  </si>
  <si>
    <t>MOSELEY</t>
  </si>
  <si>
    <t>MUIN</t>
  </si>
  <si>
    <t>O`MAHONEY</t>
  </si>
  <si>
    <t>O'DWYER</t>
  </si>
  <si>
    <t>OSBORNE</t>
  </si>
  <si>
    <t>PATCH</t>
  </si>
  <si>
    <t>PEARCE</t>
  </si>
  <si>
    <t>PINDEL</t>
  </si>
  <si>
    <t>PREECE</t>
  </si>
  <si>
    <t>PRITCHARD</t>
  </si>
  <si>
    <t>RAHMAN</t>
  </si>
  <si>
    <t>RAPACZ</t>
  </si>
  <si>
    <t>RICHARDS</t>
  </si>
  <si>
    <t>ROWE</t>
  </si>
  <si>
    <t>RULE</t>
  </si>
  <si>
    <t>RUSSELL</t>
  </si>
  <si>
    <t>RYALL</t>
  </si>
  <si>
    <t>SERDEN</t>
  </si>
  <si>
    <t>SERODIO</t>
  </si>
  <si>
    <t>SHARIF</t>
  </si>
  <si>
    <t>SHOULDER</t>
  </si>
  <si>
    <t>SMITH</t>
  </si>
  <si>
    <t>SOUTHALL</t>
  </si>
  <si>
    <t>STEPHENS</t>
  </si>
  <si>
    <t>STOCK</t>
  </si>
  <si>
    <t>STRAND-REGAN</t>
  </si>
  <si>
    <t>SUNG</t>
  </si>
  <si>
    <t>SUTCLIFFE</t>
  </si>
  <si>
    <t>TAYLOR</t>
  </si>
  <si>
    <t>THOMAS</t>
  </si>
  <si>
    <t>THOMAS-ROGERS</t>
  </si>
  <si>
    <t>VIMPANY</t>
  </si>
  <si>
    <t>WARD</t>
  </si>
  <si>
    <t>WATKINS</t>
  </si>
  <si>
    <t>WATTIS</t>
  </si>
  <si>
    <t>WEBB</t>
  </si>
  <si>
    <t>WHITE</t>
  </si>
  <si>
    <t>WILKINS-WILLIAMS</t>
  </si>
  <si>
    <t>WILLIAMS</t>
  </si>
  <si>
    <t>WILLIS</t>
  </si>
  <si>
    <t>WINSTANLEY-THOMAS</t>
  </si>
  <si>
    <t>WRIGHT</t>
  </si>
  <si>
    <t>WYNNE</t>
  </si>
  <si>
    <t>YAGHTIN</t>
  </si>
  <si>
    <t xml:space="preserve">FATMA DIANA </t>
  </si>
  <si>
    <t xml:space="preserve">SABRINA HANIM </t>
  </si>
  <si>
    <t xml:space="preserve">RUZY  </t>
  </si>
  <si>
    <t xml:space="preserve">DANIEL  </t>
  </si>
  <si>
    <t xml:space="preserve">SAMIA  </t>
  </si>
  <si>
    <t xml:space="preserve">BENJAMIN  </t>
  </si>
  <si>
    <t xml:space="preserve">PATRICK FRANK </t>
  </si>
  <si>
    <t>JAMES ALEXANDER DAVID</t>
  </si>
  <si>
    <t xml:space="preserve">MATTHEW  </t>
  </si>
  <si>
    <t xml:space="preserve">ELLIOT  </t>
  </si>
  <si>
    <t xml:space="preserve">JOSHUA  </t>
  </si>
  <si>
    <t xml:space="preserve">NYAKAMHA  </t>
  </si>
  <si>
    <t xml:space="preserve">HARRY MICHAEL </t>
  </si>
  <si>
    <t xml:space="preserve">LOUIS  </t>
  </si>
  <si>
    <t xml:space="preserve">MICHELLE  </t>
  </si>
  <si>
    <t xml:space="preserve">KRISTIAN LEIGH </t>
  </si>
  <si>
    <t xml:space="preserve">MORGAN FRANCIS </t>
  </si>
  <si>
    <t xml:space="preserve">ABUKHAR  </t>
  </si>
  <si>
    <t xml:space="preserve">LAUREN  </t>
  </si>
  <si>
    <t xml:space="preserve">RHYS  </t>
  </si>
  <si>
    <t xml:space="preserve">SUZANNE MICHELLE </t>
  </si>
  <si>
    <t xml:space="preserve">JAMES  </t>
  </si>
  <si>
    <t xml:space="preserve">GEMMA MELANIE </t>
  </si>
  <si>
    <t xml:space="preserve">MARTIN CHRISTOPHER </t>
  </si>
  <si>
    <t xml:space="preserve">CONNOR DEWI </t>
  </si>
  <si>
    <t xml:space="preserve">MICHAEL ANDREW </t>
  </si>
  <si>
    <t xml:space="preserve">GARETH JOHN </t>
  </si>
  <si>
    <t>NICHOLAS NATHANIAL WILKIE</t>
  </si>
  <si>
    <t xml:space="preserve">PETER REES </t>
  </si>
  <si>
    <t xml:space="preserve">THOMAS RHYS </t>
  </si>
  <si>
    <t xml:space="preserve">JOHN PATRICK </t>
  </si>
  <si>
    <t xml:space="preserve">BARTOSZ  </t>
  </si>
  <si>
    <t xml:space="preserve">JORDAN  </t>
  </si>
  <si>
    <t xml:space="preserve">ANTON  </t>
  </si>
  <si>
    <t xml:space="preserve">SHAMUEL  </t>
  </si>
  <si>
    <t xml:space="preserve">GERAINT ARFON </t>
  </si>
  <si>
    <t xml:space="preserve">SAMUEL RICHARD </t>
  </si>
  <si>
    <t xml:space="preserve">SHAUN ROSS </t>
  </si>
  <si>
    <t xml:space="preserve">ADAM  </t>
  </si>
  <si>
    <t xml:space="preserve">MATHEW THOMAS </t>
  </si>
  <si>
    <t xml:space="preserve">CIERAN  </t>
  </si>
  <si>
    <t xml:space="preserve">MARK ROSS </t>
  </si>
  <si>
    <t xml:space="preserve">MATTHEW LEE </t>
  </si>
  <si>
    <t xml:space="preserve">DAVID JOHN </t>
  </si>
  <si>
    <t xml:space="preserve">LLOYD  </t>
  </si>
  <si>
    <t xml:space="preserve">IWAN  </t>
  </si>
  <si>
    <t xml:space="preserve">JOSHUA JAY </t>
  </si>
  <si>
    <t xml:space="preserve">LOWRI  </t>
  </si>
  <si>
    <t xml:space="preserve">RICHARD DAVID </t>
  </si>
  <si>
    <t xml:space="preserve">RICHARD OWEN </t>
  </si>
  <si>
    <t xml:space="preserve">SCOTT  </t>
  </si>
  <si>
    <t xml:space="preserve">MARIUSZ  </t>
  </si>
  <si>
    <t xml:space="preserve">HARRISON JOHN </t>
  </si>
  <si>
    <t>ANNE PATRICIA CLAIRE</t>
  </si>
  <si>
    <t xml:space="preserve">SAMUEL KARL </t>
  </si>
  <si>
    <t xml:space="preserve">KYLE  </t>
  </si>
  <si>
    <t xml:space="preserve">EDMUND  </t>
  </si>
  <si>
    <t xml:space="preserve">ALEXANDRU MARIAN </t>
  </si>
  <si>
    <t xml:space="preserve">DYLAN BARRIE </t>
  </si>
  <si>
    <t xml:space="preserve">KRZYSZTOF SYLWESTER </t>
  </si>
  <si>
    <t xml:space="preserve">JENNIFER  </t>
  </si>
  <si>
    <t xml:space="preserve">ADAM DAVID </t>
  </si>
  <si>
    <t xml:space="preserve">NATHAN  </t>
  </si>
  <si>
    <t xml:space="preserve">RYAN LEE </t>
  </si>
  <si>
    <t xml:space="preserve">BRIAN PAUL </t>
  </si>
  <si>
    <t xml:space="preserve">PAUL THOMAS </t>
  </si>
  <si>
    <t xml:space="preserve">JACOB HARRY </t>
  </si>
  <si>
    <t xml:space="preserve">HABIB  </t>
  </si>
  <si>
    <t xml:space="preserve">NEIL ANDREW </t>
  </si>
  <si>
    <t xml:space="preserve">CONNOR  </t>
  </si>
  <si>
    <t xml:space="preserve">EDWARD  </t>
  </si>
  <si>
    <t xml:space="preserve">NICOLA  </t>
  </si>
  <si>
    <t xml:space="preserve">KATARZYNA  </t>
  </si>
  <si>
    <t xml:space="preserve">THOMAS  </t>
  </si>
  <si>
    <t xml:space="preserve">FARHAN SAJID </t>
  </si>
  <si>
    <t xml:space="preserve">PATRYK BENIAMIN </t>
  </si>
  <si>
    <t xml:space="preserve">ETHAN  </t>
  </si>
  <si>
    <t xml:space="preserve">NICHOLAS  </t>
  </si>
  <si>
    <t xml:space="preserve">SARAH ANN </t>
  </si>
  <si>
    <t xml:space="preserve">JAKE ANDREW </t>
  </si>
  <si>
    <t xml:space="preserve">REBECCA MICHELLE </t>
  </si>
  <si>
    <t xml:space="preserve">BULENT  </t>
  </si>
  <si>
    <t xml:space="preserve">JAIME  </t>
  </si>
  <si>
    <t xml:space="preserve">FATHI  </t>
  </si>
  <si>
    <t xml:space="preserve">KAYLIE LOUISE </t>
  </si>
  <si>
    <t xml:space="preserve">ANTHONY  </t>
  </si>
  <si>
    <t xml:space="preserve">BERNARD ARTHUR </t>
  </si>
  <si>
    <t xml:space="preserve">SIOBHAN KELLY </t>
  </si>
  <si>
    <t xml:space="preserve">CONNOR RHYS </t>
  </si>
  <si>
    <t xml:space="preserve">KAI HARLEY </t>
  </si>
  <si>
    <t>DANIEL SAU PING</t>
  </si>
  <si>
    <t xml:space="preserve">ISOBEL EMMA </t>
  </si>
  <si>
    <t xml:space="preserve">ALEX PAUL </t>
  </si>
  <si>
    <t xml:space="preserve">BRETT MICHAEL </t>
  </si>
  <si>
    <t xml:space="preserve">HARRY JAMES </t>
  </si>
  <si>
    <t xml:space="preserve">LEWYS  </t>
  </si>
  <si>
    <t xml:space="preserve">LLYWELYN ALFRED </t>
  </si>
  <si>
    <t xml:space="preserve">ADAM FREDERICK </t>
  </si>
  <si>
    <t xml:space="preserve">KIMANI  </t>
  </si>
  <si>
    <t xml:space="preserve">JASON  </t>
  </si>
  <si>
    <t xml:space="preserve">SAMUEL  </t>
  </si>
  <si>
    <t xml:space="preserve">LUKE  </t>
  </si>
  <si>
    <t>RYAN PETER ROYSTON</t>
  </si>
  <si>
    <t xml:space="preserve">JESSICA ELIZABETH </t>
  </si>
  <si>
    <t xml:space="preserve">LEAH LAUREN </t>
  </si>
  <si>
    <t xml:space="preserve">RYAN  </t>
  </si>
  <si>
    <t xml:space="preserve">STEPHANIE HELEN </t>
  </si>
  <si>
    <t xml:space="preserve">DONNA LOUISE </t>
  </si>
  <si>
    <t xml:space="preserve">CORMAC  </t>
  </si>
  <si>
    <t xml:space="preserve">SEYED MOHSEN </t>
  </si>
  <si>
    <t>1803845</t>
  </si>
  <si>
    <t>1802593</t>
  </si>
  <si>
    <t>1708215</t>
  </si>
  <si>
    <t>1706977</t>
  </si>
  <si>
    <t>1703373</t>
  </si>
  <si>
    <t>1809782</t>
  </si>
  <si>
    <t>1811357</t>
  </si>
  <si>
    <t>1809296</t>
  </si>
  <si>
    <t>1811077</t>
  </si>
  <si>
    <t>1801749</t>
  </si>
  <si>
    <t>1802076</t>
  </si>
  <si>
    <t>1804509</t>
  </si>
  <si>
    <t>1250289</t>
  </si>
  <si>
    <t>1802165</t>
  </si>
  <si>
    <t>1809316</t>
  </si>
  <si>
    <t>1810705</t>
  </si>
  <si>
    <t>1803155</t>
  </si>
  <si>
    <t>1705184</t>
  </si>
  <si>
    <t>1805950</t>
  </si>
  <si>
    <t>1803152</t>
  </si>
  <si>
    <t>1809913</t>
  </si>
  <si>
    <t>1800349</t>
  </si>
  <si>
    <t>1801285</t>
  </si>
  <si>
    <t>1705105</t>
  </si>
  <si>
    <t>1803452</t>
  </si>
  <si>
    <t>1809306</t>
  </si>
  <si>
    <t>1810612</t>
  </si>
  <si>
    <t>1704662</t>
  </si>
  <si>
    <t>1810610</t>
  </si>
  <si>
    <t>1810164</t>
  </si>
  <si>
    <t>1802242</t>
  </si>
  <si>
    <t>1700994</t>
  </si>
  <si>
    <t>1805091</t>
  </si>
  <si>
    <t>1809131</t>
  </si>
  <si>
    <t>1803153</t>
  </si>
  <si>
    <t>9900497</t>
  </si>
  <si>
    <t>1703116</t>
  </si>
  <si>
    <t>1704229</t>
  </si>
  <si>
    <t>1702203</t>
  </si>
  <si>
    <t>1702520</t>
  </si>
  <si>
    <t>1800730</t>
  </si>
  <si>
    <t>1809693</t>
  </si>
  <si>
    <t>1803023</t>
  </si>
  <si>
    <t>1809299</t>
  </si>
  <si>
    <t>1810950</t>
  </si>
  <si>
    <t>1802820</t>
  </si>
  <si>
    <t>1803154</t>
  </si>
  <si>
    <t>1804720</t>
  </si>
  <si>
    <t>1801539</t>
  </si>
  <si>
    <t>1809838</t>
  </si>
  <si>
    <t>1809132</t>
  </si>
  <si>
    <t>1803767</t>
  </si>
  <si>
    <t>1805456</t>
  </si>
  <si>
    <t>1802986</t>
  </si>
  <si>
    <t>1809128</t>
  </si>
  <si>
    <t>1800242</t>
  </si>
  <si>
    <t>1802840</t>
  </si>
  <si>
    <t>1802146</t>
  </si>
  <si>
    <t>1802143</t>
  </si>
  <si>
    <t>1807833</t>
  </si>
  <si>
    <t>1701698</t>
  </si>
  <si>
    <t>1802020</t>
  </si>
  <si>
    <t>1804424</t>
  </si>
  <si>
    <t>1802839</t>
  </si>
  <si>
    <t>1004334</t>
  </si>
  <si>
    <t>1801338</t>
  </si>
  <si>
    <t>1706559</t>
  </si>
  <si>
    <t>1809130</t>
  </si>
  <si>
    <t>1808905</t>
  </si>
  <si>
    <t>1806461</t>
  </si>
  <si>
    <t>1650547</t>
  </si>
  <si>
    <t>0351709</t>
  </si>
  <si>
    <t>1801164</t>
  </si>
  <si>
    <t>1800742</t>
  </si>
  <si>
    <t>1801492</t>
  </si>
  <si>
    <t>1806040</t>
  </si>
  <si>
    <t>1809696</t>
  </si>
  <si>
    <t>1807463</t>
  </si>
  <si>
    <t>1809125</t>
  </si>
  <si>
    <t>1802359</t>
  </si>
  <si>
    <t>1703601</t>
  </si>
  <si>
    <t>1802819</t>
  </si>
  <si>
    <t>1801069</t>
  </si>
  <si>
    <t>1810755</t>
  </si>
  <si>
    <t>1602835</t>
  </si>
  <si>
    <t>1705433</t>
  </si>
  <si>
    <t>1805278</t>
  </si>
  <si>
    <t>1803274</t>
  </si>
  <si>
    <t>1701105</t>
  </si>
  <si>
    <t>1800042</t>
  </si>
  <si>
    <t>1704559</t>
  </si>
  <si>
    <t>1809129</t>
  </si>
  <si>
    <t>1800709</t>
  </si>
  <si>
    <t>1801401</t>
  </si>
  <si>
    <t>1801495</t>
  </si>
  <si>
    <t>1809133</t>
  </si>
  <si>
    <t>1808257</t>
  </si>
  <si>
    <t>1451576</t>
  </si>
  <si>
    <t>1352162</t>
  </si>
  <si>
    <t>1809918</t>
  </si>
  <si>
    <t>1802188</t>
  </si>
  <si>
    <t>1801299</t>
  </si>
  <si>
    <t>1651350</t>
  </si>
  <si>
    <t>1810613</t>
  </si>
  <si>
    <t>1706860</t>
  </si>
  <si>
    <t>1808275</t>
  </si>
  <si>
    <t>1804612</t>
  </si>
  <si>
    <t>1803165</t>
  </si>
  <si>
    <t>1800401</t>
  </si>
  <si>
    <t>1702928</t>
  </si>
  <si>
    <t>1809781</t>
  </si>
  <si>
    <t>1810450</t>
  </si>
  <si>
    <t>1708310</t>
  </si>
  <si>
    <t>1810707</t>
  </si>
  <si>
    <t>0852569</t>
  </si>
  <si>
    <t>1808260</t>
  </si>
  <si>
    <t>1702130</t>
  </si>
  <si>
    <t>1803899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</si>
</sst>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5" fontId="0" fillId="0" borderId="0" xfId="0" applyNumberForma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5" fontId="5" fillId="2" borderId="1" xfId="0" applyNumberFormat="1" applyFont="1" applyFill="1" applyBorder="1"/>
    <xf numFmtId="0" fontId="4" fillId="2" borderId="4" xfId="0" applyFont="1" applyFill="1" applyBorder="1" applyAlignment="1"/>
    <xf numFmtId="0" fontId="4" fillId="2" borderId="5" xfId="0" applyFont="1" applyFill="1" applyBorder="1" applyAlignment="1"/>
    <xf numFmtId="1" fontId="0" fillId="0" borderId="0" xfId="0" applyNumberFormat="1"/>
    <xf numFmtId="0" fontId="6" fillId="0" borderId="1" xfId="0" applyFont="1" applyBorder="1"/>
    <xf numFmtId="0" fontId="2" fillId="0" borderId="1" xfId="0" applyFont="1" applyBorder="1"/>
    <xf numFmtId="1" fontId="2" fillId="0" borderId="1" xfId="0" applyNumberFormat="1" applyFont="1" applyBorder="1" applyAlignment="1">
      <alignment wrapText="1"/>
    </xf>
    <xf numFmtId="0" fontId="2" fillId="0" borderId="1" xfId="0" applyFont="1" applyFill="1" applyBorder="1"/>
    <xf numFmtId="0" fontId="1" fillId="0" borderId="1" xfId="0" applyFont="1" applyBorder="1"/>
    <xf numFmtId="1" fontId="1" fillId="0" borderId="1" xfId="0" applyNumberFormat="1" applyFont="1" applyBorder="1" applyAlignment="1">
      <alignment wrapText="1"/>
    </xf>
    <xf numFmtId="0" fontId="0" fillId="0" borderId="1" xfId="0" applyBorder="1"/>
    <xf numFmtId="0" fontId="7" fillId="0" borderId="3" xfId="0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vertical="center"/>
    </xf>
    <xf numFmtId="0" fontId="6" fillId="3" borderId="1" xfId="0" applyFont="1" applyFill="1" applyBorder="1"/>
    <xf numFmtId="1" fontId="2" fillId="3" borderId="1" xfId="0" applyNumberFormat="1" applyFont="1" applyFill="1" applyBorder="1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3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view="pageLayout" topLeftCell="A25" zoomScale="120" zoomScalePageLayoutView="120" workbookViewId="0">
      <selection activeCell="E62" sqref="E62"/>
    </sheetView>
  </sheetViews>
  <sheetFormatPr defaultRowHeight="12.75" x14ac:dyDescent="0.2"/>
  <cols>
    <col min="1" max="1" width="19.85546875" bestFit="1" customWidth="1"/>
    <col min="2" max="2" width="26" bestFit="1" customWidth="1"/>
    <col min="3" max="3" width="9.42578125" bestFit="1" customWidth="1"/>
    <col min="4" max="4" width="7.7109375" customWidth="1"/>
    <col min="5" max="5" width="11" customWidth="1"/>
    <col min="6" max="6" width="11.5703125" customWidth="1"/>
    <col min="7" max="7" width="11.42578125" customWidth="1"/>
    <col min="8" max="8" width="11.140625" customWidth="1"/>
  </cols>
  <sheetData>
    <row r="1" spans="1:6" x14ac:dyDescent="0.2">
      <c r="A1" s="3" t="s">
        <v>1</v>
      </c>
      <c r="B1" s="3" t="s">
        <v>0</v>
      </c>
      <c r="C1" s="3" t="s">
        <v>5</v>
      </c>
      <c r="D1" s="6" t="s">
        <v>2</v>
      </c>
      <c r="E1" s="7"/>
      <c r="F1" s="2"/>
    </row>
    <row r="2" spans="1:6" x14ac:dyDescent="0.2">
      <c r="A2" s="4"/>
      <c r="B2" s="4"/>
      <c r="C2" s="4"/>
      <c r="D2" s="5" t="s">
        <v>4</v>
      </c>
      <c r="E2" s="5" t="s">
        <v>3</v>
      </c>
      <c r="F2" s="1"/>
    </row>
    <row r="3" spans="1:6" ht="13.5" customHeight="1" x14ac:dyDescent="0.25">
      <c r="A3" s="16" t="s">
        <v>13</v>
      </c>
      <c r="B3" s="16" t="s">
        <v>112</v>
      </c>
      <c r="C3" s="16" t="s">
        <v>222</v>
      </c>
      <c r="D3" s="13"/>
      <c r="E3" s="14"/>
    </row>
    <row r="4" spans="1:6" ht="12.75" customHeight="1" x14ac:dyDescent="0.25">
      <c r="A4" s="17" t="s">
        <v>14</v>
      </c>
      <c r="B4" s="17" t="s">
        <v>113</v>
      </c>
      <c r="C4" s="17" t="s">
        <v>223</v>
      </c>
      <c r="D4" s="10"/>
      <c r="E4" s="11"/>
    </row>
    <row r="5" spans="1:6" ht="13.5" customHeight="1" x14ac:dyDescent="0.25">
      <c r="A5" s="17" t="s">
        <v>15</v>
      </c>
      <c r="B5" s="17" t="s">
        <v>114</v>
      </c>
      <c r="C5" s="17" t="s">
        <v>224</v>
      </c>
      <c r="D5" s="10">
        <v>40</v>
      </c>
      <c r="E5" s="11">
        <f t="shared" ref="E5:E67" si="0">D5</f>
        <v>40</v>
      </c>
    </row>
    <row r="6" spans="1:6" ht="12" customHeight="1" x14ac:dyDescent="0.25">
      <c r="A6" s="17" t="s">
        <v>16</v>
      </c>
      <c r="B6" s="17" t="s">
        <v>115</v>
      </c>
      <c r="C6" s="17" t="s">
        <v>225</v>
      </c>
      <c r="D6" s="10">
        <v>90</v>
      </c>
      <c r="E6" s="11">
        <f t="shared" si="0"/>
        <v>90</v>
      </c>
    </row>
    <row r="7" spans="1:6" ht="12.75" customHeight="1" x14ac:dyDescent="0.25">
      <c r="A7" s="17" t="s">
        <v>17</v>
      </c>
      <c r="B7" s="17" t="s">
        <v>116</v>
      </c>
      <c r="C7" s="17" t="s">
        <v>226</v>
      </c>
      <c r="D7" s="12">
        <v>45</v>
      </c>
      <c r="E7" s="11">
        <f t="shared" si="0"/>
        <v>45</v>
      </c>
    </row>
    <row r="8" spans="1:6" ht="13.5" customHeight="1" x14ac:dyDescent="0.25">
      <c r="A8" s="17" t="s">
        <v>18</v>
      </c>
      <c r="B8" s="17" t="s">
        <v>117</v>
      </c>
      <c r="C8" s="17" t="s">
        <v>227</v>
      </c>
      <c r="D8" s="10">
        <v>70</v>
      </c>
      <c r="E8" s="11">
        <f t="shared" si="0"/>
        <v>70</v>
      </c>
    </row>
    <row r="9" spans="1:6" ht="13.5" customHeight="1" x14ac:dyDescent="0.25">
      <c r="A9" s="17" t="s">
        <v>19</v>
      </c>
      <c r="B9" s="17" t="s">
        <v>118</v>
      </c>
      <c r="C9" s="17" t="s">
        <v>228</v>
      </c>
      <c r="D9" s="10">
        <v>95</v>
      </c>
      <c r="E9" s="11">
        <f t="shared" si="0"/>
        <v>95</v>
      </c>
    </row>
    <row r="10" spans="1:6" ht="14.25" customHeight="1" x14ac:dyDescent="0.25">
      <c r="A10" s="17" t="s">
        <v>20</v>
      </c>
      <c r="B10" s="17" t="s">
        <v>119</v>
      </c>
      <c r="C10" s="17" t="s">
        <v>229</v>
      </c>
      <c r="D10" s="10">
        <v>83</v>
      </c>
      <c r="E10" s="11">
        <f t="shared" si="0"/>
        <v>83</v>
      </c>
    </row>
    <row r="11" spans="1:6" ht="13.5" customHeight="1" x14ac:dyDescent="0.25">
      <c r="A11" s="17" t="s">
        <v>21</v>
      </c>
      <c r="B11" s="17" t="s">
        <v>120</v>
      </c>
      <c r="C11" s="17" t="s">
        <v>230</v>
      </c>
      <c r="D11" s="12"/>
      <c r="E11" s="11"/>
    </row>
    <row r="12" spans="1:6" ht="13.5" customHeight="1" x14ac:dyDescent="0.25">
      <c r="A12" s="17" t="s">
        <v>22</v>
      </c>
      <c r="B12" s="17" t="s">
        <v>121</v>
      </c>
      <c r="C12" s="17" t="s">
        <v>231</v>
      </c>
      <c r="D12" s="10">
        <v>72.5</v>
      </c>
      <c r="E12" s="11">
        <f t="shared" si="0"/>
        <v>72.5</v>
      </c>
    </row>
    <row r="13" spans="1:6" ht="11.25" customHeight="1" x14ac:dyDescent="0.25">
      <c r="A13" s="17" t="s">
        <v>23</v>
      </c>
      <c r="B13" s="17" t="s">
        <v>122</v>
      </c>
      <c r="C13" s="17" t="s">
        <v>232</v>
      </c>
      <c r="D13" s="10">
        <v>61</v>
      </c>
      <c r="E13" s="11">
        <f t="shared" si="0"/>
        <v>61</v>
      </c>
    </row>
    <row r="14" spans="1:6" ht="12.75" customHeight="1" x14ac:dyDescent="0.25">
      <c r="A14" s="17" t="s">
        <v>24</v>
      </c>
      <c r="B14" s="17" t="s">
        <v>123</v>
      </c>
      <c r="C14" s="17" t="s">
        <v>233</v>
      </c>
      <c r="D14" s="10">
        <v>76</v>
      </c>
      <c r="E14" s="11">
        <f t="shared" si="0"/>
        <v>76</v>
      </c>
    </row>
    <row r="15" spans="1:6" ht="12" customHeight="1" x14ac:dyDescent="0.25">
      <c r="A15" s="17" t="s">
        <v>25</v>
      </c>
      <c r="B15" s="17" t="s">
        <v>124</v>
      </c>
      <c r="C15" s="17" t="s">
        <v>234</v>
      </c>
      <c r="D15" s="10">
        <v>30</v>
      </c>
      <c r="E15" s="11">
        <f t="shared" si="0"/>
        <v>30</v>
      </c>
    </row>
    <row r="16" spans="1:6" ht="12.75" customHeight="1" x14ac:dyDescent="0.25">
      <c r="A16" s="17" t="s">
        <v>26</v>
      </c>
      <c r="B16" s="17" t="s">
        <v>125</v>
      </c>
      <c r="C16" s="17" t="s">
        <v>235</v>
      </c>
      <c r="D16" s="10"/>
      <c r="E16" s="11"/>
    </row>
    <row r="17" spans="1:8" ht="13.5" customHeight="1" x14ac:dyDescent="0.25">
      <c r="A17" s="17" t="s">
        <v>27</v>
      </c>
      <c r="B17" s="17" t="s">
        <v>126</v>
      </c>
      <c r="C17" s="17" t="s">
        <v>236</v>
      </c>
      <c r="D17" s="10">
        <v>84</v>
      </c>
      <c r="E17" s="11">
        <f t="shared" si="0"/>
        <v>84</v>
      </c>
    </row>
    <row r="18" spans="1:8" ht="14.25" customHeight="1" x14ac:dyDescent="0.25">
      <c r="A18" s="17" t="s">
        <v>28</v>
      </c>
      <c r="B18" s="17" t="s">
        <v>127</v>
      </c>
      <c r="C18" s="17" t="s">
        <v>237</v>
      </c>
      <c r="D18" s="10">
        <v>60</v>
      </c>
      <c r="E18" s="11">
        <f t="shared" si="0"/>
        <v>60</v>
      </c>
    </row>
    <row r="19" spans="1:8" ht="12.75" customHeight="1" x14ac:dyDescent="0.25">
      <c r="A19" s="17" t="s">
        <v>29</v>
      </c>
      <c r="B19" s="17" t="s">
        <v>128</v>
      </c>
      <c r="C19" s="17" t="s">
        <v>238</v>
      </c>
      <c r="D19" s="10">
        <v>58</v>
      </c>
      <c r="E19" s="11">
        <f t="shared" si="0"/>
        <v>58</v>
      </c>
    </row>
    <row r="20" spans="1:8" ht="12" customHeight="1" x14ac:dyDescent="0.25">
      <c r="A20" s="17" t="s">
        <v>30</v>
      </c>
      <c r="B20" s="17" t="s">
        <v>129</v>
      </c>
      <c r="C20" s="17" t="s">
        <v>239</v>
      </c>
      <c r="D20" s="10"/>
      <c r="E20" s="11"/>
    </row>
    <row r="21" spans="1:8" ht="15" x14ac:dyDescent="0.25">
      <c r="A21" s="17" t="s">
        <v>31</v>
      </c>
      <c r="B21" s="17" t="s">
        <v>130</v>
      </c>
      <c r="C21" s="17" t="s">
        <v>240</v>
      </c>
      <c r="D21" s="10">
        <v>68.5</v>
      </c>
      <c r="E21" s="11">
        <f t="shared" si="0"/>
        <v>68.5</v>
      </c>
      <c r="G21" t="s">
        <v>11</v>
      </c>
      <c r="H21" t="s">
        <v>12</v>
      </c>
    </row>
    <row r="22" spans="1:8" ht="15" x14ac:dyDescent="0.25">
      <c r="A22" s="17" t="s">
        <v>31</v>
      </c>
      <c r="B22" s="17" t="s">
        <v>131</v>
      </c>
      <c r="C22" s="17" t="s">
        <v>241</v>
      </c>
      <c r="D22" s="15">
        <v>72.5</v>
      </c>
      <c r="E22" s="11">
        <f t="shared" si="0"/>
        <v>72.5</v>
      </c>
      <c r="F22" s="21" t="s">
        <v>6</v>
      </c>
      <c r="G22" s="8">
        <f>SUMIF(D3:D120,"&lt;&gt;0")/COUNTIF(D3:D120,"&lt;&gt;0")</f>
        <v>49.627966101694916</v>
      </c>
      <c r="H22">
        <f>SUMIF(E3:E120,"&lt;&gt;0")/COUNTIF(E3:E120,"&lt;&gt;0")</f>
        <v>49.627966101694916</v>
      </c>
    </row>
    <row r="23" spans="1:8" ht="15" x14ac:dyDescent="0.25">
      <c r="A23" s="17" t="s">
        <v>31</v>
      </c>
      <c r="B23" s="17" t="s">
        <v>132</v>
      </c>
      <c r="C23" s="17" t="s">
        <v>242</v>
      </c>
      <c r="D23" s="15">
        <v>70</v>
      </c>
      <c r="E23" s="11">
        <f t="shared" si="0"/>
        <v>70</v>
      </c>
      <c r="F23" s="21" t="s">
        <v>7</v>
      </c>
      <c r="G23" s="8">
        <f>STDEV(D3:D120)</f>
        <v>16.89756287923294</v>
      </c>
      <c r="H23" s="8">
        <f>STDEV(E3:E120)</f>
        <v>16.89756287923294</v>
      </c>
    </row>
    <row r="24" spans="1:8" ht="15" x14ac:dyDescent="0.25">
      <c r="A24" s="17" t="s">
        <v>32</v>
      </c>
      <c r="B24" s="17" t="s">
        <v>133</v>
      </c>
      <c r="C24" s="17" t="s">
        <v>243</v>
      </c>
      <c r="D24" s="15">
        <v>54</v>
      </c>
      <c r="E24" s="11">
        <f t="shared" si="0"/>
        <v>54</v>
      </c>
      <c r="F24" s="21" t="s">
        <v>8</v>
      </c>
      <c r="G24" s="8">
        <f>MAX(D3:D120)</f>
        <v>97.5</v>
      </c>
      <c r="H24" s="8">
        <f>MAX(E3:E120)</f>
        <v>97.5</v>
      </c>
    </row>
    <row r="25" spans="1:8" ht="15" x14ac:dyDescent="0.25">
      <c r="A25" s="17" t="s">
        <v>33</v>
      </c>
      <c r="B25" s="17" t="s">
        <v>134</v>
      </c>
      <c r="C25" s="17" t="s">
        <v>244</v>
      </c>
      <c r="D25" s="15">
        <v>72</v>
      </c>
      <c r="E25" s="11">
        <f t="shared" si="0"/>
        <v>72</v>
      </c>
      <c r="F25" s="21" t="s">
        <v>9</v>
      </c>
      <c r="G25" s="8">
        <f>MIN(D3:D120)</f>
        <v>21.5</v>
      </c>
      <c r="H25" s="8">
        <f>MIN(E3:E120)</f>
        <v>21.5</v>
      </c>
    </row>
    <row r="26" spans="1:8" ht="15" x14ac:dyDescent="0.25">
      <c r="A26" s="17" t="s">
        <v>34</v>
      </c>
      <c r="B26" s="17" t="s">
        <v>135</v>
      </c>
      <c r="C26" s="17" t="s">
        <v>245</v>
      </c>
      <c r="D26" s="15">
        <v>42</v>
      </c>
      <c r="E26" s="11">
        <f t="shared" si="0"/>
        <v>42</v>
      </c>
      <c r="F26">
        <v>1</v>
      </c>
      <c r="G26">
        <f>COUNTIF(D3:D120,"&gt;=70")</f>
        <v>41</v>
      </c>
      <c r="H26">
        <f>COUNTIF(E3:E120,"&gt;=70")</f>
        <v>41</v>
      </c>
    </row>
    <row r="27" spans="1:8" ht="15" x14ac:dyDescent="0.25">
      <c r="A27" s="17" t="s">
        <v>35</v>
      </c>
      <c r="B27" s="17" t="s">
        <v>136</v>
      </c>
      <c r="C27" s="17" t="s">
        <v>246</v>
      </c>
      <c r="D27" s="15">
        <v>62</v>
      </c>
      <c r="E27" s="11">
        <f t="shared" si="0"/>
        <v>62</v>
      </c>
      <c r="F27">
        <v>2.1</v>
      </c>
      <c r="G27" s="8">
        <f>COUNTIF(D3:D120,"&gt;=60")-COUNTIF(D3:D120,"&gt;=69")</f>
        <v>18</v>
      </c>
      <c r="H27" s="8">
        <f>COUNTIF(E3:E120,"&gt;=60")-COUNTIF(E3:E120,"&gt;=69")</f>
        <v>18</v>
      </c>
    </row>
    <row r="28" spans="1:8" ht="15" x14ac:dyDescent="0.25">
      <c r="A28" s="17" t="s">
        <v>36</v>
      </c>
      <c r="B28" s="17" t="s">
        <v>137</v>
      </c>
      <c r="C28" s="17" t="s">
        <v>247</v>
      </c>
      <c r="D28" s="15">
        <v>80</v>
      </c>
      <c r="E28" s="11">
        <f t="shared" si="0"/>
        <v>80</v>
      </c>
      <c r="F28">
        <v>2.2000000000000002</v>
      </c>
      <c r="G28" s="8">
        <f>COUNTIF(D3:D120,"&gt;=50")-COUNTIF(D3:D120,"&gt;=60")</f>
        <v>12</v>
      </c>
      <c r="H28" s="8">
        <f>COUNTIF(E3:E120,"&gt;=50")-COUNTIF(E3:E120,"&gt;=60")</f>
        <v>12</v>
      </c>
    </row>
    <row r="29" spans="1:8" ht="15" x14ac:dyDescent="0.25">
      <c r="A29" s="17" t="s">
        <v>37</v>
      </c>
      <c r="B29" s="17" t="s">
        <v>138</v>
      </c>
      <c r="C29" s="17" t="s">
        <v>248</v>
      </c>
      <c r="D29" s="15">
        <v>50</v>
      </c>
      <c r="E29" s="11">
        <f t="shared" si="0"/>
        <v>50</v>
      </c>
      <c r="F29">
        <v>3</v>
      </c>
      <c r="G29" s="8">
        <f>COUNTIF(D3:D120,"&gt;=40")-COUNTIF(D3:D120,"&gt;=50")</f>
        <v>15</v>
      </c>
      <c r="H29" s="8">
        <f>COUNTIF(E3:E120,"&gt;=40")-COUNTIF(E3:E120,"&gt;=50")</f>
        <v>15</v>
      </c>
    </row>
    <row r="30" spans="1:8" ht="15" x14ac:dyDescent="0.25">
      <c r="A30" s="17" t="s">
        <v>37</v>
      </c>
      <c r="B30" s="17" t="s">
        <v>139</v>
      </c>
      <c r="C30" s="17" t="s">
        <v>249</v>
      </c>
      <c r="D30" s="15">
        <v>68</v>
      </c>
      <c r="E30" s="11">
        <f t="shared" si="0"/>
        <v>68</v>
      </c>
      <c r="F30" s="21" t="s">
        <v>10</v>
      </c>
      <c r="G30">
        <f>COUNTIF(D3:D120,"&lt;40")</f>
        <v>4</v>
      </c>
      <c r="H30">
        <f>COUNTIF(E3:E120,"&lt;40")</f>
        <v>4</v>
      </c>
    </row>
    <row r="31" spans="1:8" ht="15" x14ac:dyDescent="0.25">
      <c r="A31" s="17" t="s">
        <v>37</v>
      </c>
      <c r="B31" s="17" t="s">
        <v>140</v>
      </c>
      <c r="C31" s="17" t="s">
        <v>250</v>
      </c>
      <c r="D31" s="9">
        <v>70</v>
      </c>
      <c r="E31" s="11">
        <f t="shared" si="0"/>
        <v>70</v>
      </c>
    </row>
    <row r="32" spans="1:8" ht="15" x14ac:dyDescent="0.25">
      <c r="A32" s="17" t="s">
        <v>37</v>
      </c>
      <c r="B32" s="17" t="s">
        <v>141</v>
      </c>
      <c r="C32" s="17" t="s">
        <v>251</v>
      </c>
      <c r="D32" s="9">
        <v>76</v>
      </c>
      <c r="E32" s="11">
        <f t="shared" si="0"/>
        <v>76</v>
      </c>
    </row>
    <row r="33" spans="1:5" ht="15" x14ac:dyDescent="0.25">
      <c r="A33" s="17" t="s">
        <v>38</v>
      </c>
      <c r="B33" s="17" t="s">
        <v>142</v>
      </c>
      <c r="C33" s="17" t="s">
        <v>252</v>
      </c>
      <c r="D33" s="9">
        <v>73</v>
      </c>
      <c r="E33" s="11">
        <f t="shared" si="0"/>
        <v>73</v>
      </c>
    </row>
    <row r="34" spans="1:5" ht="15" x14ac:dyDescent="0.25">
      <c r="A34" s="17" t="s">
        <v>39</v>
      </c>
      <c r="B34" s="17" t="s">
        <v>143</v>
      </c>
      <c r="C34" s="17" t="s">
        <v>253</v>
      </c>
      <c r="D34" s="9">
        <v>71</v>
      </c>
      <c r="E34" s="11">
        <f t="shared" si="0"/>
        <v>71</v>
      </c>
    </row>
    <row r="35" spans="1:5" ht="15" x14ac:dyDescent="0.25">
      <c r="A35" s="17" t="s">
        <v>40</v>
      </c>
      <c r="B35" s="17" t="s">
        <v>144</v>
      </c>
      <c r="C35" s="17" t="s">
        <v>254</v>
      </c>
      <c r="D35" s="9">
        <v>31.5</v>
      </c>
      <c r="E35" s="11">
        <f t="shared" si="0"/>
        <v>31.5</v>
      </c>
    </row>
    <row r="36" spans="1:5" ht="15" x14ac:dyDescent="0.25">
      <c r="A36" s="17" t="s">
        <v>41</v>
      </c>
      <c r="B36" s="17" t="s">
        <v>145</v>
      </c>
      <c r="C36" s="17" t="s">
        <v>255</v>
      </c>
      <c r="D36" s="9">
        <v>70</v>
      </c>
      <c r="E36" s="11">
        <f t="shared" si="0"/>
        <v>70</v>
      </c>
    </row>
    <row r="37" spans="1:5" ht="15" x14ac:dyDescent="0.25">
      <c r="A37" s="17" t="s">
        <v>42</v>
      </c>
      <c r="B37" s="17" t="s">
        <v>146</v>
      </c>
      <c r="C37" s="17" t="s">
        <v>256</v>
      </c>
      <c r="D37" s="9">
        <v>40</v>
      </c>
      <c r="E37" s="11">
        <f t="shared" si="0"/>
        <v>40</v>
      </c>
    </row>
    <row r="38" spans="1:5" ht="15" x14ac:dyDescent="0.25">
      <c r="A38" s="17" t="s">
        <v>43</v>
      </c>
      <c r="B38" s="17" t="s">
        <v>147</v>
      </c>
      <c r="C38" s="17" t="s">
        <v>257</v>
      </c>
      <c r="D38" s="9">
        <v>89</v>
      </c>
      <c r="E38" s="11">
        <f t="shared" si="0"/>
        <v>89</v>
      </c>
    </row>
    <row r="39" spans="1:5" ht="15" x14ac:dyDescent="0.25">
      <c r="A39" s="17" t="s">
        <v>43</v>
      </c>
      <c r="B39" s="17" t="s">
        <v>148</v>
      </c>
      <c r="C39" s="17" t="s">
        <v>258</v>
      </c>
      <c r="D39" s="9">
        <v>67</v>
      </c>
      <c r="E39" s="11">
        <f t="shared" si="0"/>
        <v>67</v>
      </c>
    </row>
    <row r="40" spans="1:5" ht="15" x14ac:dyDescent="0.25">
      <c r="A40" s="17" t="s">
        <v>44</v>
      </c>
      <c r="B40" s="17" t="s">
        <v>149</v>
      </c>
      <c r="C40" s="17" t="s">
        <v>259</v>
      </c>
      <c r="D40" s="9">
        <v>41</v>
      </c>
      <c r="E40" s="11">
        <f t="shared" si="0"/>
        <v>41</v>
      </c>
    </row>
    <row r="41" spans="1:5" ht="15" x14ac:dyDescent="0.25">
      <c r="A41" s="17" t="s">
        <v>45</v>
      </c>
      <c r="B41" s="17" t="s">
        <v>150</v>
      </c>
      <c r="C41" s="17" t="s">
        <v>260</v>
      </c>
      <c r="D41" s="9"/>
      <c r="E41" s="11"/>
    </row>
    <row r="42" spans="1:5" ht="15" x14ac:dyDescent="0.25">
      <c r="A42" s="17" t="s">
        <v>46</v>
      </c>
      <c r="B42" s="17" t="s">
        <v>151</v>
      </c>
      <c r="C42" s="17" t="s">
        <v>261</v>
      </c>
      <c r="D42" s="9">
        <v>76.5</v>
      </c>
      <c r="E42" s="11">
        <f t="shared" si="0"/>
        <v>76.5</v>
      </c>
    </row>
    <row r="43" spans="1:5" ht="15" x14ac:dyDescent="0.25">
      <c r="A43" s="17" t="s">
        <v>47</v>
      </c>
      <c r="B43" s="17" t="s">
        <v>152</v>
      </c>
      <c r="C43" s="17" t="s">
        <v>262</v>
      </c>
      <c r="D43" s="9">
        <v>65</v>
      </c>
      <c r="E43" s="11">
        <f t="shared" si="0"/>
        <v>65</v>
      </c>
    </row>
    <row r="44" spans="1:5" ht="15" x14ac:dyDescent="0.25">
      <c r="A44" s="17" t="s">
        <v>48</v>
      </c>
      <c r="B44" s="17" t="s">
        <v>153</v>
      </c>
      <c r="C44" s="17" t="s">
        <v>263</v>
      </c>
      <c r="D44" s="9">
        <v>97.5</v>
      </c>
      <c r="E44" s="11">
        <f t="shared" si="0"/>
        <v>97.5</v>
      </c>
    </row>
    <row r="45" spans="1:5" ht="15" x14ac:dyDescent="0.25">
      <c r="A45" s="17" t="s">
        <v>49</v>
      </c>
      <c r="B45" s="17" t="s">
        <v>144</v>
      </c>
      <c r="C45" s="17" t="s">
        <v>264</v>
      </c>
      <c r="D45" s="9">
        <v>55.6</v>
      </c>
      <c r="E45" s="11">
        <f t="shared" si="0"/>
        <v>55.6</v>
      </c>
    </row>
    <row r="46" spans="1:5" ht="15" x14ac:dyDescent="0.25">
      <c r="A46" s="17" t="s">
        <v>49</v>
      </c>
      <c r="B46" s="17" t="s">
        <v>154</v>
      </c>
      <c r="C46" s="17" t="s">
        <v>265</v>
      </c>
      <c r="D46" s="9">
        <v>68</v>
      </c>
      <c r="E46" s="11">
        <f t="shared" si="0"/>
        <v>68</v>
      </c>
    </row>
    <row r="47" spans="1:5" ht="15" x14ac:dyDescent="0.25">
      <c r="A47" s="17" t="s">
        <v>50</v>
      </c>
      <c r="B47" s="17" t="s">
        <v>155</v>
      </c>
      <c r="C47" s="17" t="s">
        <v>266</v>
      </c>
      <c r="D47" s="9">
        <v>60</v>
      </c>
      <c r="E47" s="11">
        <f t="shared" si="0"/>
        <v>60</v>
      </c>
    </row>
    <row r="48" spans="1:5" ht="15" x14ac:dyDescent="0.25">
      <c r="A48" s="17" t="s">
        <v>51</v>
      </c>
      <c r="B48" s="17" t="s">
        <v>156</v>
      </c>
      <c r="C48" s="17" t="s">
        <v>267</v>
      </c>
      <c r="D48" s="9">
        <v>71</v>
      </c>
      <c r="E48" s="11">
        <f t="shared" si="0"/>
        <v>71</v>
      </c>
    </row>
    <row r="49" spans="1:5" ht="15" x14ac:dyDescent="0.25">
      <c r="A49" s="17" t="s">
        <v>52</v>
      </c>
      <c r="B49" s="17" t="s">
        <v>157</v>
      </c>
      <c r="C49" s="17" t="s">
        <v>268</v>
      </c>
      <c r="D49" s="9">
        <v>57</v>
      </c>
      <c r="E49" s="11">
        <f t="shared" si="0"/>
        <v>57</v>
      </c>
    </row>
    <row r="50" spans="1:5" ht="15" x14ac:dyDescent="0.25">
      <c r="A50" s="17" t="s">
        <v>52</v>
      </c>
      <c r="B50" s="17" t="s">
        <v>158</v>
      </c>
      <c r="C50" s="17" t="s">
        <v>269</v>
      </c>
      <c r="D50" s="9"/>
      <c r="E50" s="11"/>
    </row>
    <row r="51" spans="1:5" ht="15" x14ac:dyDescent="0.25">
      <c r="A51" s="17" t="s">
        <v>52</v>
      </c>
      <c r="B51" s="17" t="s">
        <v>159</v>
      </c>
      <c r="C51" s="17" t="s">
        <v>270</v>
      </c>
      <c r="D51" s="9">
        <v>51</v>
      </c>
      <c r="E51" s="11">
        <f t="shared" si="0"/>
        <v>51</v>
      </c>
    </row>
    <row r="52" spans="1:5" ht="15" x14ac:dyDescent="0.25">
      <c r="A52" s="17" t="s">
        <v>52</v>
      </c>
      <c r="B52" s="17" t="s">
        <v>160</v>
      </c>
      <c r="C52" s="17" t="s">
        <v>271</v>
      </c>
      <c r="D52" s="9">
        <v>83</v>
      </c>
      <c r="E52" s="11">
        <f t="shared" si="0"/>
        <v>83</v>
      </c>
    </row>
    <row r="53" spans="1:5" ht="15" x14ac:dyDescent="0.25">
      <c r="A53" s="17" t="s">
        <v>52</v>
      </c>
      <c r="B53" s="17" t="s">
        <v>161</v>
      </c>
      <c r="C53" s="17" t="s">
        <v>272</v>
      </c>
      <c r="D53" s="9">
        <v>85</v>
      </c>
      <c r="E53" s="11">
        <f t="shared" si="0"/>
        <v>85</v>
      </c>
    </row>
    <row r="54" spans="1:5" ht="15" x14ac:dyDescent="0.25">
      <c r="A54" s="17" t="s">
        <v>52</v>
      </c>
      <c r="B54" s="17" t="s">
        <v>162</v>
      </c>
      <c r="C54" s="17" t="s">
        <v>273</v>
      </c>
      <c r="D54" s="9">
        <v>69.5</v>
      </c>
      <c r="E54" s="11">
        <f t="shared" si="0"/>
        <v>69.5</v>
      </c>
    </row>
    <row r="55" spans="1:5" ht="15" x14ac:dyDescent="0.25">
      <c r="A55" s="18" t="s">
        <v>53</v>
      </c>
      <c r="B55" s="18" t="s">
        <v>163</v>
      </c>
      <c r="C55" s="18" t="s">
        <v>274</v>
      </c>
      <c r="D55" s="19">
        <v>87</v>
      </c>
      <c r="E55" s="20">
        <f t="shared" si="0"/>
        <v>87</v>
      </c>
    </row>
    <row r="56" spans="1:5" ht="15" x14ac:dyDescent="0.25">
      <c r="A56" s="17" t="s">
        <v>54</v>
      </c>
      <c r="B56" s="17" t="s">
        <v>164</v>
      </c>
      <c r="C56" s="17" t="s">
        <v>275</v>
      </c>
      <c r="D56" s="9"/>
      <c r="E56" s="11"/>
    </row>
    <row r="57" spans="1:5" ht="15" x14ac:dyDescent="0.25">
      <c r="A57" s="17" t="s">
        <v>55</v>
      </c>
      <c r="B57" s="17" t="s">
        <v>165</v>
      </c>
      <c r="C57" s="17" t="s">
        <v>276</v>
      </c>
      <c r="D57" s="9">
        <v>77</v>
      </c>
      <c r="E57" s="11">
        <f t="shared" si="0"/>
        <v>77</v>
      </c>
    </row>
    <row r="58" spans="1:5" ht="15" x14ac:dyDescent="0.25">
      <c r="A58" s="17" t="s">
        <v>56</v>
      </c>
      <c r="B58" s="17" t="s">
        <v>117</v>
      </c>
      <c r="C58" s="17" t="s">
        <v>277</v>
      </c>
      <c r="D58" s="9">
        <v>86</v>
      </c>
      <c r="E58" s="11">
        <f t="shared" si="0"/>
        <v>86</v>
      </c>
    </row>
    <row r="59" spans="1:5" ht="15" x14ac:dyDescent="0.25">
      <c r="A59" s="17" t="s">
        <v>57</v>
      </c>
      <c r="B59" s="17" t="s">
        <v>166</v>
      </c>
      <c r="C59" s="17" t="s">
        <v>278</v>
      </c>
      <c r="D59" s="9"/>
      <c r="E59" s="11"/>
    </row>
    <row r="60" spans="1:5" ht="15" x14ac:dyDescent="0.25">
      <c r="A60" s="17" t="s">
        <v>58</v>
      </c>
      <c r="B60" s="17" t="s">
        <v>131</v>
      </c>
      <c r="C60" s="17" t="s">
        <v>279</v>
      </c>
      <c r="D60" s="9">
        <v>66.5</v>
      </c>
      <c r="E60" s="11">
        <f t="shared" si="0"/>
        <v>66.5</v>
      </c>
    </row>
    <row r="61" spans="1:5" ht="15" x14ac:dyDescent="0.25">
      <c r="A61" s="17" t="s">
        <v>59</v>
      </c>
      <c r="B61" s="17" t="s">
        <v>167</v>
      </c>
      <c r="C61" s="17" t="s">
        <v>280</v>
      </c>
      <c r="D61" s="9">
        <v>44.5</v>
      </c>
      <c r="E61" s="11">
        <f t="shared" si="0"/>
        <v>44.5</v>
      </c>
    </row>
    <row r="62" spans="1:5" ht="15" x14ac:dyDescent="0.25">
      <c r="A62" s="17" t="s">
        <v>60</v>
      </c>
      <c r="B62" s="17" t="s">
        <v>168</v>
      </c>
      <c r="C62" s="17" t="s">
        <v>281</v>
      </c>
      <c r="D62" s="19"/>
      <c r="E62" s="20"/>
    </row>
    <row r="63" spans="1:5" ht="15" x14ac:dyDescent="0.25">
      <c r="A63" s="17" t="s">
        <v>61</v>
      </c>
      <c r="B63" s="17" t="s">
        <v>169</v>
      </c>
      <c r="C63" s="17" t="s">
        <v>282</v>
      </c>
      <c r="D63" s="9">
        <v>40</v>
      </c>
      <c r="E63" s="11">
        <f t="shared" si="0"/>
        <v>40</v>
      </c>
    </row>
    <row r="64" spans="1:5" ht="15" x14ac:dyDescent="0.25">
      <c r="A64" s="17" t="s">
        <v>62</v>
      </c>
      <c r="B64" s="17" t="s">
        <v>170</v>
      </c>
      <c r="C64" s="17" t="s">
        <v>283</v>
      </c>
      <c r="D64" s="9">
        <v>41.5</v>
      </c>
      <c r="E64" s="11">
        <f t="shared" si="0"/>
        <v>41.5</v>
      </c>
    </row>
    <row r="65" spans="1:5" ht="15" x14ac:dyDescent="0.25">
      <c r="A65" s="17" t="s">
        <v>63</v>
      </c>
      <c r="B65" s="17" t="s">
        <v>171</v>
      </c>
      <c r="C65" s="17" t="s">
        <v>284</v>
      </c>
      <c r="D65" s="9"/>
      <c r="E65" s="11"/>
    </row>
    <row r="66" spans="1:5" ht="15" x14ac:dyDescent="0.25">
      <c r="A66" s="17" t="s">
        <v>64</v>
      </c>
      <c r="B66" s="17" t="s">
        <v>172</v>
      </c>
      <c r="C66" s="17" t="s">
        <v>285</v>
      </c>
      <c r="D66" s="9">
        <v>72.5</v>
      </c>
      <c r="E66" s="11">
        <f t="shared" si="0"/>
        <v>72.5</v>
      </c>
    </row>
    <row r="67" spans="1:5" ht="15" x14ac:dyDescent="0.25">
      <c r="A67" s="17" t="s">
        <v>65</v>
      </c>
      <c r="B67" s="17" t="s">
        <v>173</v>
      </c>
      <c r="C67" s="17" t="s">
        <v>286</v>
      </c>
      <c r="D67" s="9">
        <v>63</v>
      </c>
      <c r="E67" s="11">
        <f t="shared" si="0"/>
        <v>63</v>
      </c>
    </row>
    <row r="68" spans="1:5" ht="15" x14ac:dyDescent="0.25">
      <c r="A68" s="17" t="s">
        <v>66</v>
      </c>
      <c r="B68" s="17" t="s">
        <v>174</v>
      </c>
      <c r="C68" s="17" t="s">
        <v>287</v>
      </c>
      <c r="D68" s="9">
        <v>46</v>
      </c>
      <c r="E68" s="11">
        <f t="shared" ref="E68:E119" si="1">D68</f>
        <v>46</v>
      </c>
    </row>
    <row r="69" spans="1:5" ht="15" x14ac:dyDescent="0.25">
      <c r="A69" s="17" t="s">
        <v>66</v>
      </c>
      <c r="B69" s="17" t="s">
        <v>175</v>
      </c>
      <c r="C69" s="17" t="s">
        <v>288</v>
      </c>
      <c r="D69" s="9">
        <v>78</v>
      </c>
      <c r="E69" s="11">
        <f t="shared" si="1"/>
        <v>78</v>
      </c>
    </row>
    <row r="70" spans="1:5" ht="15" x14ac:dyDescent="0.25">
      <c r="A70" s="17" t="s">
        <v>67</v>
      </c>
      <c r="B70" s="17" t="s">
        <v>176</v>
      </c>
      <c r="C70" s="17" t="s">
        <v>289</v>
      </c>
      <c r="D70" s="9">
        <v>85</v>
      </c>
      <c r="E70" s="11">
        <f t="shared" si="1"/>
        <v>85</v>
      </c>
    </row>
    <row r="71" spans="1:5" ht="15" x14ac:dyDescent="0.25">
      <c r="A71" s="17" t="s">
        <v>67</v>
      </c>
      <c r="B71" s="17" t="s">
        <v>177</v>
      </c>
      <c r="C71" s="17" t="s">
        <v>290</v>
      </c>
      <c r="D71" s="9"/>
      <c r="E71" s="11"/>
    </row>
    <row r="72" spans="1:5" ht="15" x14ac:dyDescent="0.25">
      <c r="A72" s="17" t="s">
        <v>68</v>
      </c>
      <c r="B72" s="17" t="s">
        <v>178</v>
      </c>
      <c r="C72" s="17" t="s">
        <v>291</v>
      </c>
      <c r="D72" s="9">
        <v>62</v>
      </c>
      <c r="E72" s="11">
        <f t="shared" si="1"/>
        <v>62</v>
      </c>
    </row>
    <row r="73" spans="1:5" ht="15" x14ac:dyDescent="0.25">
      <c r="A73" s="17" t="s">
        <v>69</v>
      </c>
      <c r="B73" s="17" t="s">
        <v>179</v>
      </c>
      <c r="C73" s="17" t="s">
        <v>292</v>
      </c>
      <c r="D73" s="9">
        <v>40.5</v>
      </c>
      <c r="E73" s="11">
        <f t="shared" si="1"/>
        <v>40.5</v>
      </c>
    </row>
    <row r="74" spans="1:5" ht="15" x14ac:dyDescent="0.25">
      <c r="A74" s="17" t="s">
        <v>70</v>
      </c>
      <c r="B74" s="17" t="s">
        <v>180</v>
      </c>
      <c r="C74" s="17" t="s">
        <v>293</v>
      </c>
      <c r="D74" s="9">
        <v>80</v>
      </c>
      <c r="E74" s="11">
        <f t="shared" si="1"/>
        <v>80</v>
      </c>
    </row>
    <row r="75" spans="1:5" ht="15" x14ac:dyDescent="0.25">
      <c r="A75" s="17" t="s">
        <v>71</v>
      </c>
      <c r="B75" s="17" t="s">
        <v>115</v>
      </c>
      <c r="C75" s="17" t="s">
        <v>294</v>
      </c>
      <c r="D75" s="9">
        <v>71</v>
      </c>
      <c r="E75" s="11">
        <f t="shared" si="1"/>
        <v>71</v>
      </c>
    </row>
    <row r="76" spans="1:5" ht="15" x14ac:dyDescent="0.25">
      <c r="A76" s="17" t="s">
        <v>72</v>
      </c>
      <c r="B76" s="17" t="s">
        <v>181</v>
      </c>
      <c r="C76" s="17" t="s">
        <v>295</v>
      </c>
      <c r="D76" s="9">
        <v>51</v>
      </c>
      <c r="E76" s="11">
        <f t="shared" si="1"/>
        <v>51</v>
      </c>
    </row>
    <row r="77" spans="1:5" ht="15" x14ac:dyDescent="0.25">
      <c r="A77" s="17" t="s">
        <v>73</v>
      </c>
      <c r="B77" s="17" t="s">
        <v>182</v>
      </c>
      <c r="C77" s="17" t="s">
        <v>296</v>
      </c>
      <c r="D77" s="9">
        <v>68</v>
      </c>
      <c r="E77" s="11">
        <f t="shared" si="1"/>
        <v>68</v>
      </c>
    </row>
    <row r="78" spans="1:5" ht="15" x14ac:dyDescent="0.25">
      <c r="A78" s="17" t="s">
        <v>74</v>
      </c>
      <c r="B78" s="17" t="s">
        <v>183</v>
      </c>
      <c r="C78" s="17" t="s">
        <v>297</v>
      </c>
      <c r="D78" s="9">
        <v>40</v>
      </c>
      <c r="E78" s="11">
        <f t="shared" si="1"/>
        <v>40</v>
      </c>
    </row>
    <row r="79" spans="1:5" ht="15" x14ac:dyDescent="0.25">
      <c r="A79" s="17" t="s">
        <v>75</v>
      </c>
      <c r="B79" s="17" t="s">
        <v>184</v>
      </c>
      <c r="C79" s="17" t="s">
        <v>298</v>
      </c>
      <c r="D79" s="9">
        <v>53</v>
      </c>
      <c r="E79" s="11">
        <f t="shared" si="1"/>
        <v>53</v>
      </c>
    </row>
    <row r="80" spans="1:5" ht="15" x14ac:dyDescent="0.25">
      <c r="A80" s="17" t="s">
        <v>76</v>
      </c>
      <c r="B80" s="17" t="s">
        <v>122</v>
      </c>
      <c r="C80" s="17" t="s">
        <v>299</v>
      </c>
      <c r="D80" s="9">
        <v>22</v>
      </c>
      <c r="E80" s="11">
        <f t="shared" si="1"/>
        <v>22</v>
      </c>
    </row>
    <row r="81" spans="1:5" ht="15" x14ac:dyDescent="0.25">
      <c r="A81" s="17" t="s">
        <v>77</v>
      </c>
      <c r="B81" s="17" t="s">
        <v>185</v>
      </c>
      <c r="C81" s="17" t="s">
        <v>300</v>
      </c>
      <c r="D81" s="9">
        <v>66</v>
      </c>
      <c r="E81" s="11">
        <f t="shared" si="1"/>
        <v>66</v>
      </c>
    </row>
    <row r="82" spans="1:5" ht="15" x14ac:dyDescent="0.25">
      <c r="A82" s="17" t="s">
        <v>78</v>
      </c>
      <c r="B82" s="17" t="s">
        <v>186</v>
      </c>
      <c r="C82" s="17" t="s">
        <v>301</v>
      </c>
      <c r="D82" s="9">
        <v>70</v>
      </c>
      <c r="E82" s="11">
        <f t="shared" si="1"/>
        <v>70</v>
      </c>
    </row>
    <row r="83" spans="1:5" ht="15" x14ac:dyDescent="0.25">
      <c r="A83" s="17" t="s">
        <v>79</v>
      </c>
      <c r="B83" s="17" t="s">
        <v>187</v>
      </c>
      <c r="C83" s="17" t="s">
        <v>302</v>
      </c>
      <c r="D83" s="9"/>
      <c r="E83" s="11"/>
    </row>
    <row r="84" spans="1:5" ht="15" x14ac:dyDescent="0.25">
      <c r="A84" s="17" t="s">
        <v>80</v>
      </c>
      <c r="B84" s="17" t="s">
        <v>188</v>
      </c>
      <c r="C84" s="17" t="s">
        <v>303</v>
      </c>
      <c r="D84" s="9">
        <v>46.5</v>
      </c>
      <c r="E84" s="11">
        <f t="shared" si="1"/>
        <v>46.5</v>
      </c>
    </row>
    <row r="85" spans="1:5" ht="15" x14ac:dyDescent="0.25">
      <c r="A85" s="17" t="s">
        <v>81</v>
      </c>
      <c r="B85" s="17" t="s">
        <v>189</v>
      </c>
      <c r="C85" s="17" t="s">
        <v>304</v>
      </c>
      <c r="D85" s="9"/>
      <c r="E85" s="11"/>
    </row>
    <row r="86" spans="1:5" ht="15" x14ac:dyDescent="0.25">
      <c r="A86" s="17" t="s">
        <v>82</v>
      </c>
      <c r="B86" s="17" t="s">
        <v>190</v>
      </c>
      <c r="C86" s="17" t="s">
        <v>305</v>
      </c>
      <c r="D86" s="9"/>
      <c r="E86" s="11"/>
    </row>
    <row r="87" spans="1:5" ht="15" x14ac:dyDescent="0.25">
      <c r="A87" s="17" t="s">
        <v>83</v>
      </c>
      <c r="B87" s="17" t="s">
        <v>191</v>
      </c>
      <c r="C87" s="17" t="s">
        <v>306</v>
      </c>
      <c r="D87" s="9">
        <v>71.5</v>
      </c>
      <c r="E87" s="11">
        <f t="shared" si="1"/>
        <v>71.5</v>
      </c>
    </row>
    <row r="88" spans="1:5" ht="15" x14ac:dyDescent="0.25">
      <c r="A88" s="17" t="s">
        <v>84</v>
      </c>
      <c r="B88" s="17" t="s">
        <v>192</v>
      </c>
      <c r="C88" s="17" t="s">
        <v>307</v>
      </c>
      <c r="D88" s="9">
        <v>74</v>
      </c>
      <c r="E88" s="11">
        <f t="shared" si="1"/>
        <v>74</v>
      </c>
    </row>
    <row r="89" spans="1:5" ht="15" x14ac:dyDescent="0.25">
      <c r="A89" s="17" t="s">
        <v>85</v>
      </c>
      <c r="B89" s="17" t="s">
        <v>193</v>
      </c>
      <c r="C89" s="17" t="s">
        <v>308</v>
      </c>
      <c r="D89" s="9"/>
      <c r="E89" s="11"/>
    </row>
    <row r="90" spans="1:5" ht="15" x14ac:dyDescent="0.25">
      <c r="A90" s="17" t="s">
        <v>86</v>
      </c>
      <c r="B90" s="17" t="s">
        <v>194</v>
      </c>
      <c r="C90" s="17" t="s">
        <v>309</v>
      </c>
      <c r="D90" s="9">
        <v>44.5</v>
      </c>
      <c r="E90" s="11">
        <f t="shared" si="1"/>
        <v>44.5</v>
      </c>
    </row>
    <row r="91" spans="1:5" ht="15" x14ac:dyDescent="0.25">
      <c r="A91" s="17" t="s">
        <v>87</v>
      </c>
      <c r="B91" s="17" t="s">
        <v>195</v>
      </c>
      <c r="C91" s="17" t="s">
        <v>310</v>
      </c>
      <c r="D91" s="9">
        <v>59.5</v>
      </c>
      <c r="E91" s="11">
        <f t="shared" si="1"/>
        <v>59.5</v>
      </c>
    </row>
    <row r="92" spans="1:5" ht="15" x14ac:dyDescent="0.25">
      <c r="A92" s="17" t="s">
        <v>88</v>
      </c>
      <c r="B92" s="17" t="s">
        <v>196</v>
      </c>
      <c r="C92" s="17" t="s">
        <v>311</v>
      </c>
      <c r="D92" s="9">
        <v>74</v>
      </c>
      <c r="E92" s="11">
        <f t="shared" si="1"/>
        <v>74</v>
      </c>
    </row>
    <row r="93" spans="1:5" ht="15" x14ac:dyDescent="0.25">
      <c r="A93" s="17" t="s">
        <v>89</v>
      </c>
      <c r="B93" s="17" t="s">
        <v>197</v>
      </c>
      <c r="C93" s="17" t="s">
        <v>312</v>
      </c>
      <c r="D93" s="9">
        <v>86</v>
      </c>
      <c r="E93" s="11">
        <f t="shared" si="1"/>
        <v>86</v>
      </c>
    </row>
    <row r="94" spans="1:5" ht="15" x14ac:dyDescent="0.25">
      <c r="A94" s="17" t="s">
        <v>90</v>
      </c>
      <c r="B94" s="17" t="s">
        <v>198</v>
      </c>
      <c r="C94" s="17" t="s">
        <v>313</v>
      </c>
      <c r="D94" s="9"/>
      <c r="E94" s="11"/>
    </row>
    <row r="95" spans="1:5" ht="15" x14ac:dyDescent="0.25">
      <c r="A95" s="17" t="s">
        <v>91</v>
      </c>
      <c r="B95" s="17" t="s">
        <v>199</v>
      </c>
      <c r="C95" s="17" t="s">
        <v>314</v>
      </c>
      <c r="D95" s="9">
        <v>92</v>
      </c>
      <c r="E95" s="11">
        <f t="shared" si="1"/>
        <v>92</v>
      </c>
    </row>
    <row r="96" spans="1:5" ht="15" x14ac:dyDescent="0.25">
      <c r="A96" s="17" t="s">
        <v>92</v>
      </c>
      <c r="B96" s="17" t="s">
        <v>200</v>
      </c>
      <c r="C96" s="17" t="s">
        <v>315</v>
      </c>
      <c r="D96" s="9">
        <v>70.5</v>
      </c>
      <c r="E96" s="11">
        <f t="shared" si="1"/>
        <v>70.5</v>
      </c>
    </row>
    <row r="97" spans="1:5" ht="15" x14ac:dyDescent="0.25">
      <c r="A97" s="17" t="s">
        <v>93</v>
      </c>
      <c r="B97" s="17" t="s">
        <v>201</v>
      </c>
      <c r="C97" s="17" t="s">
        <v>316</v>
      </c>
      <c r="D97" s="9">
        <v>66.5</v>
      </c>
      <c r="E97" s="11">
        <f t="shared" si="1"/>
        <v>66.5</v>
      </c>
    </row>
    <row r="98" spans="1:5" ht="15" x14ac:dyDescent="0.25">
      <c r="A98" s="17" t="s">
        <v>94</v>
      </c>
      <c r="B98" s="17" t="s">
        <v>202</v>
      </c>
      <c r="C98" s="17" t="s">
        <v>317</v>
      </c>
      <c r="D98" s="9">
        <v>40</v>
      </c>
      <c r="E98" s="11">
        <f t="shared" si="1"/>
        <v>40</v>
      </c>
    </row>
    <row r="99" spans="1:5" ht="15" x14ac:dyDescent="0.25">
      <c r="A99" s="17" t="s">
        <v>95</v>
      </c>
      <c r="B99" s="17" t="s">
        <v>203</v>
      </c>
      <c r="C99" s="17" t="s">
        <v>318</v>
      </c>
      <c r="D99" s="9">
        <v>82</v>
      </c>
      <c r="E99" s="11">
        <f t="shared" si="1"/>
        <v>82</v>
      </c>
    </row>
    <row r="100" spans="1:5" ht="15" x14ac:dyDescent="0.25">
      <c r="A100" s="17" t="s">
        <v>96</v>
      </c>
      <c r="B100" s="17" t="s">
        <v>122</v>
      </c>
      <c r="C100" s="17" t="s">
        <v>319</v>
      </c>
      <c r="D100" s="9"/>
      <c r="E100" s="11"/>
    </row>
    <row r="101" spans="1:5" ht="15" x14ac:dyDescent="0.25">
      <c r="A101" s="17" t="s">
        <v>97</v>
      </c>
      <c r="B101" s="17" t="s">
        <v>204</v>
      </c>
      <c r="C101" s="17" t="s">
        <v>320</v>
      </c>
      <c r="D101" s="9">
        <v>80</v>
      </c>
      <c r="E101" s="11">
        <f t="shared" si="1"/>
        <v>80</v>
      </c>
    </row>
    <row r="102" spans="1:5" ht="15" x14ac:dyDescent="0.25">
      <c r="A102" s="17" t="s">
        <v>97</v>
      </c>
      <c r="B102" s="17" t="s">
        <v>205</v>
      </c>
      <c r="C102" s="17" t="s">
        <v>321</v>
      </c>
      <c r="D102" s="9">
        <v>61</v>
      </c>
      <c r="E102" s="11">
        <f t="shared" si="1"/>
        <v>61</v>
      </c>
    </row>
    <row r="103" spans="1:5" ht="15" x14ac:dyDescent="0.25">
      <c r="A103" s="17" t="s">
        <v>97</v>
      </c>
      <c r="B103" s="17" t="s">
        <v>206</v>
      </c>
      <c r="C103" s="17" t="s">
        <v>322</v>
      </c>
      <c r="D103" s="9"/>
      <c r="E103" s="11"/>
    </row>
    <row r="104" spans="1:5" ht="15" x14ac:dyDescent="0.25">
      <c r="A104" s="17" t="s">
        <v>97</v>
      </c>
      <c r="B104" s="17" t="s">
        <v>207</v>
      </c>
      <c r="C104" s="17" t="s">
        <v>323</v>
      </c>
      <c r="D104" s="9">
        <v>54</v>
      </c>
      <c r="E104" s="11">
        <f t="shared" si="1"/>
        <v>54</v>
      </c>
    </row>
    <row r="105" spans="1:5" ht="15" x14ac:dyDescent="0.25">
      <c r="A105" s="17" t="s">
        <v>98</v>
      </c>
      <c r="B105" s="17" t="s">
        <v>208</v>
      </c>
      <c r="C105" s="17" t="s">
        <v>324</v>
      </c>
      <c r="D105" s="9"/>
      <c r="E105" s="11"/>
    </row>
    <row r="106" spans="1:5" ht="15" x14ac:dyDescent="0.25">
      <c r="A106" s="17" t="s">
        <v>99</v>
      </c>
      <c r="B106" s="17" t="s">
        <v>209</v>
      </c>
      <c r="C106" s="17" t="s">
        <v>325</v>
      </c>
      <c r="D106" s="9"/>
      <c r="E106" s="11"/>
    </row>
    <row r="107" spans="1:5" ht="15" x14ac:dyDescent="0.25">
      <c r="A107" s="17" t="s">
        <v>100</v>
      </c>
      <c r="B107" s="17" t="s">
        <v>210</v>
      </c>
      <c r="C107" s="17" t="s">
        <v>326</v>
      </c>
      <c r="D107" s="9"/>
      <c r="E107" s="11"/>
    </row>
    <row r="108" spans="1:5" ht="15" x14ac:dyDescent="0.25">
      <c r="A108" s="17" t="s">
        <v>101</v>
      </c>
      <c r="B108" s="17" t="s">
        <v>211</v>
      </c>
      <c r="C108" s="17" t="s">
        <v>327</v>
      </c>
      <c r="D108" s="9"/>
      <c r="E108" s="11"/>
    </row>
    <row r="109" spans="1:5" ht="15" x14ac:dyDescent="0.25">
      <c r="A109" s="17" t="s">
        <v>102</v>
      </c>
      <c r="B109" s="17" t="s">
        <v>212</v>
      </c>
      <c r="C109" s="17" t="s">
        <v>328</v>
      </c>
      <c r="D109" s="9">
        <v>60.5</v>
      </c>
      <c r="E109" s="11">
        <f t="shared" si="1"/>
        <v>60.5</v>
      </c>
    </row>
    <row r="110" spans="1:5" ht="15" x14ac:dyDescent="0.25">
      <c r="A110" s="17" t="s">
        <v>103</v>
      </c>
      <c r="B110" s="17" t="s">
        <v>213</v>
      </c>
      <c r="C110" s="17" t="s">
        <v>329</v>
      </c>
      <c r="D110" s="9">
        <v>57</v>
      </c>
      <c r="E110" s="11">
        <f t="shared" si="1"/>
        <v>57</v>
      </c>
    </row>
    <row r="111" spans="1:5" ht="15" x14ac:dyDescent="0.25">
      <c r="A111" s="17" t="s">
        <v>104</v>
      </c>
      <c r="B111" s="17" t="s">
        <v>144</v>
      </c>
      <c r="C111" s="17" t="s">
        <v>330</v>
      </c>
      <c r="D111" s="9"/>
      <c r="E111" s="11"/>
    </row>
    <row r="112" spans="1:5" ht="15" x14ac:dyDescent="0.25">
      <c r="A112" s="17" t="s">
        <v>105</v>
      </c>
      <c r="B112" s="17" t="s">
        <v>214</v>
      </c>
      <c r="C112" s="17" t="s">
        <v>331</v>
      </c>
      <c r="D112" s="9">
        <v>21.5</v>
      </c>
      <c r="E112" s="11">
        <f t="shared" si="1"/>
        <v>21.5</v>
      </c>
    </row>
    <row r="113" spans="1:5" ht="15" x14ac:dyDescent="0.25">
      <c r="A113" s="17" t="s">
        <v>106</v>
      </c>
      <c r="B113" s="17" t="s">
        <v>215</v>
      </c>
      <c r="C113" s="17" t="s">
        <v>332</v>
      </c>
      <c r="D113" s="9">
        <v>80</v>
      </c>
      <c r="E113" s="11">
        <f t="shared" si="1"/>
        <v>80</v>
      </c>
    </row>
    <row r="114" spans="1:5" ht="15" x14ac:dyDescent="0.25">
      <c r="A114" s="17" t="s">
        <v>106</v>
      </c>
      <c r="B114" s="17" t="s">
        <v>216</v>
      </c>
      <c r="C114" s="17" t="s">
        <v>333</v>
      </c>
      <c r="D114" s="9"/>
      <c r="E114" s="11"/>
    </row>
    <row r="115" spans="1:5" ht="15" x14ac:dyDescent="0.25">
      <c r="A115" s="17" t="s">
        <v>106</v>
      </c>
      <c r="B115" s="17" t="s">
        <v>217</v>
      </c>
      <c r="C115" s="17" t="s">
        <v>334</v>
      </c>
      <c r="D115" s="9">
        <v>68</v>
      </c>
      <c r="E115" s="11">
        <f t="shared" si="1"/>
        <v>68</v>
      </c>
    </row>
    <row r="116" spans="1:5" ht="15" x14ac:dyDescent="0.25">
      <c r="A116" s="17" t="s">
        <v>107</v>
      </c>
      <c r="B116" s="17" t="s">
        <v>156</v>
      </c>
      <c r="C116" s="17" t="s">
        <v>335</v>
      </c>
      <c r="D116" s="9">
        <v>87</v>
      </c>
      <c r="E116" s="11">
        <f t="shared" si="1"/>
        <v>87</v>
      </c>
    </row>
    <row r="117" spans="1:5" ht="15" x14ac:dyDescent="0.25">
      <c r="A117" s="17" t="s">
        <v>108</v>
      </c>
      <c r="B117" s="17" t="s">
        <v>218</v>
      </c>
      <c r="C117" s="17" t="s">
        <v>336</v>
      </c>
      <c r="D117" s="9"/>
      <c r="E117" s="11"/>
    </row>
    <row r="118" spans="1:5" ht="15" x14ac:dyDescent="0.25">
      <c r="A118" s="17" t="s">
        <v>109</v>
      </c>
      <c r="B118" s="17" t="s">
        <v>219</v>
      </c>
      <c r="C118" s="17" t="s">
        <v>337</v>
      </c>
      <c r="D118" s="9">
        <v>58</v>
      </c>
      <c r="E118" s="11">
        <f t="shared" si="1"/>
        <v>58</v>
      </c>
    </row>
    <row r="119" spans="1:5" ht="15" x14ac:dyDescent="0.25">
      <c r="A119" s="17" t="s">
        <v>110</v>
      </c>
      <c r="B119" s="17" t="s">
        <v>220</v>
      </c>
      <c r="C119" s="17" t="s">
        <v>338</v>
      </c>
      <c r="D119" s="9">
        <v>40.5</v>
      </c>
      <c r="E119" s="11">
        <f t="shared" si="1"/>
        <v>40.5</v>
      </c>
    </row>
    <row r="120" spans="1:5" ht="15" x14ac:dyDescent="0.25">
      <c r="A120" s="17" t="s">
        <v>111</v>
      </c>
      <c r="B120" s="17" t="s">
        <v>221</v>
      </c>
      <c r="C120" s="17" t="s">
        <v>339</v>
      </c>
      <c r="D120" s="9"/>
      <c r="E120" s="11"/>
    </row>
  </sheetData>
  <sortState ref="A3:F19">
    <sortCondition ref="A3:A19"/>
  </sortState>
  <conditionalFormatting sqref="A3:A120">
    <cfRule type="expression" dxfId="2" priority="3">
      <formula>(IF((IF(SUBTOTAL(3,$C3)=0,MIN($G3:$G$19)-1,SUBTOTAL(3,$C3:$C$19))/2)-ROUNDDOWN((IF(SUBTOTAL(3,$C3)=0,MIN($G3:$G$19)-1,SUBTOTAL(3,$C3:$C$19))/2),0)=0.5,"Y","N"))="Y"</formula>
    </cfRule>
  </conditionalFormatting>
  <conditionalFormatting sqref="B3:B120">
    <cfRule type="expression" dxfId="1" priority="2">
      <formula>(IF((IF(SUBTOTAL(3,$C3)=0,MIN($G3:$G$19)-1,SUBTOTAL(3,$C3:$C$19))/2)-ROUNDDOWN((IF(SUBTOTAL(3,$C3)=0,MIN($G3:$G$19)-1,SUBTOTAL(3,$C3:$C$19))/2),0)=0.5,"Y","N"))="Y"</formula>
    </cfRule>
  </conditionalFormatting>
  <conditionalFormatting sqref="C3:C120">
    <cfRule type="expression" dxfId="0" priority="1">
      <formula>(IF((IF(SUBTOTAL(3,$C3)=0,MIN($G3:$G$19)-1,SUBTOTAL(3,$C3:$C$19))/2)-ROUNDDOWN((IF(SUBTOTAL(3,$C3)=0,MIN($G3:$G$19)-1,SUBTOTAL(3,$C3:$C$19))/2),0)=0.5,"Y","N"))="Y"</formula>
    </cfRule>
  </conditionalFormatting>
  <pageMargins left="0.70866141732283472" right="0.70866141732283472" top="0.94488188976377963" bottom="0.74803149606299213" header="0.19685039370078741" footer="0.31496062992125984"/>
  <pageSetup paperSize="9" orientation="landscape" r:id="rId1"/>
  <headerFooter>
    <oddHeader xml:space="preserve">&amp;CCyber Security
BSc (Hons) Computer Network &amp; Cybersecurity
ACCA4018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2014-06-02T10:54:19Z</cp:lastPrinted>
  <dcterms:created xsi:type="dcterms:W3CDTF">2011-10-03T16:29:17Z</dcterms:created>
  <dcterms:modified xsi:type="dcterms:W3CDTF">2019-05-29T17:52:54Z</dcterms:modified>
</cp:coreProperties>
</file>