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TEACHING\2017-2018\PART TIME\CAE and Stress Analysis\Exam\"/>
    </mc:Choice>
  </mc:AlternateContent>
  <bookViews>
    <workbookView xWindow="0" yWindow="0" windowWidth="19200" windowHeight="7248"/>
  </bookViews>
  <sheets>
    <sheet name="Data" sheetId="1" r:id="rId1"/>
    <sheet name="SFD" sheetId="4" r:id="rId2"/>
    <sheet name="BMD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6" i="1" l="1"/>
  <c r="C36" i="1"/>
  <c r="C64" i="1" l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63" i="1"/>
  <c r="C28" i="1"/>
  <c r="C29" i="1"/>
  <c r="C30" i="1"/>
  <c r="C31" i="1"/>
  <c r="C32" i="1"/>
  <c r="C33" i="1"/>
  <c r="C34" i="1"/>
  <c r="C35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27" i="1"/>
  <c r="B48" i="1" l="1"/>
  <c r="B50" i="1"/>
  <c r="C85" i="1" l="1"/>
  <c r="C86" i="1"/>
  <c r="C87" i="1"/>
  <c r="C88" i="1"/>
  <c r="C89" i="1"/>
  <c r="C90" i="1"/>
  <c r="C91" i="1"/>
  <c r="C92" i="1"/>
  <c r="C93" i="1"/>
  <c r="C94" i="1"/>
  <c r="C95" i="1"/>
  <c r="C96" i="1"/>
  <c r="B85" i="1" l="1"/>
  <c r="C14" i="1"/>
  <c r="C11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97" i="1"/>
  <c r="C26" i="1"/>
  <c r="C15" i="1"/>
  <c r="C16" i="1"/>
  <c r="C17" i="1"/>
  <c r="C18" i="1"/>
  <c r="C19" i="1"/>
  <c r="C20" i="1"/>
  <c r="C21" i="1"/>
  <c r="C22" i="1"/>
  <c r="C23" i="1"/>
  <c r="C24" i="1"/>
  <c r="C25" i="1"/>
  <c r="C4" i="1"/>
  <c r="C5" i="1"/>
  <c r="C6" i="1"/>
  <c r="C7" i="1"/>
  <c r="C8" i="1"/>
  <c r="C9" i="1"/>
  <c r="C10" i="1"/>
  <c r="C11" i="1"/>
  <c r="C12" i="1"/>
  <c r="C13" i="1"/>
  <c r="C3" i="1"/>
  <c r="B117" i="1"/>
  <c r="B96" i="1"/>
  <c r="B87" i="1"/>
  <c r="B88" i="1"/>
  <c r="B89" i="1"/>
  <c r="B90" i="1"/>
  <c r="B91" i="1"/>
  <c r="B92" i="1"/>
  <c r="B93" i="1"/>
  <c r="B94" i="1"/>
  <c r="B95" i="1"/>
  <c r="B86" i="1"/>
  <c r="B84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63" i="1"/>
  <c r="B62" i="1"/>
  <c r="B28" i="1"/>
  <c r="B29" i="1"/>
  <c r="B30" i="1"/>
  <c r="B31" i="1"/>
  <c r="B32" i="1"/>
  <c r="B33" i="1"/>
  <c r="B34" i="1"/>
  <c r="B35" i="1"/>
  <c r="B37" i="1"/>
  <c r="B38" i="1"/>
  <c r="B39" i="1"/>
  <c r="B40" i="1"/>
  <c r="B41" i="1"/>
  <c r="B42" i="1"/>
  <c r="B43" i="1"/>
  <c r="B44" i="1"/>
  <c r="B45" i="1"/>
  <c r="B46" i="1"/>
  <c r="B47" i="1"/>
  <c r="B49" i="1"/>
  <c r="B51" i="1"/>
  <c r="B52" i="1"/>
  <c r="B53" i="1"/>
  <c r="B54" i="1"/>
  <c r="B55" i="1"/>
  <c r="B56" i="1"/>
  <c r="B57" i="1"/>
  <c r="B58" i="1"/>
  <c r="B59" i="1"/>
  <c r="B60" i="1"/>
  <c r="B61" i="1"/>
  <c r="B27" i="1"/>
  <c r="B26" i="1"/>
  <c r="B25" i="1"/>
  <c r="B15" i="1"/>
  <c r="B16" i="1"/>
  <c r="B17" i="1"/>
  <c r="B18" i="1"/>
  <c r="B19" i="1"/>
  <c r="B20" i="1"/>
  <c r="B21" i="1"/>
  <c r="B22" i="1"/>
  <c r="B23" i="1"/>
  <c r="B24" i="1"/>
  <c r="B14" i="1"/>
  <c r="C2" i="1"/>
</calcChain>
</file>

<file path=xl/sharedStrings.xml><?xml version="1.0" encoding="utf-8"?>
<sst xmlns="http://schemas.openxmlformats.org/spreadsheetml/2006/main" count="4" uniqueCount="4">
  <si>
    <t>x</t>
  </si>
  <si>
    <t>SF</t>
  </si>
  <si>
    <t>BM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</si>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</sst>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Data!$A$2:$A$117</c:f>
              <c:numCache>
                <c:formatCode>General</c:formatCode>
                <c:ptCount val="116"/>
                <c:pt idx="0">
                  <c:v>0</c:v>
                </c:pt>
                <c:pt idx="1">
                  <c:v>1E-4</c:v>
                </c:pt>
                <c:pt idx="2">
                  <c:v>0.1</c:v>
                </c:pt>
                <c:pt idx="3">
                  <c:v>0.2</c:v>
                </c:pt>
                <c:pt idx="4">
                  <c:v>0.3</c:v>
                </c:pt>
                <c:pt idx="5">
                  <c:v>0.4</c:v>
                </c:pt>
                <c:pt idx="6">
                  <c:v>0.5</c:v>
                </c:pt>
                <c:pt idx="7">
                  <c:v>0.6</c:v>
                </c:pt>
                <c:pt idx="8">
                  <c:v>0.7</c:v>
                </c:pt>
                <c:pt idx="9">
                  <c:v>0.8</c:v>
                </c:pt>
                <c:pt idx="10">
                  <c:v>0.9</c:v>
                </c:pt>
                <c:pt idx="11">
                  <c:v>0.99999000000000005</c:v>
                </c:pt>
                <c:pt idx="12">
                  <c:v>1</c:v>
                </c:pt>
                <c:pt idx="13">
                  <c:v>1.0000100000000001</c:v>
                </c:pt>
                <c:pt idx="14">
                  <c:v>1.1000000000000001</c:v>
                </c:pt>
                <c:pt idx="15">
                  <c:v>1.2</c:v>
                </c:pt>
                <c:pt idx="16">
                  <c:v>1.3</c:v>
                </c:pt>
                <c:pt idx="17">
                  <c:v>1.4</c:v>
                </c:pt>
                <c:pt idx="18">
                  <c:v>1.5</c:v>
                </c:pt>
                <c:pt idx="19">
                  <c:v>1.6</c:v>
                </c:pt>
                <c:pt idx="20">
                  <c:v>1.7</c:v>
                </c:pt>
                <c:pt idx="21">
                  <c:v>1.8</c:v>
                </c:pt>
                <c:pt idx="22">
                  <c:v>1.9</c:v>
                </c:pt>
                <c:pt idx="23">
                  <c:v>1.9999899999999999</c:v>
                </c:pt>
                <c:pt idx="24">
                  <c:v>2</c:v>
                </c:pt>
                <c:pt idx="25">
                  <c:v>2.1</c:v>
                </c:pt>
                <c:pt idx="26">
                  <c:v>2.2000000000000002</c:v>
                </c:pt>
                <c:pt idx="27">
                  <c:v>2.2999999999999998</c:v>
                </c:pt>
                <c:pt idx="28">
                  <c:v>2.4</c:v>
                </c:pt>
                <c:pt idx="29">
                  <c:v>2.5</c:v>
                </c:pt>
                <c:pt idx="30">
                  <c:v>2.6</c:v>
                </c:pt>
                <c:pt idx="31">
                  <c:v>2.7</c:v>
                </c:pt>
                <c:pt idx="32">
                  <c:v>2.8</c:v>
                </c:pt>
                <c:pt idx="33">
                  <c:v>2.9</c:v>
                </c:pt>
                <c:pt idx="34">
                  <c:v>2.9698621137000001</c:v>
                </c:pt>
                <c:pt idx="35">
                  <c:v>2.9999899999999999</c:v>
                </c:pt>
                <c:pt idx="36">
                  <c:v>3</c:v>
                </c:pt>
                <c:pt idx="37">
                  <c:v>3.0000100000000001</c:v>
                </c:pt>
                <c:pt idx="38">
                  <c:v>3.1</c:v>
                </c:pt>
                <c:pt idx="39">
                  <c:v>3.2</c:v>
                </c:pt>
                <c:pt idx="40">
                  <c:v>3.3</c:v>
                </c:pt>
                <c:pt idx="41">
                  <c:v>3.4</c:v>
                </c:pt>
                <c:pt idx="42">
                  <c:v>3.5</c:v>
                </c:pt>
                <c:pt idx="43">
                  <c:v>3.6</c:v>
                </c:pt>
                <c:pt idx="44">
                  <c:v>3.7</c:v>
                </c:pt>
                <c:pt idx="45">
                  <c:v>3.8</c:v>
                </c:pt>
                <c:pt idx="46">
                  <c:v>3.8759999999999999</c:v>
                </c:pt>
                <c:pt idx="47">
                  <c:v>3.9</c:v>
                </c:pt>
                <c:pt idx="48">
                  <c:v>3.97</c:v>
                </c:pt>
                <c:pt idx="49">
                  <c:v>4</c:v>
                </c:pt>
                <c:pt idx="50">
                  <c:v>4.0999999999999996</c:v>
                </c:pt>
                <c:pt idx="51">
                  <c:v>4.2</c:v>
                </c:pt>
                <c:pt idx="52">
                  <c:v>4.3</c:v>
                </c:pt>
                <c:pt idx="53">
                  <c:v>4.4000000000000004</c:v>
                </c:pt>
                <c:pt idx="54">
                  <c:v>4.5</c:v>
                </c:pt>
                <c:pt idx="55">
                  <c:v>4.5999999999999996</c:v>
                </c:pt>
                <c:pt idx="56">
                  <c:v>4.7</c:v>
                </c:pt>
                <c:pt idx="57">
                  <c:v>4.8</c:v>
                </c:pt>
                <c:pt idx="58">
                  <c:v>4.9000000000000004</c:v>
                </c:pt>
                <c:pt idx="59">
                  <c:v>4.9999900000000004</c:v>
                </c:pt>
                <c:pt idx="60">
                  <c:v>5</c:v>
                </c:pt>
                <c:pt idx="61">
                  <c:v>5.0999999999999996</c:v>
                </c:pt>
                <c:pt idx="62">
                  <c:v>5.2</c:v>
                </c:pt>
                <c:pt idx="63">
                  <c:v>5.3</c:v>
                </c:pt>
                <c:pt idx="64">
                  <c:v>5.4</c:v>
                </c:pt>
                <c:pt idx="65">
                  <c:v>5.5</c:v>
                </c:pt>
                <c:pt idx="66">
                  <c:v>5.6</c:v>
                </c:pt>
                <c:pt idx="67">
                  <c:v>5.7</c:v>
                </c:pt>
                <c:pt idx="68">
                  <c:v>5.8</c:v>
                </c:pt>
                <c:pt idx="69">
                  <c:v>5.9</c:v>
                </c:pt>
                <c:pt idx="70">
                  <c:v>5.9999900000000004</c:v>
                </c:pt>
                <c:pt idx="71">
                  <c:v>6</c:v>
                </c:pt>
                <c:pt idx="72">
                  <c:v>6.1</c:v>
                </c:pt>
                <c:pt idx="73">
                  <c:v>6.2</c:v>
                </c:pt>
                <c:pt idx="74">
                  <c:v>6.3</c:v>
                </c:pt>
                <c:pt idx="75">
                  <c:v>6.4</c:v>
                </c:pt>
                <c:pt idx="76">
                  <c:v>6.5</c:v>
                </c:pt>
                <c:pt idx="77">
                  <c:v>6.6</c:v>
                </c:pt>
                <c:pt idx="78">
                  <c:v>6.7</c:v>
                </c:pt>
                <c:pt idx="79">
                  <c:v>6.8</c:v>
                </c:pt>
                <c:pt idx="80">
                  <c:v>6.9</c:v>
                </c:pt>
                <c:pt idx="81">
                  <c:v>6.9999900000000004</c:v>
                </c:pt>
                <c:pt idx="82">
                  <c:v>7</c:v>
                </c:pt>
                <c:pt idx="83">
                  <c:v>7.0000099999999996</c:v>
                </c:pt>
                <c:pt idx="84">
                  <c:v>7.1</c:v>
                </c:pt>
                <c:pt idx="85">
                  <c:v>7.2</c:v>
                </c:pt>
                <c:pt idx="86">
                  <c:v>7.3</c:v>
                </c:pt>
                <c:pt idx="87">
                  <c:v>7.4</c:v>
                </c:pt>
                <c:pt idx="88">
                  <c:v>7.5</c:v>
                </c:pt>
                <c:pt idx="89">
                  <c:v>7.6</c:v>
                </c:pt>
                <c:pt idx="90">
                  <c:v>7.7</c:v>
                </c:pt>
                <c:pt idx="91">
                  <c:v>7.8</c:v>
                </c:pt>
                <c:pt idx="92">
                  <c:v>7.9</c:v>
                </c:pt>
                <c:pt idx="93">
                  <c:v>7.9999900000000004</c:v>
                </c:pt>
                <c:pt idx="94">
                  <c:v>8</c:v>
                </c:pt>
                <c:pt idx="95">
                  <c:v>8.1</c:v>
                </c:pt>
                <c:pt idx="96">
                  <c:v>8.1999999999999993</c:v>
                </c:pt>
                <c:pt idx="97">
                  <c:v>8.3000000000000007</c:v>
                </c:pt>
                <c:pt idx="98">
                  <c:v>8.4</c:v>
                </c:pt>
                <c:pt idx="99">
                  <c:v>8.5</c:v>
                </c:pt>
                <c:pt idx="100">
                  <c:v>8.6</c:v>
                </c:pt>
                <c:pt idx="101">
                  <c:v>8.6999999999999993</c:v>
                </c:pt>
                <c:pt idx="102">
                  <c:v>8.8000000000000007</c:v>
                </c:pt>
                <c:pt idx="103">
                  <c:v>8.9</c:v>
                </c:pt>
                <c:pt idx="104">
                  <c:v>9</c:v>
                </c:pt>
                <c:pt idx="105">
                  <c:v>9.1</c:v>
                </c:pt>
                <c:pt idx="106">
                  <c:v>9.1999999999999993</c:v>
                </c:pt>
                <c:pt idx="107">
                  <c:v>9.3000000000000007</c:v>
                </c:pt>
                <c:pt idx="108">
                  <c:v>9.4</c:v>
                </c:pt>
                <c:pt idx="109">
                  <c:v>9.5</c:v>
                </c:pt>
                <c:pt idx="110">
                  <c:v>9.6</c:v>
                </c:pt>
                <c:pt idx="111">
                  <c:v>9.6999999999999993</c:v>
                </c:pt>
                <c:pt idx="112">
                  <c:v>9.8000000000000007</c:v>
                </c:pt>
                <c:pt idx="113">
                  <c:v>9.9</c:v>
                </c:pt>
                <c:pt idx="114">
                  <c:v>9.9999900000000004</c:v>
                </c:pt>
                <c:pt idx="115">
                  <c:v>10</c:v>
                </c:pt>
              </c:numCache>
            </c:numRef>
          </c:xVal>
          <c:yVal>
            <c:numRef>
              <c:f>Data!$B$2:$B$117</c:f>
              <c:numCache>
                <c:formatCode>General</c:formatCode>
                <c:ptCount val="116"/>
                <c:pt idx="0">
                  <c:v>0</c:v>
                </c:pt>
                <c:pt idx="1">
                  <c:v>-20</c:v>
                </c:pt>
                <c:pt idx="2">
                  <c:v>-20</c:v>
                </c:pt>
                <c:pt idx="3">
                  <c:v>-20</c:v>
                </c:pt>
                <c:pt idx="4">
                  <c:v>-20</c:v>
                </c:pt>
                <c:pt idx="5">
                  <c:v>-20</c:v>
                </c:pt>
                <c:pt idx="6">
                  <c:v>-20</c:v>
                </c:pt>
                <c:pt idx="7">
                  <c:v>-20</c:v>
                </c:pt>
                <c:pt idx="8">
                  <c:v>-20</c:v>
                </c:pt>
                <c:pt idx="9">
                  <c:v>-20</c:v>
                </c:pt>
                <c:pt idx="10">
                  <c:v>-20</c:v>
                </c:pt>
                <c:pt idx="11">
                  <c:v>-20</c:v>
                </c:pt>
                <c:pt idx="12">
                  <c:v>-20</c:v>
                </c:pt>
                <c:pt idx="13">
                  <c:v>-20.000150000000001</c:v>
                </c:pt>
                <c:pt idx="14">
                  <c:v>-21.5</c:v>
                </c:pt>
                <c:pt idx="15">
                  <c:v>-23</c:v>
                </c:pt>
                <c:pt idx="16">
                  <c:v>-24.5</c:v>
                </c:pt>
                <c:pt idx="17">
                  <c:v>-26</c:v>
                </c:pt>
                <c:pt idx="18">
                  <c:v>-27.5</c:v>
                </c:pt>
                <c:pt idx="19">
                  <c:v>-29</c:v>
                </c:pt>
                <c:pt idx="20">
                  <c:v>-30.5</c:v>
                </c:pt>
                <c:pt idx="21">
                  <c:v>-32</c:v>
                </c:pt>
                <c:pt idx="22">
                  <c:v>-33.5</c:v>
                </c:pt>
                <c:pt idx="23">
                  <c:v>-34.999849999999995</c:v>
                </c:pt>
                <c:pt idx="24">
                  <c:v>56.25</c:v>
                </c:pt>
                <c:pt idx="25">
                  <c:v>54.75</c:v>
                </c:pt>
                <c:pt idx="26">
                  <c:v>53.25</c:v>
                </c:pt>
                <c:pt idx="27">
                  <c:v>51.75</c:v>
                </c:pt>
                <c:pt idx="28">
                  <c:v>50.25</c:v>
                </c:pt>
                <c:pt idx="29">
                  <c:v>48.75</c:v>
                </c:pt>
                <c:pt idx="30">
                  <c:v>47.25</c:v>
                </c:pt>
                <c:pt idx="31">
                  <c:v>45.75</c:v>
                </c:pt>
                <c:pt idx="32">
                  <c:v>44.25</c:v>
                </c:pt>
                <c:pt idx="33">
                  <c:v>42.75</c:v>
                </c:pt>
                <c:pt idx="34">
                  <c:v>41.702068294499995</c:v>
                </c:pt>
                <c:pt idx="35">
                  <c:v>41.250150000000005</c:v>
                </c:pt>
                <c:pt idx="36">
                  <c:v>41.25</c:v>
                </c:pt>
                <c:pt idx="37">
                  <c:v>41.249849999999995</c:v>
                </c:pt>
                <c:pt idx="38">
                  <c:v>39.75</c:v>
                </c:pt>
                <c:pt idx="39">
                  <c:v>38.25</c:v>
                </c:pt>
                <c:pt idx="40">
                  <c:v>36.75</c:v>
                </c:pt>
                <c:pt idx="41">
                  <c:v>35.25</c:v>
                </c:pt>
                <c:pt idx="42">
                  <c:v>33.75</c:v>
                </c:pt>
                <c:pt idx="43">
                  <c:v>32.25</c:v>
                </c:pt>
                <c:pt idx="44">
                  <c:v>30.749999999999996</c:v>
                </c:pt>
                <c:pt idx="45">
                  <c:v>29.250000000000004</c:v>
                </c:pt>
                <c:pt idx="46">
                  <c:v>28.110000000000003</c:v>
                </c:pt>
                <c:pt idx="47">
                  <c:v>27.75</c:v>
                </c:pt>
                <c:pt idx="48">
                  <c:v>26.699999999999996</c:v>
                </c:pt>
                <c:pt idx="49">
                  <c:v>26.25</c:v>
                </c:pt>
                <c:pt idx="50">
                  <c:v>24.750000000000007</c:v>
                </c:pt>
                <c:pt idx="51">
                  <c:v>23.25</c:v>
                </c:pt>
                <c:pt idx="52">
                  <c:v>21.75</c:v>
                </c:pt>
                <c:pt idx="53">
                  <c:v>20.249999999999993</c:v>
                </c:pt>
                <c:pt idx="54">
                  <c:v>18.75</c:v>
                </c:pt>
                <c:pt idx="55">
                  <c:v>17.250000000000007</c:v>
                </c:pt>
                <c:pt idx="56">
                  <c:v>15.75</c:v>
                </c:pt>
                <c:pt idx="57">
                  <c:v>14.25</c:v>
                </c:pt>
                <c:pt idx="58">
                  <c:v>12.749999999999993</c:v>
                </c:pt>
                <c:pt idx="59">
                  <c:v>11.250149999999991</c:v>
                </c:pt>
                <c:pt idx="60">
                  <c:v>34.75</c:v>
                </c:pt>
                <c:pt idx="61">
                  <c:v>33.250000000000007</c:v>
                </c:pt>
                <c:pt idx="62">
                  <c:v>31.749999999999996</c:v>
                </c:pt>
                <c:pt idx="63">
                  <c:v>30.250000000000004</c:v>
                </c:pt>
                <c:pt idx="64">
                  <c:v>28.749999999999993</c:v>
                </c:pt>
                <c:pt idx="65">
                  <c:v>27.25</c:v>
                </c:pt>
                <c:pt idx="66">
                  <c:v>25.750000000000007</c:v>
                </c:pt>
                <c:pt idx="67">
                  <c:v>24.249999999999996</c:v>
                </c:pt>
                <c:pt idx="68">
                  <c:v>22.750000000000004</c:v>
                </c:pt>
                <c:pt idx="69">
                  <c:v>21.249999999999993</c:v>
                </c:pt>
                <c:pt idx="70">
                  <c:v>19.750149999999994</c:v>
                </c:pt>
                <c:pt idx="71">
                  <c:v>19.75</c:v>
                </c:pt>
                <c:pt idx="72">
                  <c:v>18.250000000000007</c:v>
                </c:pt>
                <c:pt idx="73">
                  <c:v>16.749999999999996</c:v>
                </c:pt>
                <c:pt idx="74">
                  <c:v>15.250000000000004</c:v>
                </c:pt>
                <c:pt idx="75">
                  <c:v>13.749999999999993</c:v>
                </c:pt>
                <c:pt idx="76">
                  <c:v>12.25</c:v>
                </c:pt>
                <c:pt idx="77">
                  <c:v>10.750000000000007</c:v>
                </c:pt>
                <c:pt idx="78">
                  <c:v>9.2499999999999964</c:v>
                </c:pt>
                <c:pt idx="79">
                  <c:v>7.7500000000000036</c:v>
                </c:pt>
                <c:pt idx="80">
                  <c:v>6.2499999999999929</c:v>
                </c:pt>
                <c:pt idx="81">
                  <c:v>4.7501499999999943</c:v>
                </c:pt>
                <c:pt idx="82">
                  <c:v>-5.25</c:v>
                </c:pt>
                <c:pt idx="83">
                  <c:v>-5.2501499999999943</c:v>
                </c:pt>
                <c:pt idx="84">
                  <c:v>-6.7499999999999947</c:v>
                </c:pt>
                <c:pt idx="85">
                  <c:v>-8.2500000000000036</c:v>
                </c:pt>
                <c:pt idx="86">
                  <c:v>-9.7499999999999964</c:v>
                </c:pt>
                <c:pt idx="87">
                  <c:v>-11.250000000000005</c:v>
                </c:pt>
                <c:pt idx="88">
                  <c:v>-12.75</c:v>
                </c:pt>
                <c:pt idx="89">
                  <c:v>-14.249999999999995</c:v>
                </c:pt>
                <c:pt idx="90">
                  <c:v>-15.750000000000004</c:v>
                </c:pt>
                <c:pt idx="91">
                  <c:v>-17.249999999999996</c:v>
                </c:pt>
                <c:pt idx="92">
                  <c:v>-18.750000000000007</c:v>
                </c:pt>
                <c:pt idx="93">
                  <c:v>-20.249850000000006</c:v>
                </c:pt>
                <c:pt idx="94">
                  <c:v>-40.25</c:v>
                </c:pt>
                <c:pt idx="95">
                  <c:v>-40.25</c:v>
                </c:pt>
                <c:pt idx="96">
                  <c:v>-40.25</c:v>
                </c:pt>
                <c:pt idx="97">
                  <c:v>-40.25</c:v>
                </c:pt>
                <c:pt idx="98">
                  <c:v>-40.25</c:v>
                </c:pt>
                <c:pt idx="99">
                  <c:v>-40.25</c:v>
                </c:pt>
                <c:pt idx="100">
                  <c:v>-40.25</c:v>
                </c:pt>
                <c:pt idx="101">
                  <c:v>-40.25</c:v>
                </c:pt>
                <c:pt idx="102">
                  <c:v>-40.25</c:v>
                </c:pt>
                <c:pt idx="103">
                  <c:v>-40.25</c:v>
                </c:pt>
                <c:pt idx="104">
                  <c:v>-40.25</c:v>
                </c:pt>
                <c:pt idx="105">
                  <c:v>-40.25</c:v>
                </c:pt>
                <c:pt idx="106">
                  <c:v>-40.25</c:v>
                </c:pt>
                <c:pt idx="107">
                  <c:v>-40.25</c:v>
                </c:pt>
                <c:pt idx="108">
                  <c:v>-40.25</c:v>
                </c:pt>
                <c:pt idx="109">
                  <c:v>-40.25</c:v>
                </c:pt>
                <c:pt idx="110">
                  <c:v>-40.25</c:v>
                </c:pt>
                <c:pt idx="111">
                  <c:v>-40.25</c:v>
                </c:pt>
                <c:pt idx="112">
                  <c:v>-40.25</c:v>
                </c:pt>
                <c:pt idx="113">
                  <c:v>-40.25</c:v>
                </c:pt>
                <c:pt idx="114">
                  <c:v>-40.25</c:v>
                </c:pt>
                <c:pt idx="115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710200"/>
        <c:axId val="210709808"/>
      </c:scatterChart>
      <c:valAx>
        <c:axId val="210710200"/>
        <c:scaling>
          <c:orientation val="minMax"/>
          <c:max val="1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709808"/>
        <c:crosses val="autoZero"/>
        <c:crossBetween val="midCat"/>
        <c:majorUnit val="1"/>
      </c:valAx>
      <c:valAx>
        <c:axId val="210709808"/>
        <c:scaling>
          <c:orientation val="minMax"/>
          <c:max val="60"/>
          <c:min val="-4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710200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BMD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Data!$A$2:$A$117</c:f>
              <c:numCache>
                <c:formatCode>General</c:formatCode>
                <c:ptCount val="116"/>
                <c:pt idx="0">
                  <c:v>0</c:v>
                </c:pt>
                <c:pt idx="1">
                  <c:v>1E-4</c:v>
                </c:pt>
                <c:pt idx="2">
                  <c:v>0.1</c:v>
                </c:pt>
                <c:pt idx="3">
                  <c:v>0.2</c:v>
                </c:pt>
                <c:pt idx="4">
                  <c:v>0.3</c:v>
                </c:pt>
                <c:pt idx="5">
                  <c:v>0.4</c:v>
                </c:pt>
                <c:pt idx="6">
                  <c:v>0.5</c:v>
                </c:pt>
                <c:pt idx="7">
                  <c:v>0.6</c:v>
                </c:pt>
                <c:pt idx="8">
                  <c:v>0.7</c:v>
                </c:pt>
                <c:pt idx="9">
                  <c:v>0.8</c:v>
                </c:pt>
                <c:pt idx="10">
                  <c:v>0.9</c:v>
                </c:pt>
                <c:pt idx="11">
                  <c:v>0.99999000000000005</c:v>
                </c:pt>
                <c:pt idx="12">
                  <c:v>1</c:v>
                </c:pt>
                <c:pt idx="13">
                  <c:v>1.0000100000000001</c:v>
                </c:pt>
                <c:pt idx="14">
                  <c:v>1.1000000000000001</c:v>
                </c:pt>
                <c:pt idx="15">
                  <c:v>1.2</c:v>
                </c:pt>
                <c:pt idx="16">
                  <c:v>1.3</c:v>
                </c:pt>
                <c:pt idx="17">
                  <c:v>1.4</c:v>
                </c:pt>
                <c:pt idx="18">
                  <c:v>1.5</c:v>
                </c:pt>
                <c:pt idx="19">
                  <c:v>1.6</c:v>
                </c:pt>
                <c:pt idx="20">
                  <c:v>1.7</c:v>
                </c:pt>
                <c:pt idx="21">
                  <c:v>1.8</c:v>
                </c:pt>
                <c:pt idx="22">
                  <c:v>1.9</c:v>
                </c:pt>
                <c:pt idx="23">
                  <c:v>1.9999899999999999</c:v>
                </c:pt>
                <c:pt idx="24">
                  <c:v>2</c:v>
                </c:pt>
                <c:pt idx="25">
                  <c:v>2.1</c:v>
                </c:pt>
                <c:pt idx="26">
                  <c:v>2.2000000000000002</c:v>
                </c:pt>
                <c:pt idx="27">
                  <c:v>2.2999999999999998</c:v>
                </c:pt>
                <c:pt idx="28">
                  <c:v>2.4</c:v>
                </c:pt>
                <c:pt idx="29">
                  <c:v>2.5</c:v>
                </c:pt>
                <c:pt idx="30">
                  <c:v>2.6</c:v>
                </c:pt>
                <c:pt idx="31">
                  <c:v>2.7</c:v>
                </c:pt>
                <c:pt idx="32">
                  <c:v>2.8</c:v>
                </c:pt>
                <c:pt idx="33">
                  <c:v>2.9</c:v>
                </c:pt>
                <c:pt idx="34">
                  <c:v>2.9698621137000001</c:v>
                </c:pt>
                <c:pt idx="35">
                  <c:v>2.9999899999999999</c:v>
                </c:pt>
                <c:pt idx="36">
                  <c:v>3</c:v>
                </c:pt>
                <c:pt idx="37">
                  <c:v>3.0000100000000001</c:v>
                </c:pt>
                <c:pt idx="38">
                  <c:v>3.1</c:v>
                </c:pt>
                <c:pt idx="39">
                  <c:v>3.2</c:v>
                </c:pt>
                <c:pt idx="40">
                  <c:v>3.3</c:v>
                </c:pt>
                <c:pt idx="41">
                  <c:v>3.4</c:v>
                </c:pt>
                <c:pt idx="42">
                  <c:v>3.5</c:v>
                </c:pt>
                <c:pt idx="43">
                  <c:v>3.6</c:v>
                </c:pt>
                <c:pt idx="44">
                  <c:v>3.7</c:v>
                </c:pt>
                <c:pt idx="45">
                  <c:v>3.8</c:v>
                </c:pt>
                <c:pt idx="46">
                  <c:v>3.8759999999999999</c:v>
                </c:pt>
                <c:pt idx="47">
                  <c:v>3.9</c:v>
                </c:pt>
                <c:pt idx="48">
                  <c:v>3.97</c:v>
                </c:pt>
                <c:pt idx="49">
                  <c:v>4</c:v>
                </c:pt>
                <c:pt idx="50">
                  <c:v>4.0999999999999996</c:v>
                </c:pt>
                <c:pt idx="51">
                  <c:v>4.2</c:v>
                </c:pt>
                <c:pt idx="52">
                  <c:v>4.3</c:v>
                </c:pt>
                <c:pt idx="53">
                  <c:v>4.4000000000000004</c:v>
                </c:pt>
                <c:pt idx="54">
                  <c:v>4.5</c:v>
                </c:pt>
                <c:pt idx="55">
                  <c:v>4.5999999999999996</c:v>
                </c:pt>
                <c:pt idx="56">
                  <c:v>4.7</c:v>
                </c:pt>
                <c:pt idx="57">
                  <c:v>4.8</c:v>
                </c:pt>
                <c:pt idx="58">
                  <c:v>4.9000000000000004</c:v>
                </c:pt>
                <c:pt idx="59">
                  <c:v>4.9999900000000004</c:v>
                </c:pt>
                <c:pt idx="60">
                  <c:v>5</c:v>
                </c:pt>
                <c:pt idx="61">
                  <c:v>5.0999999999999996</c:v>
                </c:pt>
                <c:pt idx="62">
                  <c:v>5.2</c:v>
                </c:pt>
                <c:pt idx="63">
                  <c:v>5.3</c:v>
                </c:pt>
                <c:pt idx="64">
                  <c:v>5.4</c:v>
                </c:pt>
                <c:pt idx="65">
                  <c:v>5.5</c:v>
                </c:pt>
                <c:pt idx="66">
                  <c:v>5.6</c:v>
                </c:pt>
                <c:pt idx="67">
                  <c:v>5.7</c:v>
                </c:pt>
                <c:pt idx="68">
                  <c:v>5.8</c:v>
                </c:pt>
                <c:pt idx="69">
                  <c:v>5.9</c:v>
                </c:pt>
                <c:pt idx="70">
                  <c:v>5.9999900000000004</c:v>
                </c:pt>
                <c:pt idx="71">
                  <c:v>6</c:v>
                </c:pt>
                <c:pt idx="72">
                  <c:v>6.1</c:v>
                </c:pt>
                <c:pt idx="73">
                  <c:v>6.2</c:v>
                </c:pt>
                <c:pt idx="74">
                  <c:v>6.3</c:v>
                </c:pt>
                <c:pt idx="75">
                  <c:v>6.4</c:v>
                </c:pt>
                <c:pt idx="76">
                  <c:v>6.5</c:v>
                </c:pt>
                <c:pt idx="77">
                  <c:v>6.6</c:v>
                </c:pt>
                <c:pt idx="78">
                  <c:v>6.7</c:v>
                </c:pt>
                <c:pt idx="79">
                  <c:v>6.8</c:v>
                </c:pt>
                <c:pt idx="80">
                  <c:v>6.9</c:v>
                </c:pt>
                <c:pt idx="81">
                  <c:v>6.9999900000000004</c:v>
                </c:pt>
                <c:pt idx="82">
                  <c:v>7</c:v>
                </c:pt>
                <c:pt idx="83">
                  <c:v>7.0000099999999996</c:v>
                </c:pt>
                <c:pt idx="84">
                  <c:v>7.1</c:v>
                </c:pt>
                <c:pt idx="85">
                  <c:v>7.2</c:v>
                </c:pt>
                <c:pt idx="86">
                  <c:v>7.3</c:v>
                </c:pt>
                <c:pt idx="87">
                  <c:v>7.4</c:v>
                </c:pt>
                <c:pt idx="88">
                  <c:v>7.5</c:v>
                </c:pt>
                <c:pt idx="89">
                  <c:v>7.6</c:v>
                </c:pt>
                <c:pt idx="90">
                  <c:v>7.7</c:v>
                </c:pt>
                <c:pt idx="91">
                  <c:v>7.8</c:v>
                </c:pt>
                <c:pt idx="92">
                  <c:v>7.9</c:v>
                </c:pt>
                <c:pt idx="93">
                  <c:v>7.9999900000000004</c:v>
                </c:pt>
                <c:pt idx="94">
                  <c:v>8</c:v>
                </c:pt>
                <c:pt idx="95">
                  <c:v>8.1</c:v>
                </c:pt>
                <c:pt idx="96">
                  <c:v>8.1999999999999993</c:v>
                </c:pt>
                <c:pt idx="97">
                  <c:v>8.3000000000000007</c:v>
                </c:pt>
                <c:pt idx="98">
                  <c:v>8.4</c:v>
                </c:pt>
                <c:pt idx="99">
                  <c:v>8.5</c:v>
                </c:pt>
                <c:pt idx="100">
                  <c:v>8.6</c:v>
                </c:pt>
                <c:pt idx="101">
                  <c:v>8.6999999999999993</c:v>
                </c:pt>
                <c:pt idx="102">
                  <c:v>8.8000000000000007</c:v>
                </c:pt>
                <c:pt idx="103">
                  <c:v>8.9</c:v>
                </c:pt>
                <c:pt idx="104">
                  <c:v>9</c:v>
                </c:pt>
                <c:pt idx="105">
                  <c:v>9.1</c:v>
                </c:pt>
                <c:pt idx="106">
                  <c:v>9.1999999999999993</c:v>
                </c:pt>
                <c:pt idx="107">
                  <c:v>9.3000000000000007</c:v>
                </c:pt>
                <c:pt idx="108">
                  <c:v>9.4</c:v>
                </c:pt>
                <c:pt idx="109">
                  <c:v>9.5</c:v>
                </c:pt>
                <c:pt idx="110">
                  <c:v>9.6</c:v>
                </c:pt>
                <c:pt idx="111">
                  <c:v>9.6999999999999993</c:v>
                </c:pt>
                <c:pt idx="112">
                  <c:v>9.8000000000000007</c:v>
                </c:pt>
                <c:pt idx="113">
                  <c:v>9.9</c:v>
                </c:pt>
                <c:pt idx="114">
                  <c:v>9.9999900000000004</c:v>
                </c:pt>
                <c:pt idx="115">
                  <c:v>10</c:v>
                </c:pt>
              </c:numCache>
            </c:numRef>
          </c:xVal>
          <c:yVal>
            <c:numRef>
              <c:f>Data!$C$2:$C$117</c:f>
              <c:numCache>
                <c:formatCode>General</c:formatCode>
                <c:ptCount val="116"/>
                <c:pt idx="0">
                  <c:v>0</c:v>
                </c:pt>
                <c:pt idx="1">
                  <c:v>-2E-3</c:v>
                </c:pt>
                <c:pt idx="2">
                  <c:v>-2</c:v>
                </c:pt>
                <c:pt idx="3">
                  <c:v>-4</c:v>
                </c:pt>
                <c:pt idx="4">
                  <c:v>-6</c:v>
                </c:pt>
                <c:pt idx="5">
                  <c:v>-8</c:v>
                </c:pt>
                <c:pt idx="6">
                  <c:v>-10</c:v>
                </c:pt>
                <c:pt idx="7">
                  <c:v>-12</c:v>
                </c:pt>
                <c:pt idx="8">
                  <c:v>-14</c:v>
                </c:pt>
                <c:pt idx="9">
                  <c:v>-16</c:v>
                </c:pt>
                <c:pt idx="10">
                  <c:v>-18</c:v>
                </c:pt>
                <c:pt idx="11">
                  <c:v>-19.9998</c:v>
                </c:pt>
                <c:pt idx="12">
                  <c:v>-20</c:v>
                </c:pt>
                <c:pt idx="13">
                  <c:v>-20.000200000749999</c:v>
                </c:pt>
                <c:pt idx="14">
                  <c:v>-22.074999999999999</c:v>
                </c:pt>
                <c:pt idx="15">
                  <c:v>-24.3</c:v>
                </c:pt>
                <c:pt idx="16">
                  <c:v>-26.675000000000001</c:v>
                </c:pt>
                <c:pt idx="17">
                  <c:v>-29.2</c:v>
                </c:pt>
                <c:pt idx="18">
                  <c:v>-31.875</c:v>
                </c:pt>
                <c:pt idx="19">
                  <c:v>-34.700000000000003</c:v>
                </c:pt>
                <c:pt idx="20">
                  <c:v>-37.674999999999997</c:v>
                </c:pt>
                <c:pt idx="21">
                  <c:v>-40.799999999999997</c:v>
                </c:pt>
                <c:pt idx="22">
                  <c:v>-44.074999999999996</c:v>
                </c:pt>
                <c:pt idx="23">
                  <c:v>-47.499650000750002</c:v>
                </c:pt>
                <c:pt idx="24">
                  <c:v>-47.5</c:v>
                </c:pt>
                <c:pt idx="25">
                  <c:v>-41.949999999999989</c:v>
                </c:pt>
                <c:pt idx="26">
                  <c:v>-36.549999999999997</c:v>
                </c:pt>
                <c:pt idx="27">
                  <c:v>-31.300000000000008</c:v>
                </c:pt>
                <c:pt idx="28">
                  <c:v>-26.200000000000006</c:v>
                </c:pt>
                <c:pt idx="29">
                  <c:v>-21.25</c:v>
                </c:pt>
                <c:pt idx="30">
                  <c:v>-16.449999999999996</c:v>
                </c:pt>
                <c:pt idx="31">
                  <c:v>-11.799999999999992</c:v>
                </c:pt>
                <c:pt idx="32">
                  <c:v>-7.3000000000000114</c:v>
                </c:pt>
                <c:pt idx="33">
                  <c:v>-2.9500000000000073</c:v>
                </c:pt>
                <c:pt idx="34">
                  <c:v>-1.3047385394315825E-9</c:v>
                </c:pt>
                <c:pt idx="35">
                  <c:v>1.2495874992500031</c:v>
                </c:pt>
                <c:pt idx="36">
                  <c:v>1.25</c:v>
                </c:pt>
                <c:pt idx="37">
                  <c:v>1.2504124992500003</c:v>
                </c:pt>
                <c:pt idx="38">
                  <c:v>5.3000000000000025</c:v>
                </c:pt>
                <c:pt idx="39">
                  <c:v>9.2000000000000082</c:v>
                </c:pt>
                <c:pt idx="40">
                  <c:v>12.949999999999989</c:v>
                </c:pt>
                <c:pt idx="41">
                  <c:v>16.54999999999999</c:v>
                </c:pt>
                <c:pt idx="42">
                  <c:v>20</c:v>
                </c:pt>
                <c:pt idx="43">
                  <c:v>23.300000000000004</c:v>
                </c:pt>
                <c:pt idx="44">
                  <c:v>26.450000000000003</c:v>
                </c:pt>
                <c:pt idx="45">
                  <c:v>29.449999999999992</c:v>
                </c:pt>
                <c:pt idx="46">
                  <c:v>31.629679999999997</c:v>
                </c:pt>
                <c:pt idx="47">
                  <c:v>32.299999999999997</c:v>
                </c:pt>
                <c:pt idx="48">
                  <c:v>34.205750000000002</c:v>
                </c:pt>
                <c:pt idx="49">
                  <c:v>35</c:v>
                </c:pt>
                <c:pt idx="50">
                  <c:v>37.549999999999997</c:v>
                </c:pt>
                <c:pt idx="51">
                  <c:v>39.95000000000001</c:v>
                </c:pt>
                <c:pt idx="52">
                  <c:v>42.199999999999996</c:v>
                </c:pt>
                <c:pt idx="53">
                  <c:v>44.3</c:v>
                </c:pt>
                <c:pt idx="54">
                  <c:v>46.25</c:v>
                </c:pt>
                <c:pt idx="55">
                  <c:v>48.050000000000004</c:v>
                </c:pt>
                <c:pt idx="56">
                  <c:v>49.70000000000001</c:v>
                </c:pt>
                <c:pt idx="57">
                  <c:v>51.199999999999989</c:v>
                </c:pt>
                <c:pt idx="58">
                  <c:v>52.550000000000004</c:v>
                </c:pt>
                <c:pt idx="59">
                  <c:v>53.749887499249994</c:v>
                </c:pt>
                <c:pt idx="60">
                  <c:v>53.75</c:v>
                </c:pt>
                <c:pt idx="61">
                  <c:v>57.149999999999991</c:v>
                </c:pt>
                <c:pt idx="62">
                  <c:v>60.400000000000006</c:v>
                </c:pt>
                <c:pt idx="63">
                  <c:v>63.499999999999993</c:v>
                </c:pt>
                <c:pt idx="64">
                  <c:v>66.45</c:v>
                </c:pt>
                <c:pt idx="65">
                  <c:v>69.25</c:v>
                </c:pt>
                <c:pt idx="66">
                  <c:v>71.899999999999991</c:v>
                </c:pt>
                <c:pt idx="67">
                  <c:v>74.399999999999991</c:v>
                </c:pt>
                <c:pt idx="68">
                  <c:v>76.75</c:v>
                </c:pt>
                <c:pt idx="69">
                  <c:v>78.95</c:v>
                </c:pt>
                <c:pt idx="70">
                  <c:v>80.999802499249995</c:v>
                </c:pt>
                <c:pt idx="71">
                  <c:v>81</c:v>
                </c:pt>
                <c:pt idx="72">
                  <c:v>82.899999999999991</c:v>
                </c:pt>
                <c:pt idx="73">
                  <c:v>84.649999999999991</c:v>
                </c:pt>
                <c:pt idx="74">
                  <c:v>86.25</c:v>
                </c:pt>
                <c:pt idx="75">
                  <c:v>87.7</c:v>
                </c:pt>
                <c:pt idx="76">
                  <c:v>89</c:v>
                </c:pt>
                <c:pt idx="77">
                  <c:v>90.149999999999991</c:v>
                </c:pt>
                <c:pt idx="78">
                  <c:v>91.15</c:v>
                </c:pt>
                <c:pt idx="79">
                  <c:v>92</c:v>
                </c:pt>
                <c:pt idx="80">
                  <c:v>92.699999999999989</c:v>
                </c:pt>
                <c:pt idx="81">
                  <c:v>93.24995249925</c:v>
                </c:pt>
                <c:pt idx="82">
                  <c:v>93.25</c:v>
                </c:pt>
                <c:pt idx="83">
                  <c:v>93.249947499249998</c:v>
                </c:pt>
                <c:pt idx="84">
                  <c:v>92.65</c:v>
                </c:pt>
                <c:pt idx="85">
                  <c:v>91.9</c:v>
                </c:pt>
                <c:pt idx="86">
                  <c:v>91</c:v>
                </c:pt>
                <c:pt idx="87">
                  <c:v>89.949999999999989</c:v>
                </c:pt>
                <c:pt idx="88">
                  <c:v>88.75</c:v>
                </c:pt>
                <c:pt idx="89">
                  <c:v>87.4</c:v>
                </c:pt>
                <c:pt idx="90">
                  <c:v>85.9</c:v>
                </c:pt>
                <c:pt idx="91">
                  <c:v>84.25</c:v>
                </c:pt>
                <c:pt idx="92">
                  <c:v>82.45</c:v>
                </c:pt>
                <c:pt idx="93">
                  <c:v>80.500202499249994</c:v>
                </c:pt>
                <c:pt idx="94">
                  <c:v>80.5</c:v>
                </c:pt>
                <c:pt idx="95">
                  <c:v>76.475000000000009</c:v>
                </c:pt>
                <c:pt idx="96">
                  <c:v>72.450000000000031</c:v>
                </c:pt>
                <c:pt idx="97">
                  <c:v>68.424999999999969</c:v>
                </c:pt>
                <c:pt idx="98">
                  <c:v>64.399999999999977</c:v>
                </c:pt>
                <c:pt idx="99">
                  <c:v>60.375</c:v>
                </c:pt>
                <c:pt idx="100">
                  <c:v>56.350000000000016</c:v>
                </c:pt>
                <c:pt idx="101">
                  <c:v>52.325000000000031</c:v>
                </c:pt>
                <c:pt idx="102">
                  <c:v>48.299999999999969</c:v>
                </c:pt>
                <c:pt idx="103">
                  <c:v>44.274999999999984</c:v>
                </c:pt>
                <c:pt idx="104">
                  <c:v>40.25</c:v>
                </c:pt>
                <c:pt idx="105">
                  <c:v>36.225000000000016</c:v>
                </c:pt>
                <c:pt idx="106">
                  <c:v>32.200000000000031</c:v>
                </c:pt>
                <c:pt idx="107">
                  <c:v>28.174999999999969</c:v>
                </c:pt>
                <c:pt idx="108">
                  <c:v>24.149999999999984</c:v>
                </c:pt>
                <c:pt idx="109">
                  <c:v>20.125</c:v>
                </c:pt>
                <c:pt idx="110">
                  <c:v>16.100000000000009</c:v>
                </c:pt>
                <c:pt idx="111">
                  <c:v>12.075000000000031</c:v>
                </c:pt>
                <c:pt idx="112">
                  <c:v>8.0499999999999687</c:v>
                </c:pt>
                <c:pt idx="113">
                  <c:v>4.0249999999999915</c:v>
                </c:pt>
                <c:pt idx="114">
                  <c:v>4.0249999997854502E-4</c:v>
                </c:pt>
                <c:pt idx="1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710592"/>
        <c:axId val="210711768"/>
      </c:scatterChart>
      <c:valAx>
        <c:axId val="210710592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711768"/>
        <c:crosses val="autoZero"/>
        <c:crossBetween val="midCat"/>
        <c:majorUnit val="1"/>
      </c:valAx>
      <c:valAx>
        <c:axId val="210711768"/>
        <c:scaling>
          <c:orientation val="minMax"/>
          <c:max val="95"/>
          <c:min val="-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710592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5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9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4254" cy="606380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4254" cy="606380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7"/>
  <sheetViews>
    <sheetView tabSelected="1" workbookViewId="0">
      <selection activeCell="D1" sqref="D1"/>
    </sheetView>
  </sheetViews>
  <sheetFormatPr defaultRowHeight="14.4" x14ac:dyDescent="0.3"/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>
        <v>0</v>
      </c>
      <c r="B2">
        <v>0</v>
      </c>
      <c r="C2">
        <f>-0.5*10*A2^2</f>
        <v>0</v>
      </c>
    </row>
    <row r="3" spans="1:3" x14ac:dyDescent="0.3">
      <c r="A3">
        <v>1E-4</v>
      </c>
      <c r="B3">
        <v>-20</v>
      </c>
      <c r="C3">
        <f>-20*(A3)</f>
        <v>-2E-3</v>
      </c>
    </row>
    <row r="4" spans="1:3" x14ac:dyDescent="0.3">
      <c r="A4">
        <v>0.1</v>
      </c>
      <c r="B4">
        <v>-20</v>
      </c>
      <c r="C4">
        <f t="shared" ref="C4:C14" si="0">-20*(A4)</f>
        <v>-2</v>
      </c>
    </row>
    <row r="5" spans="1:3" x14ac:dyDescent="0.3">
      <c r="A5">
        <v>0.2</v>
      </c>
      <c r="B5">
        <v>-20</v>
      </c>
      <c r="C5">
        <f t="shared" si="0"/>
        <v>-4</v>
      </c>
    </row>
    <row r="6" spans="1:3" x14ac:dyDescent="0.3">
      <c r="A6">
        <v>0.3</v>
      </c>
      <c r="B6">
        <v>-20</v>
      </c>
      <c r="C6">
        <f t="shared" si="0"/>
        <v>-6</v>
      </c>
    </row>
    <row r="7" spans="1:3" x14ac:dyDescent="0.3">
      <c r="A7">
        <v>0.4</v>
      </c>
      <c r="B7">
        <v>-20</v>
      </c>
      <c r="C7">
        <f t="shared" si="0"/>
        <v>-8</v>
      </c>
    </row>
    <row r="8" spans="1:3" x14ac:dyDescent="0.3">
      <c r="A8">
        <v>0.5</v>
      </c>
      <c r="B8">
        <v>-20</v>
      </c>
      <c r="C8">
        <f t="shared" si="0"/>
        <v>-10</v>
      </c>
    </row>
    <row r="9" spans="1:3" x14ac:dyDescent="0.3">
      <c r="A9">
        <v>0.6</v>
      </c>
      <c r="B9">
        <v>-20</v>
      </c>
      <c r="C9">
        <f t="shared" si="0"/>
        <v>-12</v>
      </c>
    </row>
    <row r="10" spans="1:3" x14ac:dyDescent="0.3">
      <c r="A10">
        <v>0.7</v>
      </c>
      <c r="B10">
        <v>-20</v>
      </c>
      <c r="C10">
        <f t="shared" si="0"/>
        <v>-14</v>
      </c>
    </row>
    <row r="11" spans="1:3" x14ac:dyDescent="0.3">
      <c r="A11">
        <v>0.8</v>
      </c>
      <c r="B11">
        <v>-20</v>
      </c>
      <c r="C11">
        <f t="shared" si="0"/>
        <v>-16</v>
      </c>
    </row>
    <row r="12" spans="1:3" x14ac:dyDescent="0.3">
      <c r="A12">
        <v>0.9</v>
      </c>
      <c r="B12">
        <v>-20</v>
      </c>
      <c r="C12">
        <f t="shared" si="0"/>
        <v>-18</v>
      </c>
    </row>
    <row r="13" spans="1:3" x14ac:dyDescent="0.3">
      <c r="A13">
        <v>0.99999000000000005</v>
      </c>
      <c r="B13">
        <v>-20</v>
      </c>
      <c r="C13">
        <f t="shared" si="0"/>
        <v>-19.9998</v>
      </c>
    </row>
    <row r="14" spans="1:3" x14ac:dyDescent="0.3">
      <c r="A14">
        <v>1</v>
      </c>
      <c r="B14">
        <f>-20-(A14-1)*15</f>
        <v>-20</v>
      </c>
      <c r="C14">
        <f t="shared" si="0"/>
        <v>-20</v>
      </c>
    </row>
    <row r="15" spans="1:3" x14ac:dyDescent="0.3">
      <c r="A15">
        <v>1.0000100000000001</v>
      </c>
      <c r="B15">
        <f t="shared" ref="B15:B25" si="1">-20-(A15-1)*15</f>
        <v>-20.000150000000001</v>
      </c>
      <c r="C15">
        <f t="shared" ref="C15:C25" si="2">-20-20*(A15-1)-0.5*15*(A15-1)^2</f>
        <v>-20.000200000749999</v>
      </c>
    </row>
    <row r="16" spans="1:3" x14ac:dyDescent="0.3">
      <c r="A16">
        <v>1.1000000000000001</v>
      </c>
      <c r="B16">
        <f t="shared" si="1"/>
        <v>-21.5</v>
      </c>
      <c r="C16">
        <f t="shared" si="2"/>
        <v>-22.074999999999999</v>
      </c>
    </row>
    <row r="17" spans="1:3" x14ac:dyDescent="0.3">
      <c r="A17">
        <v>1.2</v>
      </c>
      <c r="B17">
        <f t="shared" si="1"/>
        <v>-23</v>
      </c>
      <c r="C17">
        <f t="shared" si="2"/>
        <v>-24.3</v>
      </c>
    </row>
    <row r="18" spans="1:3" x14ac:dyDescent="0.3">
      <c r="A18">
        <v>1.3</v>
      </c>
      <c r="B18">
        <f t="shared" si="1"/>
        <v>-24.5</v>
      </c>
      <c r="C18">
        <f t="shared" si="2"/>
        <v>-26.675000000000001</v>
      </c>
    </row>
    <row r="19" spans="1:3" x14ac:dyDescent="0.3">
      <c r="A19">
        <v>1.4</v>
      </c>
      <c r="B19">
        <f t="shared" si="1"/>
        <v>-26</v>
      </c>
      <c r="C19">
        <f t="shared" si="2"/>
        <v>-29.2</v>
      </c>
    </row>
    <row r="20" spans="1:3" x14ac:dyDescent="0.3">
      <c r="A20">
        <v>1.5</v>
      </c>
      <c r="B20">
        <f t="shared" si="1"/>
        <v>-27.5</v>
      </c>
      <c r="C20">
        <f t="shared" si="2"/>
        <v>-31.875</v>
      </c>
    </row>
    <row r="21" spans="1:3" x14ac:dyDescent="0.3">
      <c r="A21">
        <v>1.6</v>
      </c>
      <c r="B21">
        <f t="shared" si="1"/>
        <v>-29</v>
      </c>
      <c r="C21">
        <f t="shared" si="2"/>
        <v>-34.700000000000003</v>
      </c>
    </row>
    <row r="22" spans="1:3" x14ac:dyDescent="0.3">
      <c r="A22">
        <v>1.7</v>
      </c>
      <c r="B22">
        <f t="shared" si="1"/>
        <v>-30.5</v>
      </c>
      <c r="C22">
        <f t="shared" si="2"/>
        <v>-37.674999999999997</v>
      </c>
    </row>
    <row r="23" spans="1:3" x14ac:dyDescent="0.3">
      <c r="A23">
        <v>1.8</v>
      </c>
      <c r="B23">
        <f t="shared" si="1"/>
        <v>-32</v>
      </c>
      <c r="C23">
        <f t="shared" si="2"/>
        <v>-40.799999999999997</v>
      </c>
    </row>
    <row r="24" spans="1:3" x14ac:dyDescent="0.3">
      <c r="A24">
        <v>1.9</v>
      </c>
      <c r="B24">
        <f t="shared" si="1"/>
        <v>-33.5</v>
      </c>
      <c r="C24">
        <f t="shared" si="2"/>
        <v>-44.074999999999996</v>
      </c>
    </row>
    <row r="25" spans="1:3" x14ac:dyDescent="0.3">
      <c r="A25">
        <v>1.9999899999999999</v>
      </c>
      <c r="B25">
        <f t="shared" si="1"/>
        <v>-34.999849999999995</v>
      </c>
      <c r="C25">
        <f t="shared" si="2"/>
        <v>-47.499650000750002</v>
      </c>
    </row>
    <row r="26" spans="1:3" x14ac:dyDescent="0.3">
      <c r="A26">
        <v>2</v>
      </c>
      <c r="B26">
        <f>-20-(A26-1)*15+91.25</f>
        <v>56.25</v>
      </c>
      <c r="C26">
        <f>-20-20*(A26-1)-0.5*15*(A26-1)^2</f>
        <v>-47.5</v>
      </c>
    </row>
    <row r="27" spans="1:3" x14ac:dyDescent="0.3">
      <c r="A27">
        <v>2.1</v>
      </c>
      <c r="B27">
        <f>56.25-15*(A27-2)</f>
        <v>54.75</v>
      </c>
      <c r="C27">
        <f>-47.5+(A27-2)*(56.25-(A27-2)*15)+0.5*15*(A27-2)^2</f>
        <v>-41.949999999999989</v>
      </c>
    </row>
    <row r="28" spans="1:3" x14ac:dyDescent="0.3">
      <c r="A28">
        <v>2.2000000000000002</v>
      </c>
      <c r="B28">
        <f t="shared" ref="B28:B61" si="3">56.25-15*(A28-2)</f>
        <v>53.25</v>
      </c>
      <c r="C28">
        <f>-47.5+(A28-2)*(56.25-(A28-2)*15)+0.5*15*(A28-2)^2</f>
        <v>-36.549999999999997</v>
      </c>
    </row>
    <row r="29" spans="1:3" x14ac:dyDescent="0.3">
      <c r="A29">
        <v>2.2999999999999998</v>
      </c>
      <c r="B29">
        <f t="shared" si="3"/>
        <v>51.75</v>
      </c>
      <c r="C29">
        <f>-47.5+(A29-2)*(56.25-(A29-2)*15)+0.5*15*(A29-2)^2</f>
        <v>-31.300000000000008</v>
      </c>
    </row>
    <row r="30" spans="1:3" x14ac:dyDescent="0.3">
      <c r="A30">
        <v>2.4</v>
      </c>
      <c r="B30">
        <f t="shared" si="3"/>
        <v>50.25</v>
      </c>
      <c r="C30">
        <f>-47.5+(A30-2)*(56.25-(A30-2)*15)+0.5*15*(A30-2)^2</f>
        <v>-26.200000000000006</v>
      </c>
    </row>
    <row r="31" spans="1:3" x14ac:dyDescent="0.3">
      <c r="A31">
        <v>2.5</v>
      </c>
      <c r="B31">
        <f t="shared" si="3"/>
        <v>48.75</v>
      </c>
      <c r="C31">
        <f>-47.5+(A31-2)*(56.25-(A31-2)*15)+0.5*15*(A31-2)^2</f>
        <v>-21.25</v>
      </c>
    </row>
    <row r="32" spans="1:3" x14ac:dyDescent="0.3">
      <c r="A32">
        <v>2.6</v>
      </c>
      <c r="B32">
        <f t="shared" si="3"/>
        <v>47.25</v>
      </c>
      <c r="C32">
        <f>-47.5+(A32-2)*(56.25-(A32-2)*15)+0.5*15*(A32-2)^2</f>
        <v>-16.449999999999996</v>
      </c>
    </row>
    <row r="33" spans="1:5" x14ac:dyDescent="0.3">
      <c r="A33">
        <v>2.7</v>
      </c>
      <c r="B33">
        <f t="shared" si="3"/>
        <v>45.75</v>
      </c>
      <c r="C33">
        <f>-47.5+(A33-2)*(56.25-(A33-2)*15)+0.5*15*(A33-2)^2</f>
        <v>-11.799999999999992</v>
      </c>
    </row>
    <row r="34" spans="1:5" x14ac:dyDescent="0.3">
      <c r="A34">
        <v>2.8</v>
      </c>
      <c r="B34">
        <f t="shared" si="3"/>
        <v>44.25</v>
      </c>
      <c r="C34">
        <f>-47.5+(A34-2)*(56.25-(A34-2)*15)+0.5*15*(A34-2)^2</f>
        <v>-7.3000000000000114</v>
      </c>
    </row>
    <row r="35" spans="1:5" x14ac:dyDescent="0.3">
      <c r="A35">
        <v>2.9</v>
      </c>
      <c r="B35">
        <f t="shared" si="3"/>
        <v>42.75</v>
      </c>
      <c r="C35">
        <f>-47.5+(A35-2)*(56.25-(A35-2)*15)+0.5*15*(A35-2)^2</f>
        <v>-2.9500000000000073</v>
      </c>
    </row>
    <row r="36" spans="1:5" x14ac:dyDescent="0.3">
      <c r="A36">
        <v>2.9698621137000001</v>
      </c>
      <c r="B36">
        <f t="shared" si="3"/>
        <v>41.702068294499995</v>
      </c>
      <c r="C36">
        <f>-47.5+(A36-2)*(56.25-(A36-2)*15)+0.5*15*(A36-2)^2</f>
        <v>-1.3047385394315825E-9</v>
      </c>
    </row>
    <row r="37" spans="1:5" x14ac:dyDescent="0.3">
      <c r="A37">
        <v>2.9999899999999999</v>
      </c>
      <c r="B37">
        <f t="shared" si="3"/>
        <v>41.250150000000005</v>
      </c>
      <c r="C37">
        <f>-47.5+(A37-2)*(56.25-(A37-2)*15)+0.5*15*(A37-2)^2</f>
        <v>1.2495874992500031</v>
      </c>
    </row>
    <row r="38" spans="1:5" x14ac:dyDescent="0.3">
      <c r="A38">
        <v>3</v>
      </c>
      <c r="B38">
        <f t="shared" si="3"/>
        <v>41.25</v>
      </c>
      <c r="C38">
        <f>-47.5+(A38-2)*(56.25-(A38-2)*15)+0.5*15*(A38-2)^2</f>
        <v>1.25</v>
      </c>
    </row>
    <row r="39" spans="1:5" x14ac:dyDescent="0.3">
      <c r="A39">
        <v>3.0000100000000001</v>
      </c>
      <c r="B39">
        <f t="shared" si="3"/>
        <v>41.249849999999995</v>
      </c>
      <c r="C39">
        <f>-47.5+(A39-2)*(56.25-(A39-2)*15)+0.5*15*(A39-2)^2</f>
        <v>1.2504124992500003</v>
      </c>
    </row>
    <row r="40" spans="1:5" x14ac:dyDescent="0.3">
      <c r="A40">
        <v>3.1</v>
      </c>
      <c r="B40">
        <f t="shared" si="3"/>
        <v>39.75</v>
      </c>
      <c r="C40">
        <f>-47.5+(A40-2)*(56.25-(A40-2)*15)+0.5*15*(A40-2)^2</f>
        <v>5.3000000000000025</v>
      </c>
      <c r="E40" t="s">
        <v>3</v>
      </c>
    </row>
    <row r="41" spans="1:5" x14ac:dyDescent="0.3">
      <c r="A41">
        <v>3.2</v>
      </c>
      <c r="B41">
        <f t="shared" si="3"/>
        <v>38.25</v>
      </c>
      <c r="C41">
        <f>-47.5+(A41-2)*(56.25-(A41-2)*15)+0.5*15*(A41-2)^2</f>
        <v>9.2000000000000082</v>
      </c>
    </row>
    <row r="42" spans="1:5" x14ac:dyDescent="0.3">
      <c r="A42">
        <v>3.3</v>
      </c>
      <c r="B42">
        <f t="shared" si="3"/>
        <v>36.75</v>
      </c>
      <c r="C42">
        <f>-47.5+(A42-2)*(56.25-(A42-2)*15)+0.5*15*(A42-2)^2</f>
        <v>12.949999999999989</v>
      </c>
    </row>
    <row r="43" spans="1:5" x14ac:dyDescent="0.3">
      <c r="A43">
        <v>3.4</v>
      </c>
      <c r="B43">
        <f t="shared" si="3"/>
        <v>35.25</v>
      </c>
      <c r="C43">
        <f>-47.5+(A43-2)*(56.25-(A43-2)*15)+0.5*15*(A43-2)^2</f>
        <v>16.54999999999999</v>
      </c>
    </row>
    <row r="44" spans="1:5" x14ac:dyDescent="0.3">
      <c r="A44">
        <v>3.5</v>
      </c>
      <c r="B44">
        <f t="shared" si="3"/>
        <v>33.75</v>
      </c>
      <c r="C44">
        <f>-47.5+(A44-2)*(56.25-(A44-2)*15)+0.5*15*(A44-2)^2</f>
        <v>20</v>
      </c>
    </row>
    <row r="45" spans="1:5" x14ac:dyDescent="0.3">
      <c r="A45">
        <v>3.6</v>
      </c>
      <c r="B45">
        <f t="shared" si="3"/>
        <v>32.25</v>
      </c>
      <c r="C45">
        <f>-47.5+(A45-2)*(56.25-(A45-2)*15)+0.5*15*(A45-2)^2</f>
        <v>23.300000000000004</v>
      </c>
    </row>
    <row r="46" spans="1:5" x14ac:dyDescent="0.3">
      <c r="A46">
        <v>3.7</v>
      </c>
      <c r="B46">
        <f t="shared" si="3"/>
        <v>30.749999999999996</v>
      </c>
      <c r="C46">
        <f>-47.5+(A46-2)*(56.25-(A46-2)*15)+0.5*15*(A46-2)^2</f>
        <v>26.450000000000003</v>
      </c>
    </row>
    <row r="47" spans="1:5" x14ac:dyDescent="0.3">
      <c r="A47">
        <v>3.8</v>
      </c>
      <c r="B47">
        <f t="shared" si="3"/>
        <v>29.250000000000004</v>
      </c>
      <c r="C47">
        <f>-47.5+(A47-2)*(56.25-(A47-2)*15)+0.5*15*(A47-2)^2</f>
        <v>29.449999999999992</v>
      </c>
    </row>
    <row r="48" spans="1:5" x14ac:dyDescent="0.3">
      <c r="A48">
        <v>3.8759999999999999</v>
      </c>
      <c r="B48">
        <f t="shared" si="3"/>
        <v>28.110000000000003</v>
      </c>
      <c r="C48">
        <f>-47.5+(A48-2)*(56.25-(A48-2)*15)+0.5*15*(A48-2)^2</f>
        <v>31.629679999999997</v>
      </c>
    </row>
    <row r="49" spans="1:3" x14ac:dyDescent="0.3">
      <c r="A49">
        <v>3.9</v>
      </c>
      <c r="B49">
        <f t="shared" si="3"/>
        <v>27.75</v>
      </c>
      <c r="C49">
        <f>-47.5+(A49-2)*(56.25-(A49-2)*15)+0.5*15*(A49-2)^2</f>
        <v>32.299999999999997</v>
      </c>
    </row>
    <row r="50" spans="1:3" x14ac:dyDescent="0.3">
      <c r="A50">
        <v>3.97</v>
      </c>
      <c r="B50">
        <f t="shared" si="3"/>
        <v>26.699999999999996</v>
      </c>
      <c r="C50">
        <f>-47.5+(A50-2)*(56.25-(A50-2)*15)+0.5*15*(A50-2)^2</f>
        <v>34.205750000000002</v>
      </c>
    </row>
    <row r="51" spans="1:3" x14ac:dyDescent="0.3">
      <c r="A51">
        <v>4</v>
      </c>
      <c r="B51">
        <f t="shared" si="3"/>
        <v>26.25</v>
      </c>
      <c r="C51">
        <f>-47.5+(A51-2)*(56.25-(A51-2)*15)+0.5*15*(A51-2)^2</f>
        <v>35</v>
      </c>
    </row>
    <row r="52" spans="1:3" x14ac:dyDescent="0.3">
      <c r="A52">
        <v>4.0999999999999996</v>
      </c>
      <c r="B52">
        <f t="shared" si="3"/>
        <v>24.750000000000007</v>
      </c>
      <c r="C52">
        <f>-47.5+(A52-2)*(56.25-(A52-2)*15)+0.5*15*(A52-2)^2</f>
        <v>37.549999999999997</v>
      </c>
    </row>
    <row r="53" spans="1:3" x14ac:dyDescent="0.3">
      <c r="A53">
        <v>4.2</v>
      </c>
      <c r="B53">
        <f t="shared" si="3"/>
        <v>23.25</v>
      </c>
      <c r="C53">
        <f>-47.5+(A53-2)*(56.25-(A53-2)*15)+0.5*15*(A53-2)^2</f>
        <v>39.95000000000001</v>
      </c>
    </row>
    <row r="54" spans="1:3" x14ac:dyDescent="0.3">
      <c r="A54">
        <v>4.3</v>
      </c>
      <c r="B54">
        <f t="shared" si="3"/>
        <v>21.75</v>
      </c>
      <c r="C54">
        <f>-47.5+(A54-2)*(56.25-(A54-2)*15)+0.5*15*(A54-2)^2</f>
        <v>42.199999999999996</v>
      </c>
    </row>
    <row r="55" spans="1:3" x14ac:dyDescent="0.3">
      <c r="A55">
        <v>4.4000000000000004</v>
      </c>
      <c r="B55">
        <f t="shared" si="3"/>
        <v>20.249999999999993</v>
      </c>
      <c r="C55">
        <f>-47.5+(A55-2)*(56.25-(A55-2)*15)+0.5*15*(A55-2)^2</f>
        <v>44.3</v>
      </c>
    </row>
    <row r="56" spans="1:3" x14ac:dyDescent="0.3">
      <c r="A56">
        <v>4.5</v>
      </c>
      <c r="B56">
        <f t="shared" si="3"/>
        <v>18.75</v>
      </c>
      <c r="C56">
        <f>-47.5+(A56-2)*(56.25-(A56-2)*15)+0.5*15*(A56-2)^2</f>
        <v>46.25</v>
      </c>
    </row>
    <row r="57" spans="1:3" x14ac:dyDescent="0.3">
      <c r="A57">
        <v>4.5999999999999996</v>
      </c>
      <c r="B57">
        <f t="shared" si="3"/>
        <v>17.250000000000007</v>
      </c>
      <c r="C57">
        <f>-47.5+(A57-2)*(56.25-(A57-2)*15)+0.5*15*(A57-2)^2</f>
        <v>48.050000000000004</v>
      </c>
    </row>
    <row r="58" spans="1:3" x14ac:dyDescent="0.3">
      <c r="A58">
        <v>4.7</v>
      </c>
      <c r="B58">
        <f t="shared" si="3"/>
        <v>15.75</v>
      </c>
      <c r="C58">
        <f>-47.5+(A58-2)*(56.25-(A58-2)*15)+0.5*15*(A58-2)^2</f>
        <v>49.70000000000001</v>
      </c>
    </row>
    <row r="59" spans="1:3" x14ac:dyDescent="0.3">
      <c r="A59">
        <v>4.8</v>
      </c>
      <c r="B59">
        <f t="shared" si="3"/>
        <v>14.25</v>
      </c>
      <c r="C59">
        <f>-47.5+(A59-2)*(56.25-(A59-2)*15)+0.5*15*(A59-2)^2</f>
        <v>51.199999999999989</v>
      </c>
    </row>
    <row r="60" spans="1:3" x14ac:dyDescent="0.3">
      <c r="A60">
        <v>4.9000000000000004</v>
      </c>
      <c r="B60">
        <f t="shared" si="3"/>
        <v>12.749999999999993</v>
      </c>
      <c r="C60">
        <f>-47.5+(A60-2)*(56.25-(A60-2)*15)+0.5*15*(A60-2)^2</f>
        <v>52.550000000000004</v>
      </c>
    </row>
    <row r="61" spans="1:3" x14ac:dyDescent="0.3">
      <c r="A61">
        <v>4.9999900000000004</v>
      </c>
      <c r="B61">
        <f t="shared" si="3"/>
        <v>11.250149999999991</v>
      </c>
      <c r="C61">
        <f>-47.5+(A61-2)*(56.25-(A61-2)*15)+0.5*15*(A61-2)^2</f>
        <v>53.749887499249994</v>
      </c>
    </row>
    <row r="62" spans="1:3" x14ac:dyDescent="0.3">
      <c r="A62">
        <v>5</v>
      </c>
      <c r="B62">
        <f>56.25-15*(A62-2)+23.5</f>
        <v>34.75</v>
      </c>
      <c r="C62">
        <f>-47.5+(A62-2)*(56.25-(A62-2)*15)+0.5*15*(A62-2)^2</f>
        <v>53.75</v>
      </c>
    </row>
    <row r="63" spans="1:3" x14ac:dyDescent="0.3">
      <c r="A63">
        <v>5.0999999999999996</v>
      </c>
      <c r="B63">
        <f>34.75-15*(A63-5)</f>
        <v>33.250000000000007</v>
      </c>
      <c r="C63">
        <f>53.75+(A63-5)*(34.75-(A63-5)*15)+0.5*15*(A63-5)^2</f>
        <v>57.149999999999991</v>
      </c>
    </row>
    <row r="64" spans="1:3" x14ac:dyDescent="0.3">
      <c r="A64">
        <v>5.2</v>
      </c>
      <c r="B64">
        <f t="shared" ref="B64:B83" si="4">34.75-15*(A64-5)</f>
        <v>31.749999999999996</v>
      </c>
      <c r="C64">
        <f>53.75+(A64-5)*(34.75-(A64-5)*15)+0.5*15*(A64-5)^2</f>
        <v>60.400000000000006</v>
      </c>
    </row>
    <row r="65" spans="1:3" x14ac:dyDescent="0.3">
      <c r="A65">
        <v>5.3</v>
      </c>
      <c r="B65">
        <f t="shared" si="4"/>
        <v>30.250000000000004</v>
      </c>
      <c r="C65">
        <f>53.75+(A65-5)*(34.75-(A65-5)*15)+0.5*15*(A65-5)^2</f>
        <v>63.499999999999993</v>
      </c>
    </row>
    <row r="66" spans="1:3" x14ac:dyDescent="0.3">
      <c r="A66">
        <v>5.4</v>
      </c>
      <c r="B66">
        <f t="shared" si="4"/>
        <v>28.749999999999993</v>
      </c>
      <c r="C66">
        <f>53.75+(A66-5)*(34.75-(A66-5)*15)+0.5*15*(A66-5)^2</f>
        <v>66.45</v>
      </c>
    </row>
    <row r="67" spans="1:3" x14ac:dyDescent="0.3">
      <c r="A67">
        <v>5.5</v>
      </c>
      <c r="B67">
        <f t="shared" si="4"/>
        <v>27.25</v>
      </c>
      <c r="C67">
        <f>53.75+(A67-5)*(34.75-(A67-5)*15)+0.5*15*(A67-5)^2</f>
        <v>69.25</v>
      </c>
    </row>
    <row r="68" spans="1:3" x14ac:dyDescent="0.3">
      <c r="A68">
        <v>5.6</v>
      </c>
      <c r="B68">
        <f t="shared" si="4"/>
        <v>25.750000000000007</v>
      </c>
      <c r="C68">
        <f>53.75+(A68-5)*(34.75-(A68-5)*15)+0.5*15*(A68-5)^2</f>
        <v>71.899999999999991</v>
      </c>
    </row>
    <row r="69" spans="1:3" x14ac:dyDescent="0.3">
      <c r="A69">
        <v>5.7</v>
      </c>
      <c r="B69">
        <f t="shared" si="4"/>
        <v>24.249999999999996</v>
      </c>
      <c r="C69">
        <f>53.75+(A69-5)*(34.75-(A69-5)*15)+0.5*15*(A69-5)^2</f>
        <v>74.399999999999991</v>
      </c>
    </row>
    <row r="70" spans="1:3" x14ac:dyDescent="0.3">
      <c r="A70">
        <v>5.8</v>
      </c>
      <c r="B70">
        <f t="shared" si="4"/>
        <v>22.750000000000004</v>
      </c>
      <c r="C70">
        <f>53.75+(A70-5)*(34.75-(A70-5)*15)+0.5*15*(A70-5)^2</f>
        <v>76.75</v>
      </c>
    </row>
    <row r="71" spans="1:3" x14ac:dyDescent="0.3">
      <c r="A71">
        <v>5.9</v>
      </c>
      <c r="B71">
        <f t="shared" si="4"/>
        <v>21.249999999999993</v>
      </c>
      <c r="C71">
        <f>53.75+(A71-5)*(34.75-(A71-5)*15)+0.5*15*(A71-5)^2</f>
        <v>78.95</v>
      </c>
    </row>
    <row r="72" spans="1:3" x14ac:dyDescent="0.3">
      <c r="A72">
        <v>5.9999900000000004</v>
      </c>
      <c r="B72">
        <f t="shared" si="4"/>
        <v>19.750149999999994</v>
      </c>
      <c r="C72">
        <f>53.75+(A72-5)*(34.75-(A72-5)*15)+0.5*15*(A72-5)^2</f>
        <v>80.999802499249995</v>
      </c>
    </row>
    <row r="73" spans="1:3" x14ac:dyDescent="0.3">
      <c r="A73">
        <v>6</v>
      </c>
      <c r="B73">
        <f t="shared" si="4"/>
        <v>19.75</v>
      </c>
      <c r="C73">
        <f>53.75+(A73-5)*(34.75-(A73-5)*15)+0.5*15*(A73-5)^2</f>
        <v>81</v>
      </c>
    </row>
    <row r="74" spans="1:3" x14ac:dyDescent="0.3">
      <c r="A74">
        <v>6.1</v>
      </c>
      <c r="B74">
        <f t="shared" si="4"/>
        <v>18.250000000000007</v>
      </c>
      <c r="C74">
        <f>53.75+(A74-5)*(34.75-(A74-5)*15)+0.5*15*(A74-5)^2</f>
        <v>82.899999999999991</v>
      </c>
    </row>
    <row r="75" spans="1:3" x14ac:dyDescent="0.3">
      <c r="A75">
        <v>6.2</v>
      </c>
      <c r="B75">
        <f t="shared" si="4"/>
        <v>16.749999999999996</v>
      </c>
      <c r="C75">
        <f>53.75+(A75-5)*(34.75-(A75-5)*15)+0.5*15*(A75-5)^2</f>
        <v>84.649999999999991</v>
      </c>
    </row>
    <row r="76" spans="1:3" x14ac:dyDescent="0.3">
      <c r="A76">
        <v>6.3</v>
      </c>
      <c r="B76">
        <f t="shared" si="4"/>
        <v>15.250000000000004</v>
      </c>
      <c r="C76">
        <f>53.75+(A76-5)*(34.75-(A76-5)*15)+0.5*15*(A76-5)^2</f>
        <v>86.25</v>
      </c>
    </row>
    <row r="77" spans="1:3" x14ac:dyDescent="0.3">
      <c r="A77">
        <v>6.4</v>
      </c>
      <c r="B77">
        <f t="shared" si="4"/>
        <v>13.749999999999993</v>
      </c>
      <c r="C77">
        <f>53.75+(A77-5)*(34.75-(A77-5)*15)+0.5*15*(A77-5)^2</f>
        <v>87.7</v>
      </c>
    </row>
    <row r="78" spans="1:3" x14ac:dyDescent="0.3">
      <c r="A78">
        <v>6.5</v>
      </c>
      <c r="B78">
        <f t="shared" si="4"/>
        <v>12.25</v>
      </c>
      <c r="C78">
        <f>53.75+(A78-5)*(34.75-(A78-5)*15)+0.5*15*(A78-5)^2</f>
        <v>89</v>
      </c>
    </row>
    <row r="79" spans="1:3" x14ac:dyDescent="0.3">
      <c r="A79">
        <v>6.6</v>
      </c>
      <c r="B79">
        <f t="shared" si="4"/>
        <v>10.750000000000007</v>
      </c>
      <c r="C79">
        <f>53.75+(A79-5)*(34.75-(A79-5)*15)+0.5*15*(A79-5)^2</f>
        <v>90.149999999999991</v>
      </c>
    </row>
    <row r="80" spans="1:3" x14ac:dyDescent="0.3">
      <c r="A80">
        <v>6.7</v>
      </c>
      <c r="B80">
        <f t="shared" si="4"/>
        <v>9.2499999999999964</v>
      </c>
      <c r="C80">
        <f>53.75+(A80-5)*(34.75-(A80-5)*15)+0.5*15*(A80-5)^2</f>
        <v>91.15</v>
      </c>
    </row>
    <row r="81" spans="1:3" x14ac:dyDescent="0.3">
      <c r="A81">
        <v>6.8</v>
      </c>
      <c r="B81">
        <f t="shared" si="4"/>
        <v>7.7500000000000036</v>
      </c>
      <c r="C81">
        <f>53.75+(A81-5)*(34.75-(A81-5)*15)+0.5*15*(A81-5)^2</f>
        <v>92</v>
      </c>
    </row>
    <row r="82" spans="1:3" x14ac:dyDescent="0.3">
      <c r="A82">
        <v>6.9</v>
      </c>
      <c r="B82">
        <f t="shared" si="4"/>
        <v>6.2499999999999929</v>
      </c>
      <c r="C82">
        <f>53.75+(A82-5)*(34.75-(A82-5)*15)+0.5*15*(A82-5)^2</f>
        <v>92.699999999999989</v>
      </c>
    </row>
    <row r="83" spans="1:3" x14ac:dyDescent="0.3">
      <c r="A83">
        <v>6.9999900000000004</v>
      </c>
      <c r="B83">
        <f t="shared" si="4"/>
        <v>4.7501499999999943</v>
      </c>
      <c r="C83">
        <f>53.75+(A83-5)*(34.75-(A83-5)*15)+0.5*15*(A83-5)^2</f>
        <v>93.24995249925</v>
      </c>
    </row>
    <row r="84" spans="1:3" x14ac:dyDescent="0.3">
      <c r="A84">
        <v>7</v>
      </c>
      <c r="B84">
        <f>34.75-15*(A84-5)-10</f>
        <v>-5.25</v>
      </c>
      <c r="C84">
        <f>53.75+(A84-5)*(34.75-(A84-5)*15)+0.5*15*(A84-5)^2</f>
        <v>93.25</v>
      </c>
    </row>
    <row r="85" spans="1:3" x14ac:dyDescent="0.3">
      <c r="A85">
        <v>7.0000099999999996</v>
      </c>
      <c r="B85">
        <f>-5.25-15*(A85-7)</f>
        <v>-5.2501499999999943</v>
      </c>
      <c r="C85">
        <f t="shared" ref="C85:C96" si="5">93.25-5.25*(A85-7)-0.5*15*(A85-7)^2</f>
        <v>93.249947499249998</v>
      </c>
    </row>
    <row r="86" spans="1:3" x14ac:dyDescent="0.3">
      <c r="A86">
        <v>7.1</v>
      </c>
      <c r="B86">
        <f>-5.25-15*(A86-7)</f>
        <v>-6.7499999999999947</v>
      </c>
      <c r="C86">
        <f t="shared" si="5"/>
        <v>92.65</v>
      </c>
    </row>
    <row r="87" spans="1:3" x14ac:dyDescent="0.3">
      <c r="A87">
        <v>7.2</v>
      </c>
      <c r="B87">
        <f t="shared" ref="B87:B95" si="6">-5.25-15*(A87-7)</f>
        <v>-8.2500000000000036</v>
      </c>
      <c r="C87">
        <f t="shared" si="5"/>
        <v>91.9</v>
      </c>
    </row>
    <row r="88" spans="1:3" x14ac:dyDescent="0.3">
      <c r="A88">
        <v>7.3</v>
      </c>
      <c r="B88">
        <f t="shared" si="6"/>
        <v>-9.7499999999999964</v>
      </c>
      <c r="C88">
        <f t="shared" si="5"/>
        <v>91</v>
      </c>
    </row>
    <row r="89" spans="1:3" x14ac:dyDescent="0.3">
      <c r="A89">
        <v>7.4</v>
      </c>
      <c r="B89">
        <f t="shared" si="6"/>
        <v>-11.250000000000005</v>
      </c>
      <c r="C89">
        <f t="shared" si="5"/>
        <v>89.949999999999989</v>
      </c>
    </row>
    <row r="90" spans="1:3" x14ac:dyDescent="0.3">
      <c r="A90">
        <v>7.5</v>
      </c>
      <c r="B90">
        <f t="shared" si="6"/>
        <v>-12.75</v>
      </c>
      <c r="C90">
        <f t="shared" si="5"/>
        <v>88.75</v>
      </c>
    </row>
    <row r="91" spans="1:3" x14ac:dyDescent="0.3">
      <c r="A91">
        <v>7.6</v>
      </c>
      <c r="B91">
        <f t="shared" si="6"/>
        <v>-14.249999999999995</v>
      </c>
      <c r="C91">
        <f t="shared" si="5"/>
        <v>87.4</v>
      </c>
    </row>
    <row r="92" spans="1:3" x14ac:dyDescent="0.3">
      <c r="A92">
        <v>7.7</v>
      </c>
      <c r="B92">
        <f t="shared" si="6"/>
        <v>-15.750000000000004</v>
      </c>
      <c r="C92">
        <f t="shared" si="5"/>
        <v>85.9</v>
      </c>
    </row>
    <row r="93" spans="1:3" x14ac:dyDescent="0.3">
      <c r="A93">
        <v>7.8</v>
      </c>
      <c r="B93">
        <f t="shared" si="6"/>
        <v>-17.249999999999996</v>
      </c>
      <c r="C93">
        <f t="shared" si="5"/>
        <v>84.25</v>
      </c>
    </row>
    <row r="94" spans="1:3" x14ac:dyDescent="0.3">
      <c r="A94">
        <v>7.9</v>
      </c>
      <c r="B94">
        <f t="shared" si="6"/>
        <v>-18.750000000000007</v>
      </c>
      <c r="C94">
        <f t="shared" si="5"/>
        <v>82.45</v>
      </c>
    </row>
    <row r="95" spans="1:3" x14ac:dyDescent="0.3">
      <c r="A95">
        <v>7.9999900000000004</v>
      </c>
      <c r="B95">
        <f t="shared" si="6"/>
        <v>-20.249850000000006</v>
      </c>
      <c r="C95">
        <f t="shared" si="5"/>
        <v>80.500202499249994</v>
      </c>
    </row>
    <row r="96" spans="1:3" x14ac:dyDescent="0.3">
      <c r="A96">
        <v>8</v>
      </c>
      <c r="B96">
        <f>-5.25-15*(A96-7)-20</f>
        <v>-40.25</v>
      </c>
      <c r="C96">
        <f t="shared" si="5"/>
        <v>80.5</v>
      </c>
    </row>
    <row r="97" spans="1:3" x14ac:dyDescent="0.3">
      <c r="A97">
        <v>8.1</v>
      </c>
      <c r="B97">
        <v>-40.25</v>
      </c>
      <c r="C97">
        <f>80.5-40.25*(A97-8)</f>
        <v>76.475000000000009</v>
      </c>
    </row>
    <row r="98" spans="1:3" x14ac:dyDescent="0.3">
      <c r="A98">
        <v>8.1999999999999993</v>
      </c>
      <c r="B98">
        <v>-40.25</v>
      </c>
      <c r="C98">
        <f t="shared" ref="C98:C116" si="7">80.5-40.25*(A98-8)</f>
        <v>72.450000000000031</v>
      </c>
    </row>
    <row r="99" spans="1:3" x14ac:dyDescent="0.3">
      <c r="A99">
        <v>8.3000000000000007</v>
      </c>
      <c r="B99">
        <v>-40.25</v>
      </c>
      <c r="C99">
        <f t="shared" si="7"/>
        <v>68.424999999999969</v>
      </c>
    </row>
    <row r="100" spans="1:3" x14ac:dyDescent="0.3">
      <c r="A100">
        <v>8.4</v>
      </c>
      <c r="B100">
        <v>-40.25</v>
      </c>
      <c r="C100">
        <f t="shared" si="7"/>
        <v>64.399999999999977</v>
      </c>
    </row>
    <row r="101" spans="1:3" x14ac:dyDescent="0.3">
      <c r="A101">
        <v>8.5</v>
      </c>
      <c r="B101">
        <v>-40.25</v>
      </c>
      <c r="C101">
        <f t="shared" si="7"/>
        <v>60.375</v>
      </c>
    </row>
    <row r="102" spans="1:3" x14ac:dyDescent="0.3">
      <c r="A102">
        <v>8.6</v>
      </c>
      <c r="B102">
        <v>-40.25</v>
      </c>
      <c r="C102">
        <f t="shared" si="7"/>
        <v>56.350000000000016</v>
      </c>
    </row>
    <row r="103" spans="1:3" x14ac:dyDescent="0.3">
      <c r="A103">
        <v>8.6999999999999993</v>
      </c>
      <c r="B103">
        <v>-40.25</v>
      </c>
      <c r="C103">
        <f t="shared" si="7"/>
        <v>52.325000000000031</v>
      </c>
    </row>
    <row r="104" spans="1:3" x14ac:dyDescent="0.3">
      <c r="A104">
        <v>8.8000000000000007</v>
      </c>
      <c r="B104">
        <v>-40.25</v>
      </c>
      <c r="C104">
        <f t="shared" si="7"/>
        <v>48.299999999999969</v>
      </c>
    </row>
    <row r="105" spans="1:3" x14ac:dyDescent="0.3">
      <c r="A105">
        <v>8.9</v>
      </c>
      <c r="B105">
        <v>-40.25</v>
      </c>
      <c r="C105">
        <f t="shared" si="7"/>
        <v>44.274999999999984</v>
      </c>
    </row>
    <row r="106" spans="1:3" x14ac:dyDescent="0.3">
      <c r="A106">
        <v>9</v>
      </c>
      <c r="B106">
        <v>-40.25</v>
      </c>
      <c r="C106">
        <f t="shared" si="7"/>
        <v>40.25</v>
      </c>
    </row>
    <row r="107" spans="1:3" x14ac:dyDescent="0.3">
      <c r="A107">
        <v>9.1</v>
      </c>
      <c r="B107">
        <v>-40.25</v>
      </c>
      <c r="C107">
        <f t="shared" si="7"/>
        <v>36.225000000000016</v>
      </c>
    </row>
    <row r="108" spans="1:3" x14ac:dyDescent="0.3">
      <c r="A108">
        <v>9.1999999999999993</v>
      </c>
      <c r="B108">
        <v>-40.25</v>
      </c>
      <c r="C108">
        <f t="shared" si="7"/>
        <v>32.200000000000031</v>
      </c>
    </row>
    <row r="109" spans="1:3" x14ac:dyDescent="0.3">
      <c r="A109">
        <v>9.3000000000000007</v>
      </c>
      <c r="B109">
        <v>-40.25</v>
      </c>
      <c r="C109">
        <f t="shared" si="7"/>
        <v>28.174999999999969</v>
      </c>
    </row>
    <row r="110" spans="1:3" x14ac:dyDescent="0.3">
      <c r="A110">
        <v>9.4</v>
      </c>
      <c r="B110">
        <v>-40.25</v>
      </c>
      <c r="C110">
        <f t="shared" si="7"/>
        <v>24.149999999999984</v>
      </c>
    </row>
    <row r="111" spans="1:3" x14ac:dyDescent="0.3">
      <c r="A111">
        <v>9.5</v>
      </c>
      <c r="B111">
        <v>-40.25</v>
      </c>
      <c r="C111">
        <f t="shared" si="7"/>
        <v>20.125</v>
      </c>
    </row>
    <row r="112" spans="1:3" x14ac:dyDescent="0.3">
      <c r="A112">
        <v>9.6</v>
      </c>
      <c r="B112">
        <v>-40.25</v>
      </c>
      <c r="C112">
        <f t="shared" si="7"/>
        <v>16.100000000000009</v>
      </c>
    </row>
    <row r="113" spans="1:3" x14ac:dyDescent="0.3">
      <c r="A113">
        <v>9.6999999999999993</v>
      </c>
      <c r="B113">
        <v>-40.25</v>
      </c>
      <c r="C113">
        <f t="shared" si="7"/>
        <v>12.075000000000031</v>
      </c>
    </row>
    <row r="114" spans="1:3" x14ac:dyDescent="0.3">
      <c r="A114">
        <v>9.8000000000000007</v>
      </c>
      <c r="B114">
        <v>-40.25</v>
      </c>
      <c r="C114">
        <f t="shared" si="7"/>
        <v>8.0499999999999687</v>
      </c>
    </row>
    <row r="115" spans="1:3" x14ac:dyDescent="0.3">
      <c r="A115">
        <v>9.9</v>
      </c>
      <c r="B115">
        <v>-40.25</v>
      </c>
      <c r="C115">
        <f t="shared" si="7"/>
        <v>4.0249999999999915</v>
      </c>
    </row>
    <row r="116" spans="1:3" x14ac:dyDescent="0.3">
      <c r="A116">
        <v>9.9999900000000004</v>
      </c>
      <c r="B116">
        <v>-40.25</v>
      </c>
      <c r="C116">
        <f t="shared" si="7"/>
        <v>4.0249999997854502E-4</v>
      </c>
    </row>
    <row r="117" spans="1:3" x14ac:dyDescent="0.3">
      <c r="A117">
        <v>10</v>
      </c>
      <c r="B117">
        <f>-40.25+45.25-5</f>
        <v>0</v>
      </c>
      <c r="C117">
        <f>80.5-40.25*(A117-8)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2</vt:i4>
      </vt:variant>
    </vt:vector>
  </HeadingPairs>
  <TitlesOfParts>
    <vt:vector size="3" baseType="lpstr">
      <vt:lpstr>Data</vt:lpstr>
      <vt:lpstr>SFD</vt:lpstr>
      <vt:lpstr>BMD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Marotin</dc:creator>
  <cp:lastModifiedBy>Arnaud Marotin</cp:lastModifiedBy>
  <dcterms:created xsi:type="dcterms:W3CDTF">2018-05-26T10:07:13Z</dcterms:created>
  <dcterms:modified xsi:type="dcterms:W3CDTF">2018-05-26T18:30:31Z</dcterms:modified>
</cp:coreProperties>
</file>