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113"/>
  <workbookPr/>
  <mc:AlternateContent xmlns:mc="http://schemas.openxmlformats.org/markup-compatibility/2006">
    <mc:Choice Requires="x15">
      <x15ac:absPath xmlns:x15ac="http://schemas.microsoft.com/office/spreadsheetml/2010/11/ac" url="/Users/maxjames/Desktop/University (Yr 3)/Units/ACBA 5003 - Principles of Measurement &amp; Estimating/Assigment 1/"/>
    </mc:Choice>
  </mc:AlternateContent>
  <xr:revisionPtr revIDLastSave="0" documentId="13_ncr:1_{7D5FA108-C5E6-8341-99A0-FC7F0BBAC904}" xr6:coauthVersionLast="47" xr6:coauthVersionMax="47" xr10:uidLastSave="{00000000-0000-0000-0000-000000000000}"/>
  <bookViews>
    <workbookView xWindow="0" yWindow="500" windowWidth="28800" windowHeight="16360" activeTab="7" xr2:uid="{00000000-000D-0000-FFFF-FFFF00000000}"/>
  </bookViews>
  <sheets>
    <sheet name="COVER SHEET" sheetId="2" r:id="rId1"/>
    <sheet name="INDEX" sheetId="3" r:id="rId2"/>
    <sheet name="ASSUMPTIONS" sheetId="16" r:id="rId3"/>
    <sheet name="TAKE-OFF" sheetId="22" r:id="rId4"/>
    <sheet name="BoQ SUBSTRUCTURE " sheetId="20" r:id="rId5"/>
    <sheet name="BoQ SUMMARY" sheetId="19" r:id="rId6"/>
    <sheet name="DWG SUMMARY" sheetId="4" r:id="rId7"/>
    <sheet name="SITE LOCATION PLAN" sheetId="1" r:id="rId8"/>
    <sheet name="PROPOSED SITE PLAN" sheetId="5" r:id="rId9"/>
    <sheet name="PROPOSED LANDSCAPE PLAN" sheetId="6" r:id="rId10"/>
    <sheet name="GF SHELL &amp; CORE" sheetId="7" r:id="rId11"/>
    <sheet name="FF SHELL &amp; CORE" sheetId="8" r:id="rId12"/>
    <sheet name="EXISTING SITE PLAN" sheetId="9" r:id="rId13"/>
    <sheet name="ROOF PLAN" sheetId="10" r:id="rId14"/>
    <sheet name="PLANNING" sheetId="11" r:id="rId15"/>
    <sheet name="ELEVATION DETAIL" sheetId="12" r:id="rId16"/>
    <sheet name="SECTION DETAIL" sheetId="13" r:id="rId17"/>
    <sheet name="GF - LAYOUT" sheetId="14" r:id="rId18"/>
    <sheet name="FF - LAYOUT" sheetId="15" r:id="rId19"/>
  </sheets>
  <externalReferences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</externalReferences>
  <definedNames>
    <definedName name="___gfa1" localSheetId="3">#REF!</definedName>
    <definedName name="___gfa1">#REF!</definedName>
    <definedName name="__gfa1" localSheetId="3">#REF!</definedName>
    <definedName name="__gfa1">#REF!</definedName>
    <definedName name="__Iw1" localSheetId="3">#REF!</definedName>
    <definedName name="__Iw1">#REF!</definedName>
    <definedName name="_10Module1_.Print_Setup_Budget_Estimate">[1]!_10Module1_.Print_Setup_Budget_Estimate</definedName>
    <definedName name="_12Module1_.Print_Setup_Budget_Estimate">[1]!_12Module1_.Print_Setup_Budget_Estimate</definedName>
    <definedName name="_14Module1_.Print_Setup_Quants_Generator">[1]!_14Module1_.Print_Setup_Quants_Generator</definedName>
    <definedName name="_16Module1_.Print_Setup_Quants_Generator">[1]!_16Module1_.Print_Setup_Quants_Generator</definedName>
    <definedName name="_1Module1_.Goto_Budget_Estimate">[1]!_1Module1_.Goto_Budget_Estimate</definedName>
    <definedName name="_2Module1_.Goto_Budget_Estimate">#N/A</definedName>
    <definedName name="_2Module1_.Goto_Quants_Generator">[1]!_2Module1_.Goto_Quants_Generator</definedName>
    <definedName name="_3Module1_.Print_Setup_Budget_Estimate">[1]!_3Module1_.Print_Setup_Budget_Estimate</definedName>
    <definedName name="_4Module1_.Goto_Budget_Estimate">[1]!_4Module1_.Goto_Budget_Estimate</definedName>
    <definedName name="_4Module1_.Goto_Quants_Generator">[1]!_4Module1_.Goto_Quants_Generator</definedName>
    <definedName name="_4Module1_.Print_Setup_Quants_Generator">[1]!_4Module1_.Print_Setup_Quants_Generator</definedName>
    <definedName name="_6Module1_.Goto_Quants_Generator">[1]!_6Module1_.Goto_Quants_Generator</definedName>
    <definedName name="_6Module1_.Print_Setup_Budget_Estimate">[1]!_6Module1_.Print_Setup_Budget_Estimate</definedName>
    <definedName name="_8Module1_.Goto_Quants_Generator">[1]!_8Module1_.Goto_Quants_Generator</definedName>
    <definedName name="_8Module1_.Print_Setup_Quants_Generator">[1]!_8Module1_.Print_Setup_Quants_Generator</definedName>
    <definedName name="_A99999" localSheetId="3">#REF!</definedName>
    <definedName name="_A99999">#REF!</definedName>
    <definedName name="_gfa1" localSheetId="3">#REF!</definedName>
    <definedName name="_gfa1">#REF!</definedName>
    <definedName name="_Iw1" localSheetId="3">#REF!</definedName>
    <definedName name="_Iw1">#REF!</definedName>
    <definedName name="A" localSheetId="3">#REF!</definedName>
    <definedName name="A">#REF!</definedName>
    <definedName name="ACESTotal" localSheetId="3">[2]AIs!#REF!</definedName>
    <definedName name="ACESTotal">[2]AIs!#REF!</definedName>
    <definedName name="ACESVal" localSheetId="3">[2]AIs!#REF!</definedName>
    <definedName name="ACESVal">[2]AIs!#REF!</definedName>
    <definedName name="AcousticTotal" localSheetId="3">[2]AIs!#REF!</definedName>
    <definedName name="AcousticTotal">[2]AIs!#REF!</definedName>
    <definedName name="AcousticVal" localSheetId="3">[2]AIs!#REF!</definedName>
    <definedName name="AcousticVal">[2]AIs!#REF!</definedName>
    <definedName name="Add">'[3]47.1'!$H$38</definedName>
    <definedName name="add_steel_claim">'[4]Ant Varns'!$D$24</definedName>
    <definedName name="Add6a">'[5]41'!$E$71</definedName>
    <definedName name="additions_AI">[4]AI!$E$1732</definedName>
    <definedName name="additions_ant_varns">'[4]Ant Varns'!$D$57</definedName>
    <definedName name="additions_approx_qty">'[4]appro. qty'!$G$97</definedName>
    <definedName name="additions_contingency">'[4]Cont, Dwks'!$D$68</definedName>
    <definedName name="additions_prov_sums">'[4]Prov. Sums'!$D$162</definedName>
    <definedName name="AddTotal">[6]Additions!$G$53</definedName>
    <definedName name="AirSealTotal" localSheetId="3">[2]AIs!#REF!</definedName>
    <definedName name="AirSealTotal">[2]AIs!#REF!</definedName>
    <definedName name="AirSealVal" localSheetId="3">[2]AIs!#REF!</definedName>
    <definedName name="AirSealVal">[2]AIs!#REF!</definedName>
    <definedName name="AllianceTotal" localSheetId="3">[2]AIs!#REF!</definedName>
    <definedName name="AllianceTotal">[2]AIs!#REF!</definedName>
    <definedName name="AllianceVal" localSheetId="3">[2]AIs!#REF!</definedName>
    <definedName name="AllianceVal">[2]AIs!#REF!</definedName>
    <definedName name="AnqualeTotal" localSheetId="3">[2]AIs!#REF!</definedName>
    <definedName name="AnqualeTotal">[2]AIs!#REF!</definedName>
    <definedName name="AnqualeVal" localSheetId="3">[2]AIs!#REF!</definedName>
    <definedName name="AnqualeVal">[2]AIs!#REF!</definedName>
    <definedName name="ATotal">[1]!ATotal</definedName>
    <definedName name="Available_Staff_List">'[7]Latest NEECA Rates'!$B$8:$B$65536</definedName>
    <definedName name="B">[1]!B</definedName>
    <definedName name="BAMDelay" localSheetId="3">'[8]AI Form'!#REF!</definedName>
    <definedName name="BAMDelay">'[8]AI Form'!#REF!</definedName>
    <definedName name="BAMDirect" localSheetId="3">'[8]AI Form'!#REF!</definedName>
    <definedName name="BAMDirect">'[8]AI Form'!#REF!</definedName>
    <definedName name="BAMLabour" localSheetId="3">'[8]AI Form'!#REF!</definedName>
    <definedName name="BAMLabour">'[8]AI Form'!#REF!</definedName>
    <definedName name="BAMTotal" localSheetId="3">[2]AIs!#REF!</definedName>
    <definedName name="BAMTotal">[2]AIs!#REF!</definedName>
    <definedName name="BAMVal" localSheetId="3">[2]AIs!#REF!</definedName>
    <definedName name="BAMVal">[2]AIs!#REF!</definedName>
    <definedName name="basement">'[4]New Basement'!$D$51</definedName>
    <definedName name="Basis" localSheetId="3">#REF!</definedName>
    <definedName name="Basis">#REF!</definedName>
    <definedName name="Basis1" localSheetId="3">#REF!</definedName>
    <definedName name="Basis1">#REF!</definedName>
    <definedName name="BisonTotal" localSheetId="3">[2]AIs!#REF!</definedName>
    <definedName name="BisonTotal">[2]AIs!#REF!</definedName>
    <definedName name="BisonVal" localSheetId="3">[2]AIs!#REF!</definedName>
    <definedName name="BisonVal">[2]AIs!#REF!</definedName>
    <definedName name="BlindsTotal" localSheetId="3">[2]AIs!#REF!</definedName>
    <definedName name="BlindsTotal">[2]AIs!#REF!</definedName>
    <definedName name="BlindsVal" localSheetId="3">[2]AIs!#REF!</definedName>
    <definedName name="BlindsVal">[2]AIs!#REF!</definedName>
    <definedName name="BWICTotal" localSheetId="3">[2]AIs!#REF!</definedName>
    <definedName name="BWICTotal">[2]AIs!#REF!</definedName>
    <definedName name="BWICVal" localSheetId="3">[2]AIs!#REF!</definedName>
    <definedName name="BWICVal">[2]AIs!#REF!</definedName>
    <definedName name="Chart">2</definedName>
    <definedName name="CKSTotal" localSheetId="3">[2]AIs!#REF!</definedName>
    <definedName name="CKSTotal">[2]AIs!#REF!</definedName>
    <definedName name="CKSVal" localSheetId="3">[2]AIs!#REF!</definedName>
    <definedName name="CKSVal">[2]AIs!#REF!</definedName>
    <definedName name="Client_costs">'[4]Client Costs'!$E$59</definedName>
    <definedName name="Client_variations">'[4]Client Varns'!$E$138</definedName>
    <definedName name="CumulativeClaim" localSheetId="3">'[9]Measured Works Summary'!#REF!</definedName>
    <definedName name="CumulativeClaim">'[9]Measured Works Summary'!#REF!</definedName>
    <definedName name="D20Rates" localSheetId="3">#REF!</definedName>
    <definedName name="D20Rates">#REF!</definedName>
    <definedName name="D20Total" localSheetId="3">[2]AIs!#REF!</definedName>
    <definedName name="D20Total">[2]AIs!#REF!</definedName>
    <definedName name="D20Val" localSheetId="3">[2]AIs!#REF!</definedName>
    <definedName name="D20Val">[2]AIs!#REF!</definedName>
    <definedName name="DATA" localSheetId="3">#REF!</definedName>
    <definedName name="DATA">#REF!</definedName>
    <definedName name="Data1" localSheetId="3">#REF!</definedName>
    <definedName name="Data1">#REF!</definedName>
    <definedName name="_xlnm.Database" localSheetId="3">#REF!</definedName>
    <definedName name="_xlnm.Database">#REF!</definedName>
    <definedName name="Decrip1" localSheetId="3">#REF!</definedName>
    <definedName name="Decrip1">#REF!</definedName>
    <definedName name="delays">'[4]Delays '!$G$54</definedName>
    <definedName name="Descrip1" localSheetId="3">#REF!</definedName>
    <definedName name="Descrip1">#REF!</definedName>
    <definedName name="DiscountRate">'[10]Core Services'!$D$3</definedName>
    <definedName name="DiscountRate1">'[11]Core Services'!$D$3</definedName>
    <definedName name="discrate">'[12]Core Services'!$D$3</definedName>
    <definedName name="DoorsTotal" localSheetId="3">[2]AIs!#REF!</definedName>
    <definedName name="DoorsTotal">[2]AIs!#REF!</definedName>
    <definedName name="DoorsVal" localSheetId="3">[2]AIs!#REF!</definedName>
    <definedName name="DoorsVal">[2]AIs!#REF!</definedName>
    <definedName name="eert">[1]!eert</definedName>
    <definedName name="er">[1]!er</definedName>
    <definedName name="ert">[1]!ert</definedName>
    <definedName name="EsaTotal" localSheetId="3">[2]AIs!#REF!</definedName>
    <definedName name="EsaTotal">[2]AIs!#REF!</definedName>
    <definedName name="ESAVal" localSheetId="3">[2]AIs!#REF!</definedName>
    <definedName name="ESAVal">[2]AIs!#REF!</definedName>
    <definedName name="ExtFurnTotal" localSheetId="3">[2]AIs!#REF!</definedName>
    <definedName name="ExtFurnTotal">[2]AIs!#REF!</definedName>
    <definedName name="ExtFurnVal" localSheetId="3">[2]AIs!#REF!</definedName>
    <definedName name="ExtFurnVal">[2]AIs!#REF!</definedName>
    <definedName name="EYEUN">[1]!EYEUN</definedName>
    <definedName name="FabArchTotal" localSheetId="3">[2]AIs!#REF!</definedName>
    <definedName name="FabArchTotal">[2]AIs!#REF!</definedName>
    <definedName name="FabArchValue" localSheetId="3">[2]AIs!#REF!</definedName>
    <definedName name="FabArchValue">[2]AIs!#REF!</definedName>
    <definedName name="FencingTotal" localSheetId="3">[2]AIs!#REF!</definedName>
    <definedName name="FencingTotal">[2]AIs!#REF!</definedName>
    <definedName name="FencingVal" localSheetId="3">[2]AIs!#REF!</definedName>
    <definedName name="FencingVal">[2]AIs!#REF!</definedName>
    <definedName name="FloorTotal" localSheetId="3">[2]AIs!#REF!</definedName>
    <definedName name="FloorTotal">[2]AIs!#REF!</definedName>
    <definedName name="FloorVal" localSheetId="3">[2]AIs!#REF!</definedName>
    <definedName name="FloorVal">[2]AIs!#REF!</definedName>
    <definedName name="Forecast" localSheetId="3">#REF!</definedName>
    <definedName name="Forecast">#REF!</definedName>
    <definedName name="Formation1">'[13]Schedules - Subs'!$I$9</definedName>
    <definedName name="Formation2">'[13]Schedules - Subs'!$K$9</definedName>
    <definedName name="Formation3">'[13]Schedules - Subs'!$L$9</definedName>
    <definedName name="General" localSheetId="3">#REF!</definedName>
    <definedName name="General">#REF!</definedName>
    <definedName name="gfa" localSheetId="3">#REF!</definedName>
    <definedName name="gfa">#REF!</definedName>
    <definedName name="Goto_Budget_Estimate">[1]!Goto_Budget_Estimate</definedName>
    <definedName name="Goto_Quants_Generator">[1]!Goto_Quants_Generator</definedName>
    <definedName name="GRJTotal" localSheetId="3">[2]AIs!#REF!</definedName>
    <definedName name="GRJTotal">[2]AIs!#REF!</definedName>
    <definedName name="GRJVal" localSheetId="3">[2]AIs!#REF!</definedName>
    <definedName name="GRJVal">[2]AIs!#REF!</definedName>
    <definedName name="GrossValuation" localSheetId="3">'[9]Measured Works Summary'!#REF!</definedName>
    <definedName name="GrossValuation">'[9]Measured Works Summary'!#REF!</definedName>
    <definedName name="GTSTotal" localSheetId="3">[2]AIs!#REF!</definedName>
    <definedName name="GTSTotal">[2]AIs!#REF!</definedName>
    <definedName name="GTSVal" localSheetId="3">[2]AIs!#REF!</definedName>
    <definedName name="GTSVal">[2]AIs!#REF!</definedName>
    <definedName name="HEADER" localSheetId="3">#REF!</definedName>
    <definedName name="HEADER">#REF!</definedName>
    <definedName name="HLversion" localSheetId="3">'[14]PRIME PRELIMS'!#REF!</definedName>
    <definedName name="HLversion">'[14]PRIME PRELIMS'!#REF!</definedName>
    <definedName name="HMTotal" localSheetId="3">[2]AIs!#REF!</definedName>
    <definedName name="HMTotal">[2]AIs!#REF!</definedName>
    <definedName name="HMVal" localSheetId="3">[2]AIs!#REF!</definedName>
    <definedName name="HMVal">[2]AIs!#REF!</definedName>
    <definedName name="HurleyTotal" localSheetId="3">[2]AIs!#REF!</definedName>
    <definedName name="HurleyTotal">[2]AIs!#REF!</definedName>
    <definedName name="HurleyVal" localSheetId="3">[2]AIs!#REF!</definedName>
    <definedName name="HurleyVal">[2]AIs!#REF!</definedName>
    <definedName name="HygienicTotal" localSheetId="3">[2]AIs!#REF!</definedName>
    <definedName name="HygienicTotal">[2]AIs!#REF!</definedName>
    <definedName name="HygienicVal" localSheetId="3">[2]AIs!#REF!</definedName>
    <definedName name="HygienicVal">[2]AIs!#REF!</definedName>
    <definedName name="IPSTotal" localSheetId="3">[2]AIs!#REF!</definedName>
    <definedName name="IPSTotal">[2]AIs!#REF!</definedName>
    <definedName name="IPSVal" localSheetId="3">[2]AIs!#REF!</definedName>
    <definedName name="IPSVal">[2]AIs!#REF!</definedName>
    <definedName name="JMTotal" localSheetId="3">[2]AIs!#REF!</definedName>
    <definedName name="JMTotal">[2]AIs!#REF!</definedName>
    <definedName name="JMVal" localSheetId="3">[2]AIs!#REF!</definedName>
    <definedName name="JMVal">[2]AIs!#REF!</definedName>
    <definedName name="JoineryTotal" localSheetId="3">[2]AIs!#REF!</definedName>
    <definedName name="JoineryTotal">[2]AIs!#REF!</definedName>
    <definedName name="JoineryVal" localSheetId="3">[2]AIs!#REF!</definedName>
    <definedName name="JoineryVal">[2]AIs!#REF!</definedName>
    <definedName name="LaingWork1" localSheetId="3">#REF!</definedName>
    <definedName name="LaingWork1">#REF!</definedName>
    <definedName name="LaingWork2" localSheetId="3">#REF!</definedName>
    <definedName name="LaingWork2">#REF!</definedName>
    <definedName name="LaingWork3" localSheetId="3">#REF!</definedName>
    <definedName name="LaingWork3">#REF!</definedName>
    <definedName name="LandscapeTotal" localSheetId="3">[2]AIs!#REF!</definedName>
    <definedName name="LandscapeTotal">[2]AIs!#REF!</definedName>
    <definedName name="LandscapeVal" localSheetId="3">[2]AIs!#REF!</definedName>
    <definedName name="LandscapeVal">[2]AIs!#REF!</definedName>
    <definedName name="LatchwayTotal" localSheetId="3">[2]AIs!#REF!</definedName>
    <definedName name="LatchwayTotal">[2]AIs!#REF!</definedName>
    <definedName name="LatchwayVal" localSheetId="3">[2]AIs!#REF!</definedName>
    <definedName name="LatchwayVal">[2]AIs!#REF!</definedName>
    <definedName name="LevoluxTotal" localSheetId="3">[2]AIs!#REF!</definedName>
    <definedName name="LevoluxTotal">[2]AIs!#REF!</definedName>
    <definedName name="LevoluxVal" localSheetId="3">[2]AIs!#REF!</definedName>
    <definedName name="LevoluxVal">[2]AIs!#REF!</definedName>
    <definedName name="Management" localSheetId="3">#REF!</definedName>
    <definedName name="Management">#REF!</definedName>
    <definedName name="MasticTotal" localSheetId="3">[2]AIs!#REF!</definedName>
    <definedName name="MasticTotal">[2]AIs!#REF!</definedName>
    <definedName name="MasticVal" localSheetId="3">[2]AIs!#REF!</definedName>
    <definedName name="MasticVal">[2]AIs!#REF!</definedName>
    <definedName name="MCSTotal" localSheetId="3">[2]AIs!#REF!</definedName>
    <definedName name="MCSTotal">[2]AIs!#REF!</definedName>
    <definedName name="MCSVal" localSheetId="3">[2]AIs!#REF!</definedName>
    <definedName name="MCSVal">[2]AIs!#REF!</definedName>
    <definedName name="MetalworkTotal" localSheetId="3">[2]AIs!#REF!</definedName>
    <definedName name="MetalworkTotal">[2]AIs!#REF!</definedName>
    <definedName name="MetalworkVal" localSheetId="3">[2]AIs!#REF!</definedName>
    <definedName name="MetalworkVal">[2]AIs!#REF!</definedName>
    <definedName name="Mike">[1]!Mike</definedName>
    <definedName name="Module1.Goto_Budget_Estimate">[1]!Module1.Goto_Budget_Estimate</definedName>
    <definedName name="Module1.Goto_Quants_Generator">[1]!Module1.Goto_Quants_Generator</definedName>
    <definedName name="Module1.Print_Setup_Budget_Estimate">[1]!Module1.Print_Setup_Budget_Estimate</definedName>
    <definedName name="Module1.Print_Setup_Quants_Generator">[1]!Module1.Print_Setup_Quants_Generator</definedName>
    <definedName name="Module3.Goto_Budget_Estimate">[1]!Module3.Goto_Budget_Estimate</definedName>
    <definedName name="Module3.Goto_Quants_Generator">[1]!Module3.Goto_Quants_Generator</definedName>
    <definedName name="Module3.Print_Setup_Budget_Estimate">[1]!Module3.Print_Setup_Budget_Estimate</definedName>
    <definedName name="Module3.Print_Setup_Quants_Generator">[1]!Module3.Print_Setup_Quants_Generator</definedName>
    <definedName name="MouTotal" localSheetId="3">[2]AIs!#REF!</definedName>
    <definedName name="MouTotal">[2]AIs!#REF!</definedName>
    <definedName name="MouVal" localSheetId="3">[2]AIs!#REF!</definedName>
    <definedName name="MouVal">[2]AIs!#REF!</definedName>
    <definedName name="NatuaLightVal" localSheetId="3">[2]AIs!#REF!</definedName>
    <definedName name="NatuaLightVal">[2]AIs!#REF!</definedName>
    <definedName name="NaturaLightTotal" localSheetId="3">[2]AIs!#REF!</definedName>
    <definedName name="NaturaLightTotal">[2]AIs!#REF!</definedName>
    <definedName name="NEECA2_Available_Names">'[15]Latest Rates'!$C$6:$C$65536</definedName>
    <definedName name="OHPClaim" localSheetId="3">'[9]Measured Works Summary'!#REF!</definedName>
    <definedName name="OHPClaim">'[9]Measured Works Summary'!#REF!</definedName>
    <definedName name="omissions_AI">[4]AI!$D$1732</definedName>
    <definedName name="omissions_ant_varns">'[4]Ant Varns'!$C$57</definedName>
    <definedName name="omissions_approx_qty">'[4]appro. qty'!$F$97</definedName>
    <definedName name="Omissions_contingency">'[4]Cont, Dwks'!$C$68</definedName>
    <definedName name="omissions_Prov_sums">'[4]Prov. Sums'!$C$162</definedName>
    <definedName name="Omit">'[3]47.1'!$F$38</definedName>
    <definedName name="Omit6a">'[5]41'!$C$71</definedName>
    <definedName name="OmitTotal">[6]Omissions!$G$53</definedName>
    <definedName name="P" localSheetId="3">#REF!</definedName>
    <definedName name="P">#REF!</definedName>
    <definedName name="P1Claim" localSheetId="3">'[9]Measured Works Summary'!#REF!</definedName>
    <definedName name="P1Claim">'[9]Measured Works Summary'!#REF!</definedName>
    <definedName name="P1PSClaim" localSheetId="3">'[9]Measured Works Summary'!#REF!</definedName>
    <definedName name="P1PSClaim">'[9]Measured Works Summary'!#REF!</definedName>
    <definedName name="P2Claim" localSheetId="3">'[9]Measured Works Summary'!#REF!</definedName>
    <definedName name="P2Claim">'[9]Measured Works Summary'!#REF!</definedName>
    <definedName name="P2PSClaim" localSheetId="3">'[9]Measured Works Summary'!#REF!</definedName>
    <definedName name="P2PSClaim">'[9]Measured Works Summary'!#REF!</definedName>
    <definedName name="page1" localSheetId="3">#REF!</definedName>
    <definedName name="page1">#REF!</definedName>
    <definedName name="Page1a" localSheetId="3">#REF!</definedName>
    <definedName name="Page1a">#REF!</definedName>
    <definedName name="PAGES7" localSheetId="3">#REF!</definedName>
    <definedName name="PAGES7">#REF!</definedName>
    <definedName name="Pages7a" localSheetId="3">#REF!</definedName>
    <definedName name="Pages7a">#REF!</definedName>
    <definedName name="PaintingTotal" localSheetId="3">[2]AIs!#REF!</definedName>
    <definedName name="PaintingTotal">[2]AIs!#REF!</definedName>
    <definedName name="PaintingVal" localSheetId="3">[2]AIs!#REF!</definedName>
    <definedName name="PaintingVal">[2]AIs!#REF!</definedName>
    <definedName name="PartitionsTotal" localSheetId="3">[2]AIs!#REF!</definedName>
    <definedName name="PartitionsTotal">[2]AIs!#REF!</definedName>
    <definedName name="PartitionsVal" localSheetId="3">[2]AIs!#REF!</definedName>
    <definedName name="PartitionsVal">[2]AIs!#REF!</definedName>
    <definedName name="PitchTotal" localSheetId="3">[2]AIs!#REF!</definedName>
    <definedName name="PitchTotal">[2]AIs!#REF!</definedName>
    <definedName name="PitchVal" localSheetId="3">[2]AIs!#REF!</definedName>
    <definedName name="PitchVal">[2]AIs!#REF!</definedName>
    <definedName name="PortcliffTotal" localSheetId="3">[2]AIs!#REF!</definedName>
    <definedName name="PortcliffTotal">[2]AIs!#REF!</definedName>
    <definedName name="PortcliffVal" localSheetId="3">[2]AIs!#REF!</definedName>
    <definedName name="PortcliffVal">[2]AIs!#REF!</definedName>
    <definedName name="PreConClaim" localSheetId="3">'[9]Measured Works Summary'!#REF!</definedName>
    <definedName name="PreConClaim">'[9]Measured Works Summary'!#REF!</definedName>
    <definedName name="Prelab1" localSheetId="3">#REF!</definedName>
    <definedName name="Prelab1">#REF!</definedName>
    <definedName name="Prelab2" localSheetId="3">#REF!</definedName>
    <definedName name="Prelab2">#REF!</definedName>
    <definedName name="Prelab3" localSheetId="3">#REF!</definedName>
    <definedName name="Prelab3">#REF!</definedName>
    <definedName name="PrelimClaim" localSheetId="3">'[9]Measured Works Summary'!#REF!</definedName>
    <definedName name="PrelimClaim">'[9]Measured Works Summary'!#REF!</definedName>
    <definedName name="Prelims1" localSheetId="3">#REF!</definedName>
    <definedName name="Prelims1">#REF!</definedName>
    <definedName name="Prelims2" localSheetId="3">#REF!</definedName>
    <definedName name="Prelims2">#REF!</definedName>
    <definedName name="Prelims3" localSheetId="3">#REF!</definedName>
    <definedName name="Prelims3">#REF!</definedName>
    <definedName name="PrevPayment" localSheetId="3">'[9]Measured Works Summary'!#REF!</definedName>
    <definedName name="PrevPayment">'[9]Measured Works Summary'!#REF!</definedName>
    <definedName name="PriceTotal" localSheetId="3">[2]AIs!#REF!</definedName>
    <definedName name="PriceTotal">[2]AIs!#REF!</definedName>
    <definedName name="PriceValue" localSheetId="3">[2]AIs!#REF!</definedName>
    <definedName name="PriceValue">[2]AIs!#REF!</definedName>
    <definedName name="_xlnm.Print_Area" localSheetId="3">#REF!</definedName>
    <definedName name="_xlnm.Print_Area">#REF!</definedName>
    <definedName name="Print_Area_MI" localSheetId="3">#REF!</definedName>
    <definedName name="Print_Area_MI">#REF!</definedName>
    <definedName name="Print_area1" localSheetId="3">#REF!</definedName>
    <definedName name="Print_area1">#REF!</definedName>
    <definedName name="Print_areaM2" localSheetId="3">#REF!</definedName>
    <definedName name="Print_areaM2">#REF!</definedName>
    <definedName name="Print_Setup_Budget_Estimate">[1]!Print_Setup_Budget_Estimate</definedName>
    <definedName name="Print_Setup_Quants_Generator">[1]!Print_Setup_Quants_Generator</definedName>
    <definedName name="_xlnm.Print_Titles" localSheetId="3">#REF!</definedName>
    <definedName name="_xlnm.Print_Titles">#REF!</definedName>
    <definedName name="printest" localSheetId="3">#REF!</definedName>
    <definedName name="printest">#REF!</definedName>
    <definedName name="ProgressCheck">'[16]Package Tracker'!$L$10:$L$21,'[16]Package Tracker'!$P$10:$P$21,'[16]Package Tracker'!$U$10:$U$21,'[16]Package Tracker'!$Z$10:$Z$21,'[16]Package Tracker'!$L$24:$L$44,'[16]Package Tracker'!$P$24:$P$44,'[16]Package Tracker'!$U$24:$U$44,'[16]Package Tracker'!$Z$24:$Z$44,'[16]Package Tracker'!$L$47:$L$64,'[16]Package Tracker'!$P$47:$P$64,'[16]Package Tracker'!$U$47:$U$64,'[16]Package Tracker'!$Z$47:$Z$64,'[16]Package Tracker'!$L$67:$L$87,'[16]Package Tracker'!$P$67:$P$87,'[16]Package Tracker'!$U$67:$U$87,'[16]Package Tracker'!$Z$67:$Z$87,'[16]Package Tracker'!$L$88:$L$93,'[16]Package Tracker'!$P$88:$P$93</definedName>
    <definedName name="ProgressCheck2">'[16]Package Tracker'!$U$88:$U$93,'[16]Package Tracker'!$Z$88:$Z$93,'[16]Package Tracker'!$L$96:$L$143,'[16]Package Tracker'!$P$96:$P$143,'[16]Package Tracker'!$U$96:$U$143,'[16]Package Tracker'!$Z$96:$Z$143,'[16]Package Tracker'!$L$146:$L$166,'[16]Package Tracker'!$P$146:$P$166,'[16]Package Tracker'!$U$146:$U$166,'[16]Package Tracker'!$Z$146:$Z$166,'[16]Package Tracker'!$L$169:$L$180,'[16]Package Tracker'!$P$169:$P$180,'[16]Package Tracker'!$U$169:$U$180,'[16]Package Tracker'!$Z$169:$Z$180</definedName>
    <definedName name="ProjectName">'[17]LCC Assumptions'!$D$1</definedName>
    <definedName name="PSincOHPClaim" localSheetId="3">'[9]Measured Works Summary'!#REF!</definedName>
    <definedName name="PSincOHPClaim">'[9]Measured Works Summary'!#REF!</definedName>
    <definedName name="PSincOHPForecast" localSheetId="3">'[9]Measured Works Summary'!#REF!</definedName>
    <definedName name="PSincOHPForecast">'[9]Measured Works Summary'!#REF!</definedName>
    <definedName name="Rates">[18]Staff!$A$4:$F$14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2</definedName>
    <definedName name="RiskShowRiskWindowAtEndOfSimulation">TRUE</definedName>
    <definedName name="RiskStandardRecalc">2</definedName>
    <definedName name="RiskStatFunctionsUpdateFreq">1</definedName>
    <definedName name="RiskTemplateSheetName">"myTemplate"</definedName>
    <definedName name="RiskUpdateDisplay">FALSE</definedName>
    <definedName name="RiskUpdateStatFunctions">TRUE</definedName>
    <definedName name="RiskUseDifferentSeedForEachSim">FALSE</definedName>
    <definedName name="RiskUseFixedSeed">FALSE</definedName>
    <definedName name="RiskUseMultipleCPUs">FALSE</definedName>
    <definedName name="riverside_walk">'[4]RIVERSIDE WALK'!$E$56</definedName>
    <definedName name="SchindlerTotal" localSheetId="3">[2]AIs!#REF!</definedName>
    <definedName name="SchindlerTotal">[2]AIs!#REF!</definedName>
    <definedName name="SchindlerVal" localSheetId="3">[2]AIs!#REF!</definedName>
    <definedName name="SchindlerVal">[2]AIs!#REF!</definedName>
    <definedName name="ScreedTotal" localSheetId="3">[2]AIs!#REF!</definedName>
    <definedName name="ScreedTotal">[2]AIs!#REF!</definedName>
    <definedName name="ScreedVal" localSheetId="3">[2]AIs!#REF!</definedName>
    <definedName name="ScreedVal">[2]AIs!#REF!</definedName>
    <definedName name="ScreensTotal" localSheetId="3">[2]AIs!#REF!</definedName>
    <definedName name="ScreensTotal">[2]AIs!#REF!</definedName>
    <definedName name="ScreensVal" localSheetId="3">[2]AIs!#REF!</definedName>
    <definedName name="ScreensVal">[2]AIs!#REF!</definedName>
    <definedName name="Senior" localSheetId="3">#REF!</definedName>
    <definedName name="Senior">#REF!</definedName>
    <definedName name="sex">[1]!sex</definedName>
    <definedName name="Ship">[4]Ship!$D$92</definedName>
    <definedName name="ShutterTotal" localSheetId="3">[2]AIs!#REF!</definedName>
    <definedName name="ShutterTotal">[2]AIs!#REF!</definedName>
    <definedName name="ShutterVal" localSheetId="3">[2]AIs!#REF!</definedName>
    <definedName name="ShutterVal">[2]AIs!#REF!</definedName>
    <definedName name="SignageTotal" localSheetId="3">[2]AIs!#REF!</definedName>
    <definedName name="SignageTotal">[2]AIs!#REF!</definedName>
    <definedName name="SignageVal" localSheetId="3">[2]AIs!#REF!</definedName>
    <definedName name="SignageVal">[2]AIs!#REF!</definedName>
    <definedName name="SMGTotal" localSheetId="3">[2]AIs!#REF!</definedName>
    <definedName name="SMGTotal">[2]AIs!#REF!</definedName>
    <definedName name="SMGVal" localSheetId="3">[2]AIs!#REF!</definedName>
    <definedName name="SMGVal">[2]AIs!#REF!</definedName>
    <definedName name="Sort_Area" localSheetId="3">#REF!</definedName>
    <definedName name="Sort_Area">#REF!</definedName>
    <definedName name="SPSTotal" localSheetId="3">[2]AIs!#REF!</definedName>
    <definedName name="SPSTotal">[2]AIs!#REF!</definedName>
    <definedName name="SPSVal" localSheetId="3">[2]AIs!#REF!</definedName>
    <definedName name="SPSVal">[2]AIs!#REF!</definedName>
    <definedName name="Staff1" localSheetId="3">#REF!</definedName>
    <definedName name="Staff1">#REF!</definedName>
    <definedName name="Staff2" localSheetId="3">#REF!</definedName>
    <definedName name="Staff2">#REF!</definedName>
    <definedName name="Staff3" localSheetId="3">#REF!</definedName>
    <definedName name="Staff3">#REF!</definedName>
    <definedName name="subby" localSheetId="3">'[8]AI Form'!#REF!</definedName>
    <definedName name="subby">'[8]AI Form'!#REF!</definedName>
    <definedName name="SubbyDelays" localSheetId="3">'[8]AI Form'!#REF!</definedName>
    <definedName name="SubbyDelays">'[8]AI Form'!#REF!</definedName>
    <definedName name="SubbyPrelims" localSheetId="3">'[8]AI Form'!#REF!</definedName>
    <definedName name="SubbyPrelims">'[8]AI Form'!#REF!</definedName>
    <definedName name="SubbyWorks" localSheetId="3">'[8]AI Form'!#REF!</definedName>
    <definedName name="SubbyWorks">'[8]AI Form'!#REF!</definedName>
    <definedName name="SUMMARY">[1]!SUMMARY</definedName>
    <definedName name="t4hoguozdfbjdfiopbjdfipk">[1]!t4hoguozdfbjdfiopbjdfipk</definedName>
    <definedName name="TCMTotal" localSheetId="3">[2]AIs!#REF!</definedName>
    <definedName name="TCMTotal">[2]AIs!#REF!</definedName>
    <definedName name="TCMVal" localSheetId="3">[2]AIs!#REF!</definedName>
    <definedName name="TCMVal">[2]AIs!#REF!</definedName>
    <definedName name="test">[1]!test</definedName>
    <definedName name="TETS">[1]!TETS</definedName>
    <definedName name="TilingTotal" localSheetId="3">[2]AIs!#REF!</definedName>
    <definedName name="TilingTotal">[2]AIs!#REF!</definedName>
    <definedName name="TilingVal" localSheetId="3">[2]AIs!#REF!</definedName>
    <definedName name="TilingVal">[2]AIs!#REF!</definedName>
    <definedName name="Total">[1]!Total</definedName>
    <definedName name="TotalApplication" localSheetId="3">'[9]Measured Works Summary'!#REF!</definedName>
    <definedName name="TotalApplication">'[9]Measured Works Summary'!#REF!</definedName>
    <definedName name="TycoTotal" localSheetId="3">[2]AIs!#REF!</definedName>
    <definedName name="TycoTotal">[2]AIs!#REF!</definedName>
    <definedName name="TycoVal" localSheetId="3">[2]AIs!#REF!</definedName>
    <definedName name="TycoVal">[2]AIs!#REF!</definedName>
    <definedName name="ValToDate" localSheetId="3">#REF!</definedName>
    <definedName name="ValToDate">#REF!</definedName>
    <definedName name="VariationsClaim" localSheetId="3">'[9]Measured Works Summary'!#REF!</definedName>
    <definedName name="VariationsClaim">'[9]Measured Works Summary'!#REF!</definedName>
    <definedName name="VariationsForecast" localSheetId="3">'[9]Measured Works Summary'!#REF!</definedName>
    <definedName name="VariationsForecast">'[9]Measured Works Summary'!#REF!</definedName>
    <definedName name="wer">[1]!wer</definedName>
    <definedName name="WoodmanTotal" localSheetId="3">[2]AIs!#REF!</definedName>
    <definedName name="WoodmanTotal">[2]AIs!#REF!</definedName>
    <definedName name="WoodmanVal" localSheetId="3">[2]AIs!#REF!</definedName>
    <definedName name="WoodmanVal">[2]AIs!#REF!</definedName>
    <definedName name="WorksClaim" localSheetId="3">'[9]Measured Works Summary'!#REF!</definedName>
    <definedName name="WorksClaim">'[9]Measured Works Summary'!#REF!</definedName>
    <definedName name="WorksForecast" localSheetId="3">'[9]Measured Works Summary'!#REF!</definedName>
    <definedName name="WorksForecast">'[9]Measured Works Summary'!#REF!</definedName>
    <definedName name="xxx">'[19]Appendix B (1)'!$A$1:$K$55</definedName>
    <definedName name="Z" localSheetId="3">'[20]Summary Page'!#REF!</definedName>
    <definedName name="Z">'[20]Summary Page'!#REF!</definedName>
    <definedName name="ZONE_B_EXT_FIT_OUT" localSheetId="3">[21]Breakdown!#REF!</definedName>
    <definedName name="ZONE_B_EXT_FIT_OUT">[21]Breakdown!#REF!</definedName>
    <definedName name="ZONE_B_EXT_SHELL" localSheetId="3">[21]Breakdown!#REF!</definedName>
    <definedName name="ZONE_B_EXT_SHELL">[21]Breakdown!#REF!</definedName>
    <definedName name="ZONE_C_FIT_OUT" localSheetId="3">[21]Breakdown!#REF!</definedName>
    <definedName name="ZONE_C_FIT_OUT">[21]Breakdown!#REF!</definedName>
    <definedName name="ZONE_C_SHELL" localSheetId="3">[21]Breakdown!#REF!</definedName>
    <definedName name="ZONE_C_SHELL">[21]Breakdown!#REF!</definedName>
    <definedName name="ZONE_D_FITOUT" localSheetId="3">[21]Breakdown!#REF!</definedName>
    <definedName name="ZONE_D_FITOUT">[21]Breakdown!#REF!</definedName>
    <definedName name="ZONE_D_SHELL" localSheetId="3">[21]Breakdown!#REF!</definedName>
    <definedName name="ZONE_D_SHELL">[21]Breakdown!#REF!</definedName>
    <definedName name="ZONE_E_FIT_OUT" localSheetId="3">[21]Breakdown!#REF!</definedName>
    <definedName name="ZONE_E_FIT_OUT">[21]Breakdown!#REF!</definedName>
    <definedName name="ZONE_E_SHELL" localSheetId="3">[21]Breakdown!#REF!</definedName>
    <definedName name="ZONE_E_SHELL">[21]Breakdown!#REF!</definedName>
    <definedName name="ZONE_F_FIT_OUT" localSheetId="3">[21]Breakdown!#REF!</definedName>
    <definedName name="ZONE_F_FIT_OUT">[21]Breakdown!#REF!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23" i="22" l="1"/>
  <c r="C60" i="20" s="1"/>
  <c r="C210" i="22" l="1"/>
  <c r="C187" i="22"/>
  <c r="C58" i="20" s="1"/>
  <c r="F58" i="20" s="1"/>
  <c r="F77" i="20" l="1"/>
  <c r="F47" i="20"/>
  <c r="F52" i="20"/>
  <c r="F37" i="20" l="1"/>
  <c r="F32" i="20" l="1"/>
  <c r="F54" i="20" l="1"/>
  <c r="F56" i="20"/>
  <c r="F60" i="20"/>
  <c r="F62" i="20"/>
  <c r="F64" i="20"/>
  <c r="F65" i="20"/>
  <c r="F66" i="20"/>
  <c r="F67" i="20"/>
  <c r="F73" i="20"/>
  <c r="F75" i="20"/>
  <c r="F17" i="19" l="1"/>
  <c r="C158" i="22"/>
  <c r="C144" i="22"/>
  <c r="C124" i="22"/>
  <c r="F93" i="20" s="1"/>
  <c r="C118" i="22"/>
  <c r="C113" i="22"/>
  <c r="F109" i="22"/>
  <c r="C79" i="22"/>
  <c r="C45" i="22"/>
  <c r="C42" i="20" s="1"/>
  <c r="F42" i="20" s="1"/>
  <c r="F89" i="20" l="1"/>
  <c r="F85" i="20"/>
  <c r="F19" i="19" s="1"/>
  <c r="F27" i="20"/>
  <c r="F25" i="20"/>
  <c r="F23" i="20"/>
  <c r="F21" i="20"/>
  <c r="F19" i="20"/>
  <c r="F15" i="19" s="1"/>
  <c r="C70" i="22"/>
  <c r="F21" i="19" l="1"/>
</calcChain>
</file>

<file path=xl/sharedStrings.xml><?xml version="1.0" encoding="utf-8"?>
<sst xmlns="http://schemas.openxmlformats.org/spreadsheetml/2006/main" count="390" uniqueCount="271">
  <si>
    <t xml:space="preserve">Bill of Quantities for Innovation Matrix </t>
  </si>
  <si>
    <t>Client: UWTSD</t>
  </si>
  <si>
    <t>2022 / 2023</t>
  </si>
  <si>
    <t>Innovation Matrix</t>
  </si>
  <si>
    <t>ASSUMPTIONS</t>
  </si>
  <si>
    <t>DRAWING SUMMARY</t>
  </si>
  <si>
    <t>SITE LOCATION PLAN'!A1</t>
  </si>
  <si>
    <t>PROPOSED SITE PLAN'!A1</t>
  </si>
  <si>
    <t>PROPOSED LANDSCAPE PLAN'!A1</t>
  </si>
  <si>
    <t>GF SHELL &amp; CORE'!A1</t>
  </si>
  <si>
    <t>FF SHELL &amp; CORE'!A1</t>
  </si>
  <si>
    <t>EXISTING SITE PLAN'!A1</t>
  </si>
  <si>
    <t>ROOF PLAN'!A1</t>
  </si>
  <si>
    <t>PLANNING!A1</t>
  </si>
  <si>
    <t>ELEVATION DETAIL'!A1</t>
  </si>
  <si>
    <t>SECTION DETAIL'!A1</t>
  </si>
  <si>
    <t>GF - LAYOUT'!A1</t>
  </si>
  <si>
    <t>FF - LAYOUT'!A1</t>
  </si>
  <si>
    <t>1.0 Basis for Estimate</t>
  </si>
  <si>
    <t xml:space="preserve">1.01 This estimate is for the Innovation Matrix building which is an addition to the two buildings within UWTSD. </t>
  </si>
  <si>
    <t xml:space="preserve">1.02 The contractor has submitted drawings in which these drawings will be utilised to complete a BoQ take-off. </t>
  </si>
  <si>
    <t>2.0 Assumptions &amp; Exclusions</t>
  </si>
  <si>
    <t>1.03 The cost that has been derived from the BoQ &amp; take-off has been achieved by using NRM 2</t>
  </si>
  <si>
    <t>2.1 Below Ground</t>
  </si>
  <si>
    <t>Qty</t>
  </si>
  <si>
    <t>Unit</t>
  </si>
  <si>
    <t>A</t>
  </si>
  <si>
    <t>Water</t>
  </si>
  <si>
    <t>Item</t>
  </si>
  <si>
    <t>B</t>
  </si>
  <si>
    <t>Gas</t>
  </si>
  <si>
    <t>C</t>
  </si>
  <si>
    <t>Electric</t>
  </si>
  <si>
    <t>D</t>
  </si>
  <si>
    <t>E</t>
  </si>
  <si>
    <t>m2</t>
  </si>
  <si>
    <t>F</t>
  </si>
  <si>
    <t>G</t>
  </si>
  <si>
    <t>H</t>
  </si>
  <si>
    <t>nr</t>
  </si>
  <si>
    <t>P</t>
  </si>
  <si>
    <t>14 MASONRY</t>
  </si>
  <si>
    <t>2.2 An assumption has been made that the piles will be situated 15m below ground level - this has been informed
by ground condition reports within other developtments in the area</t>
  </si>
  <si>
    <t xml:space="preserve">2.3 An assumption has been made that the top soil will be no more than 150mm deep </t>
  </si>
  <si>
    <t xml:space="preserve">SUBSTRUCTURE </t>
  </si>
  <si>
    <t>BILL NO.</t>
  </si>
  <si>
    <t>ELEMENT NO.</t>
  </si>
  <si>
    <t>INNOVATION MATRIX - SA1</t>
  </si>
  <si>
    <t xml:space="preserve">Reference </t>
  </si>
  <si>
    <t xml:space="preserve">Description </t>
  </si>
  <si>
    <t xml:space="preserve">Rate </t>
  </si>
  <si>
    <t>£ p</t>
  </si>
  <si>
    <t>TAKE-OFF</t>
  </si>
  <si>
    <t xml:space="preserve">Taking Off List </t>
  </si>
  <si>
    <t>Preliminary Sitework</t>
  </si>
  <si>
    <t>LIST</t>
  </si>
  <si>
    <t>CHECK</t>
  </si>
  <si>
    <t xml:space="preserve">NRM2 REFERENCE </t>
  </si>
  <si>
    <t>5.1.1</t>
  </si>
  <si>
    <t>Removing Trees</t>
  </si>
  <si>
    <t>5.2.1</t>
  </si>
  <si>
    <t>Site Clearance</t>
  </si>
  <si>
    <t>5.4.1</t>
  </si>
  <si>
    <t>5.5.2</t>
  </si>
  <si>
    <t>Site Preparation (Top soil excavation)</t>
  </si>
  <si>
    <t>Retaining excavated material (Top Soil)</t>
  </si>
  <si>
    <t>5.10.1</t>
  </si>
  <si>
    <t>Foundation Excavation (Pile Caps)</t>
  </si>
  <si>
    <t>5.6.2</t>
  </si>
  <si>
    <t>Extra over (Hazardous Material as assumption of made ground)</t>
  </si>
  <si>
    <t>2.5 An assumption has been made that the made ground could potentially contain some contaminated material - 
an extra over allowance has been made within the take-off / BoQ</t>
  </si>
  <si>
    <t>5.7.1</t>
  </si>
  <si>
    <t xml:space="preserve">Cutting off tops of piles </t>
  </si>
  <si>
    <t>5.20.1</t>
  </si>
  <si>
    <t>Cavity Wall: Brick</t>
  </si>
  <si>
    <t>Block</t>
  </si>
  <si>
    <t xml:space="preserve">Form Cavity </t>
  </si>
  <si>
    <t>Cavity Fill</t>
  </si>
  <si>
    <t>11.5.1</t>
  </si>
  <si>
    <t>14.1.1</t>
  </si>
  <si>
    <t>14.14.1</t>
  </si>
  <si>
    <t xml:space="preserve">Adjust Soil Disposal </t>
  </si>
  <si>
    <t>5.9.2</t>
  </si>
  <si>
    <t>Hardcore Fill</t>
  </si>
  <si>
    <t>5.12.3</t>
  </si>
  <si>
    <t>Topsoil Backfill</t>
  </si>
  <si>
    <t>5.11.2</t>
  </si>
  <si>
    <t>DPC</t>
  </si>
  <si>
    <t>14.16.1.3</t>
  </si>
  <si>
    <t>Adjust for facings?</t>
  </si>
  <si>
    <t>11.5.2</t>
  </si>
  <si>
    <t>Concrete bed?</t>
  </si>
  <si>
    <t>Hardcore bed?</t>
  </si>
  <si>
    <t>DPM</t>
  </si>
  <si>
    <t>5.16.2</t>
  </si>
  <si>
    <t xml:space="preserve">Membrane Upturn </t>
  </si>
  <si>
    <t>5.16.1</t>
  </si>
  <si>
    <t xml:space="preserve">Concrete Treatment </t>
  </si>
  <si>
    <t>11.8.1</t>
  </si>
  <si>
    <t xml:space="preserve">Ground Treatment </t>
  </si>
  <si>
    <t xml:space="preserve">Not Measurable </t>
  </si>
  <si>
    <t>TIM</t>
  </si>
  <si>
    <t>DIM</t>
  </si>
  <si>
    <t>SQ</t>
  </si>
  <si>
    <t xml:space="preserve">DESCRIPTION </t>
  </si>
  <si>
    <t>CALCULATION OF WALL THICKNESS</t>
  </si>
  <si>
    <t>Half Brick Wall - 102.5</t>
  </si>
  <si>
    <t>Cavity - 75</t>
  </si>
  <si>
    <t>Block Skin 100</t>
  </si>
  <si>
    <t>2.7 An assumption has been made that the piles will be 500mm in diameter</t>
  </si>
  <si>
    <t xml:space="preserve">CALCULATION OF OVERALL DIMENSION </t>
  </si>
  <si>
    <t>TO OUTER EDGE OF PILE FOUNDATIONS</t>
  </si>
  <si>
    <t xml:space="preserve">(8600+9000+8600) = 26.20   </t>
  </si>
  <si>
    <t xml:space="preserve">W                                                                       </t>
  </si>
  <si>
    <t>(9000+9000+9000+9000+9000+9000+9000+9000) = 72.00</t>
  </si>
  <si>
    <t>W                                                                                           B</t>
  </si>
  <si>
    <t>26.20                                                                                 72.00</t>
  </si>
  <si>
    <t>REMOVAL OF TOPSOIL AVERAGE 150MM THICK</t>
  </si>
  <si>
    <t>&amp;</t>
  </si>
  <si>
    <t xml:space="preserve">heap </t>
  </si>
  <si>
    <t>Location - off site 5.10.1.2</t>
  </si>
  <si>
    <t>0.150 (Less Top soil)</t>
  </si>
  <si>
    <t xml:space="preserve">Mean Girths </t>
  </si>
  <si>
    <t>2/ 98.20                         196.40</t>
  </si>
  <si>
    <t>4/2/0.5/277.5                 1.110</t>
  </si>
  <si>
    <r>
      <t xml:space="preserve">Centre Line of Piles:     </t>
    </r>
    <r>
      <rPr>
        <u val="double"/>
        <sz val="11"/>
        <color theme="1"/>
        <rFont val="Arial"/>
        <family val="2"/>
      </rPr>
      <t>197.51</t>
    </r>
  </si>
  <si>
    <t xml:space="preserve">Excavation comencing 150mm below original ground level, </t>
  </si>
  <si>
    <t xml:space="preserve">foundation excavation maximum depth 15mm </t>
  </si>
  <si>
    <t>Depth of Trench</t>
  </si>
  <si>
    <t>(0.7 is pile cap)</t>
  </si>
  <si>
    <t>(0.75 is depth of trench to pile cap less top soil)</t>
  </si>
  <si>
    <t>The location of the works is shown on the GF 
Shell &amp; Core drawing</t>
  </si>
  <si>
    <t xml:space="preserve">Telecoms </t>
  </si>
  <si>
    <t xml:space="preserve">Drainage </t>
  </si>
  <si>
    <t xml:space="preserve">Item </t>
  </si>
  <si>
    <t xml:space="preserve">2.1 An asumption has been made that bore holes will commence &amp; searches for services will be as a provisional sum / item </t>
  </si>
  <si>
    <t xml:space="preserve">Removal of Trees </t>
  </si>
  <si>
    <t>Removal of trees with a girth of 500mm- 1,500mm</t>
  </si>
  <si>
    <t xml:space="preserve">Site Clearance </t>
  </si>
  <si>
    <t xml:space="preserve">Clear site of all vegitation and other growth and 
dispose off site </t>
  </si>
  <si>
    <t xml:space="preserve">Site Preperation </t>
  </si>
  <si>
    <t>Removal of topsoil;150mm deep</t>
  </si>
  <si>
    <t xml:space="preserve">Excavation </t>
  </si>
  <si>
    <t>5 EXCAVATING AND FILLING D20</t>
  </si>
  <si>
    <t>D30 PILING</t>
  </si>
  <si>
    <t>2.6 An assumption has been made that there will be 94 piles from the mark up on the below drawing:
(22 pile areas with 3 piles (outer columns) , 14 pile areas with 2 piles (inner columns)</t>
  </si>
  <si>
    <t>Excavating to reduce levels; maximum depth not exceeding 1.00m; Scrape off piling mat (use centre lines)</t>
  </si>
  <si>
    <t xml:space="preserve">Lay Piling Mat (Use centre lines) </t>
  </si>
  <si>
    <t xml:space="preserve">Geotextile Matting </t>
  </si>
  <si>
    <t>Movement of Piling Rig</t>
  </si>
  <si>
    <t>Material arising from pile excavations</t>
  </si>
  <si>
    <t>2.8 An assumption has been made that the pile foundation detail will be a standard detail (detailed below)</t>
  </si>
  <si>
    <t>Cutting off top of concrete piles &amp; preperation of pile heads</t>
  </si>
  <si>
    <t>Pile Caps</t>
  </si>
  <si>
    <t>Trench Width (Pile Diameter) - 500mm</t>
  </si>
  <si>
    <t>Less Wall - 277.5</t>
  </si>
  <si>
    <t>Less No of Piles - 94</t>
  </si>
  <si>
    <t>Foundation Spread -128.5</t>
  </si>
  <si>
    <t>0.257                                128.5/2                                   0.257</t>
  </si>
  <si>
    <t>0.555                                277.5 /2                                  0.555</t>
  </si>
  <si>
    <t>27.012                                                                              72.812</t>
  </si>
  <si>
    <t>Site preperation; removal of topsoil average 150mm thick</t>
  </si>
  <si>
    <t>Retaining excavated material on site, topsoil in temporary spoil; average 100m from excavation</t>
  </si>
  <si>
    <t>Disposal of excavated material off-site</t>
  </si>
  <si>
    <t xml:space="preserve">In-situ concrete (20N/mm2) horizontal work, less than 300mm thick in structures, foundation </t>
  </si>
  <si>
    <t>poured against face of earth</t>
  </si>
  <si>
    <t>CL of Piles</t>
  </si>
  <si>
    <t>Pile Cap</t>
  </si>
  <si>
    <t>Depth of tench to pile cap less top soil</t>
  </si>
  <si>
    <t>Foundation Width</t>
  </si>
  <si>
    <t>Height of Brickwork</t>
  </si>
  <si>
    <t>Depth of Foundations (As per Detail; 1000mm) - 1.000</t>
  </si>
  <si>
    <t>To Damp Proof Course (DPC) - 0.150</t>
  </si>
  <si>
    <t>As per detail - See red box</t>
  </si>
  <si>
    <t>Less Concrete Depth - 0.600</t>
  </si>
  <si>
    <t>Girths</t>
  </si>
  <si>
    <t>9000/2</t>
  </si>
  <si>
    <t>4500/2</t>
  </si>
  <si>
    <t>27000         Inner Face of Inner Skin</t>
  </si>
  <si>
    <r>
      <rPr>
        <u/>
        <sz val="11"/>
        <color theme="1"/>
        <rFont val="Arial"/>
        <family val="2"/>
      </rPr>
      <t xml:space="preserve">400  </t>
    </r>
    <r>
      <rPr>
        <sz val="11"/>
        <color theme="1"/>
        <rFont val="Arial"/>
        <family val="2"/>
      </rPr>
      <t xml:space="preserve">           2/4/0.5/100 = 400</t>
    </r>
  </si>
  <si>
    <t>27400        Centre Line of Inner Skin</t>
  </si>
  <si>
    <t>27800       Outer Face of Inner Skin</t>
  </si>
  <si>
    <r>
      <rPr>
        <u/>
        <sz val="11"/>
        <color theme="1"/>
        <rFont val="Arial"/>
        <family val="2"/>
      </rPr>
      <t xml:space="preserve">300     </t>
    </r>
    <r>
      <rPr>
        <sz val="11"/>
        <color theme="1"/>
        <rFont val="Arial"/>
        <family val="2"/>
      </rPr>
      <t xml:space="preserve">       2/4/0.5/75 = 300</t>
    </r>
  </si>
  <si>
    <t xml:space="preserve">28100       Centre Line of Cavity </t>
  </si>
  <si>
    <t xml:space="preserve">28400       Outer Face of Cavity </t>
  </si>
  <si>
    <r>
      <t>410</t>
    </r>
    <r>
      <rPr>
        <sz val="11"/>
        <color theme="1"/>
        <rFont val="Arial"/>
        <family val="2"/>
      </rPr>
      <t xml:space="preserve">           2/4/0.5/102.5</t>
    </r>
  </si>
  <si>
    <t>28810      Centre Line of Outerskin</t>
  </si>
  <si>
    <t>29220      Outer Face of Outer Skin</t>
  </si>
  <si>
    <t>Check - 277.5 (Total Wall)</t>
  </si>
  <si>
    <t>4/2/277.5 = 2220</t>
  </si>
  <si>
    <t xml:space="preserve">29220 - 2220 </t>
  </si>
  <si>
    <t xml:space="preserve">Common Brickwork walls, half brick in English bond, skins of hollow walls in cement motar </t>
  </si>
  <si>
    <t>CL of Outerskin</t>
  </si>
  <si>
    <t>Height of Brickwork (as per calculation above)</t>
  </si>
  <si>
    <t>Dense concrete blocks, walls 100mm thick in skins of hollow walls in cement motar</t>
  </si>
  <si>
    <t>CL of Innerskin</t>
  </si>
  <si>
    <t>Forming of cavities in hollow wall, 75mm wide; inclusive of stainless steel wall ties, 5 per metre squared</t>
  </si>
  <si>
    <t xml:space="preserve">CL of Cavity </t>
  </si>
  <si>
    <t>As it’s a volume, cavity has been rounded</t>
  </si>
  <si>
    <t>Depth of Cavity Filling</t>
  </si>
  <si>
    <t>Less 0.600 (Concrete Depth)</t>
  </si>
  <si>
    <t>128.5 (Foundation Spread)</t>
  </si>
  <si>
    <t>Plus top 0.050</t>
  </si>
  <si>
    <t>In situ concrete (20mm aggregate) verticle work, more than 300mm thick filling hollow wall</t>
  </si>
  <si>
    <t>27000 (Inner face inner skin)</t>
  </si>
  <si>
    <t>2/4/0.5/211.25 = 845</t>
  </si>
  <si>
    <t xml:space="preserve">CL Cavity </t>
  </si>
  <si>
    <t>As per calculation above</t>
  </si>
  <si>
    <t>Depth of Backfilling</t>
  </si>
  <si>
    <t>Trench Depth 1000</t>
  </si>
  <si>
    <t>Less Concrete 0.600</t>
  </si>
  <si>
    <t>0.5/128.5                                                                    64.25</t>
  </si>
  <si>
    <r>
      <t xml:space="preserve">Wall                                                                            </t>
    </r>
    <r>
      <rPr>
        <u/>
        <sz val="11"/>
        <color theme="1"/>
        <rFont val="Arial"/>
        <family val="2"/>
      </rPr>
      <t xml:space="preserve"> 278</t>
    </r>
  </si>
  <si>
    <t xml:space="preserve">Deduct </t>
  </si>
  <si>
    <t xml:space="preserve">Disposal excavated material off site </t>
  </si>
  <si>
    <t>Add</t>
  </si>
  <si>
    <t>Filling to excavations exceeding 0.5m thick with excavated materials</t>
  </si>
  <si>
    <t xml:space="preserve">Filling </t>
  </si>
  <si>
    <t>Less 4/2/0.5/128.5</t>
  </si>
  <si>
    <t>Walls; 102.5mm thick; engineering blockwork, half block English bond</t>
  </si>
  <si>
    <t xml:space="preserve">Outerskin substructure bricks laid </t>
  </si>
  <si>
    <t>Walls; 100mm thick concrete blockwork</t>
  </si>
  <si>
    <t xml:space="preserve">50mm wide cavity formed </t>
  </si>
  <si>
    <t>Provision of Piling Rig; inclusive of delivery &amp; removal from site</t>
  </si>
  <si>
    <t>Loading test; 1000kN to 2000kN inrgrity testing; minimum 20 per visit</t>
  </si>
  <si>
    <t>Excavation for pile caps; 25 N/mm2 reinforcement at 50kg/m3</t>
  </si>
  <si>
    <t>Ground Beams between piles; 450mm x 600mm (calc from dwg)</t>
  </si>
  <si>
    <t>Pile heads to be capped; inclusive in A</t>
  </si>
  <si>
    <t>1.04 The rates on the BoQ have been informed using Spon's Architects' &amp; builders price book 2020</t>
  </si>
  <si>
    <t>2.4 An assumption has been made that the wall section detail will be a standard detail taken from a worked
example in class (detailed below). The standard detail is not deemed correct as a piled building would 
utilise a steel frame structure. The worked example has based it on the detail below due to this detail
being the subject area in the unit.</t>
  </si>
  <si>
    <t>1.04 The Spon's BOQ used are the higher range on all items; these prices do not include inflation therefore will not be relatable to 2022 costs.</t>
  </si>
  <si>
    <t xml:space="preserve">2.2 Services </t>
  </si>
  <si>
    <t>2.21 An allowance assumption has been made against each external service item of £20,000. This is a basis for estimate as 
to what the service is likely to cost to install. Quotations will be required to be firmed up through utility companies closer to the 
install</t>
  </si>
  <si>
    <t>2.3 External Works</t>
  </si>
  <si>
    <t xml:space="preserve">2.22 An allowance assumption has been made against external works item of £10,000. This is a basis for estimate as 
to what the external works will entail. </t>
  </si>
  <si>
    <t>BILL SUMMARY</t>
  </si>
  <si>
    <t>SUBSTRUCTURE SUMMARY</t>
  </si>
  <si>
    <t>1.0 Preliminary Sitework</t>
  </si>
  <si>
    <t>2.0 Piling</t>
  </si>
  <si>
    <t xml:space="preserve">3.0 Masonry </t>
  </si>
  <si>
    <t>Total</t>
  </si>
  <si>
    <t>Nr</t>
  </si>
  <si>
    <t xml:space="preserve">for capping; assume average cut off 1.00m (assumption) </t>
  </si>
  <si>
    <t>Innerskin substructure blocks laid; lightweight aerated concrete blocks</t>
  </si>
  <si>
    <t>ASSUMPTIONS!A1</t>
  </si>
  <si>
    <t xml:space="preserve">BoQ Substructure </t>
  </si>
  <si>
    <t xml:space="preserve">DWG SUMMARY </t>
  </si>
  <si>
    <t>TAKE-OFF'!A1</t>
  </si>
  <si>
    <t>BoQ SUBSTRUCTURE '!A1</t>
  </si>
  <si>
    <t>BoQ SUMMARY'!A1</t>
  </si>
  <si>
    <t>DWG SUMMARY'!A1</t>
  </si>
  <si>
    <t xml:space="preserve">Movement of Pile Rig </t>
  </si>
  <si>
    <t xml:space="preserve">Horizontal </t>
  </si>
  <si>
    <t xml:space="preserve">Verticle </t>
  </si>
  <si>
    <t>Verticle Rows - 4</t>
  </si>
  <si>
    <t>72.812 x 4 = 291.248</t>
  </si>
  <si>
    <t>Horizontal Rows - 9</t>
  </si>
  <si>
    <t>27.012 x 9 = 243.108</t>
  </si>
  <si>
    <t>Qty of Ground Beams</t>
  </si>
  <si>
    <t>No of Beams Per Row = 9</t>
  </si>
  <si>
    <t>Verticle Row = 4</t>
  </si>
  <si>
    <t>4 x 9 = 36</t>
  </si>
  <si>
    <t>Horizontal Row = 9</t>
  </si>
  <si>
    <t>9 x 9 = 81</t>
  </si>
  <si>
    <t>Disposal of material from piling excavations / storage of topsoil onsite</t>
  </si>
  <si>
    <t>Page</t>
  </si>
  <si>
    <t>Material Arising From Piles</t>
  </si>
  <si>
    <t>Pile Diameter: 500mm</t>
  </si>
  <si>
    <t>Pile Depth: 15m</t>
  </si>
  <si>
    <t xml:space="preserve">πr2h = r= pile  h = height </t>
  </si>
  <si>
    <t>π0.25 x 15 = 11.78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</si>
</sst>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£&quot;* #,##0.00_-;\-&quot;£&quot;* #,##0.00_-;_-&quot;£&quot;* &quot;-&quot;??_-;_-@_-"/>
    <numFmt numFmtId="165" formatCode="0.000"/>
  </numFmts>
  <fonts count="2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36"/>
      <name val="Bahnschrift SemiCondensed"/>
      <family val="2"/>
    </font>
    <font>
      <sz val="18"/>
      <name val="Bahnschrift SemiCondensed"/>
      <family val="2"/>
    </font>
    <font>
      <sz val="11"/>
      <color rgb="FFFF0000"/>
      <name val="Bahnschrift SemiCondensed"/>
      <family val="2"/>
    </font>
    <font>
      <sz val="11"/>
      <name val="Bahnschrift SemiCondensed"/>
      <family val="2"/>
    </font>
    <font>
      <sz val="11"/>
      <name val="Calibri"/>
      <family val="2"/>
      <scheme val="minor"/>
    </font>
    <font>
      <sz val="12"/>
      <color theme="4"/>
      <name val="Bahnschrift SemiCondensed"/>
      <family val="2"/>
    </font>
    <font>
      <u/>
      <sz val="11"/>
      <color theme="10"/>
      <name val="Calibri"/>
      <family val="2"/>
      <scheme val="minor"/>
    </font>
    <font>
      <u/>
      <sz val="11"/>
      <color theme="10"/>
      <name val="Arial"/>
      <family val="2"/>
    </font>
    <font>
      <sz val="12"/>
      <name val="Bahnschrift SemiCondensed"/>
      <family val="2"/>
    </font>
    <font>
      <sz val="12"/>
      <color theme="1"/>
      <name val="Calibri"/>
      <family val="2"/>
      <scheme val="minor"/>
    </font>
    <font>
      <sz val="14"/>
      <name val="Bahnschrift SemiCondensed"/>
      <family val="2"/>
    </font>
    <font>
      <sz val="11"/>
      <color theme="1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rgb="FFFF0000"/>
      <name val="Arial"/>
      <family val="2"/>
    </font>
    <font>
      <u/>
      <sz val="11"/>
      <color theme="1"/>
      <name val="Arial"/>
      <family val="2"/>
    </font>
    <font>
      <u val="double"/>
      <sz val="11"/>
      <color theme="1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</borders>
  <cellStyleXfs count="4">
    <xf numFmtId="0" fontId="0" fillId="0" borderId="0"/>
    <xf numFmtId="0" fontId="8" fillId="0" borderId="0" applyNumberFormat="0" applyFill="0" applyBorder="0" applyAlignment="0" applyProtection="0"/>
    <xf numFmtId="0" fontId="14" fillId="0" borderId="0"/>
    <xf numFmtId="0" fontId="14" fillId="0" borderId="0"/>
  </cellStyleXfs>
  <cellXfs count="128">
    <xf numFmtId="0" fontId="0" fillId="0" borderId="0" xfId="0"/>
    <xf numFmtId="0" fontId="0" fillId="2" borderId="0" xfId="0" applyFill="1"/>
    <xf numFmtId="0" fontId="0" fillId="3" borderId="0" xfId="0" applyFill="1"/>
    <xf numFmtId="0" fontId="2" fillId="3" borderId="0" xfId="0" applyFont="1" applyFill="1"/>
    <xf numFmtId="0" fontId="3" fillId="3" borderId="0" xfId="0" applyFont="1" applyFill="1"/>
    <xf numFmtId="0" fontId="1" fillId="3" borderId="0" xfId="0" applyFont="1" applyFill="1"/>
    <xf numFmtId="0" fontId="4" fillId="3" borderId="0" xfId="0" applyFont="1" applyFill="1"/>
    <xf numFmtId="0" fontId="5" fillId="3" borderId="0" xfId="0" applyFont="1" applyFill="1"/>
    <xf numFmtId="0" fontId="6" fillId="3" borderId="0" xfId="0" applyFont="1" applyFill="1"/>
    <xf numFmtId="0" fontId="1" fillId="2" borderId="0" xfId="0" applyFont="1" applyFill="1"/>
    <xf numFmtId="0" fontId="5" fillId="2" borderId="0" xfId="0" applyFont="1" applyFill="1"/>
    <xf numFmtId="0" fontId="2" fillId="3" borderId="0" xfId="0" applyFont="1" applyFill="1" applyAlignment="1">
      <alignment horizontal="left"/>
    </xf>
    <xf numFmtId="0" fontId="4" fillId="2" borderId="0" xfId="0" applyFont="1" applyFill="1"/>
    <xf numFmtId="0" fontId="10" fillId="2" borderId="0" xfId="0" applyFont="1" applyFill="1"/>
    <xf numFmtId="0" fontId="11" fillId="2" borderId="0" xfId="0" applyFont="1" applyFill="1"/>
    <xf numFmtId="0" fontId="12" fillId="2" borderId="0" xfId="0" applyFont="1" applyFill="1"/>
    <xf numFmtId="0" fontId="13" fillId="2" borderId="0" xfId="0" applyFont="1" applyFill="1"/>
    <xf numFmtId="0" fontId="13" fillId="2" borderId="0" xfId="0" applyFont="1" applyFill="1" applyAlignment="1">
      <alignment horizontal="left"/>
    </xf>
    <xf numFmtId="0" fontId="13" fillId="2" borderId="0" xfId="0" applyFont="1" applyFill="1" applyAlignment="1">
      <alignment vertical="top" wrapText="1"/>
    </xf>
    <xf numFmtId="0" fontId="15" fillId="2" borderId="0" xfId="0" applyFont="1" applyFill="1"/>
    <xf numFmtId="0" fontId="13" fillId="0" borderId="0" xfId="0" applyFont="1"/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6" fillId="0" borderId="0" xfId="0" applyFont="1"/>
    <xf numFmtId="0" fontId="13" fillId="0" borderId="9" xfId="0" applyFont="1" applyBorder="1" applyAlignment="1">
      <alignment horizontal="center" vertical="center"/>
    </xf>
    <xf numFmtId="0" fontId="13" fillId="0" borderId="3" xfId="0" applyFont="1" applyBorder="1"/>
    <xf numFmtId="0" fontId="13" fillId="0" borderId="11" xfId="0" applyFont="1" applyBorder="1"/>
    <xf numFmtId="0" fontId="13" fillId="0" borderId="14" xfId="0" applyFont="1" applyBorder="1" applyAlignment="1">
      <alignment horizontal="center"/>
    </xf>
    <xf numFmtId="0" fontId="17" fillId="0" borderId="0" xfId="0" applyFont="1"/>
    <xf numFmtId="0" fontId="13" fillId="2" borderId="0" xfId="0" applyFont="1" applyFill="1" applyAlignment="1">
      <alignment wrapText="1"/>
    </xf>
    <xf numFmtId="0" fontId="18" fillId="2" borderId="0" xfId="0" applyFont="1" applyFill="1"/>
    <xf numFmtId="0" fontId="18" fillId="0" borderId="0" xfId="0" applyFont="1"/>
    <xf numFmtId="0" fontId="13" fillId="0" borderId="9" xfId="0" applyFont="1" applyBorder="1" applyAlignment="1">
      <alignment horizontal="center"/>
    </xf>
    <xf numFmtId="0" fontId="13" fillId="0" borderId="3" xfId="0" applyFont="1" applyBorder="1" applyAlignment="1">
      <alignment horizontal="center"/>
    </xf>
    <xf numFmtId="0" fontId="19" fillId="0" borderId="3" xfId="0" applyFont="1" applyBorder="1" applyAlignment="1">
      <alignment horizontal="center"/>
    </xf>
    <xf numFmtId="0" fontId="13" fillId="0" borderId="4" xfId="0" applyFont="1" applyBorder="1"/>
    <xf numFmtId="0" fontId="19" fillId="0" borderId="3" xfId="0" applyFont="1" applyBorder="1"/>
    <xf numFmtId="0" fontId="16" fillId="0" borderId="3" xfId="0" applyFont="1" applyBorder="1"/>
    <xf numFmtId="0" fontId="13" fillId="0" borderId="17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/>
    </xf>
    <xf numFmtId="0" fontId="16" fillId="0" borderId="3" xfId="0" applyFont="1" applyBorder="1" applyAlignment="1">
      <alignment horizontal="center"/>
    </xf>
    <xf numFmtId="0" fontId="13" fillId="0" borderId="2" xfId="0" applyFont="1" applyBorder="1"/>
    <xf numFmtId="0" fontId="13" fillId="0" borderId="3" xfId="0" applyFont="1" applyBorder="1" applyAlignment="1">
      <alignment horizontal="left"/>
    </xf>
    <xf numFmtId="2" fontId="13" fillId="0" borderId="3" xfId="0" applyNumberFormat="1" applyFont="1" applyBorder="1" applyAlignment="1">
      <alignment horizontal="left"/>
    </xf>
    <xf numFmtId="0" fontId="19" fillId="0" borderId="3" xfId="0" applyFont="1" applyBorder="1" applyAlignment="1">
      <alignment horizontal="left"/>
    </xf>
    <xf numFmtId="2" fontId="13" fillId="0" borderId="0" xfId="0" applyNumberFormat="1" applyFont="1" applyAlignment="1">
      <alignment horizontal="center"/>
    </xf>
    <xf numFmtId="2" fontId="13" fillId="0" borderId="3" xfId="0" applyNumberFormat="1" applyFont="1" applyBorder="1" applyAlignment="1">
      <alignment horizontal="center"/>
    </xf>
    <xf numFmtId="0" fontId="13" fillId="0" borderId="3" xfId="0" applyFont="1" applyBorder="1" applyAlignment="1">
      <alignment wrapText="1"/>
    </xf>
    <xf numFmtId="0" fontId="13" fillId="0" borderId="3" xfId="0" applyFont="1" applyBorder="1" applyAlignment="1">
      <alignment horizontal="center" vertical="center"/>
    </xf>
    <xf numFmtId="164" fontId="13" fillId="0" borderId="3" xfId="0" applyNumberFormat="1" applyFont="1" applyBorder="1"/>
    <xf numFmtId="0" fontId="15" fillId="2" borderId="0" xfId="0" applyFont="1" applyFill="1" applyAlignment="1">
      <alignment wrapText="1"/>
    </xf>
    <xf numFmtId="2" fontId="13" fillId="0" borderId="10" xfId="0" applyNumberFormat="1" applyFont="1" applyBorder="1" applyAlignment="1">
      <alignment horizontal="center" vertical="center"/>
    </xf>
    <xf numFmtId="2" fontId="13" fillId="0" borderId="16" xfId="0" applyNumberFormat="1" applyFont="1" applyBorder="1" applyAlignment="1">
      <alignment horizontal="center"/>
    </xf>
    <xf numFmtId="2" fontId="13" fillId="0" borderId="22" xfId="0" applyNumberFormat="1" applyFont="1" applyBorder="1" applyAlignment="1">
      <alignment horizontal="center"/>
    </xf>
    <xf numFmtId="0" fontId="13" fillId="2" borderId="8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5" xfId="0" applyFont="1" applyFill="1" applyBorder="1"/>
    <xf numFmtId="0" fontId="13" fillId="2" borderId="18" xfId="0" applyFont="1" applyFill="1" applyBorder="1"/>
    <xf numFmtId="0" fontId="13" fillId="2" borderId="19" xfId="0" applyFont="1" applyFill="1" applyBorder="1"/>
    <xf numFmtId="0" fontId="13" fillId="2" borderId="20" xfId="0" applyFont="1" applyFill="1" applyBorder="1"/>
    <xf numFmtId="0" fontId="13" fillId="2" borderId="21" xfId="0" applyFont="1" applyFill="1" applyBorder="1"/>
    <xf numFmtId="0" fontId="13" fillId="0" borderId="7" xfId="0" applyFont="1" applyBorder="1" applyAlignment="1">
      <alignment horizontal="left"/>
    </xf>
    <xf numFmtId="0" fontId="19" fillId="0" borderId="7" xfId="0" applyFont="1" applyBorder="1" applyAlignment="1">
      <alignment horizontal="left"/>
    </xf>
    <xf numFmtId="0" fontId="13" fillId="0" borderId="7" xfId="0" applyFont="1" applyBorder="1"/>
    <xf numFmtId="0" fontId="19" fillId="0" borderId="7" xfId="0" applyFont="1" applyBorder="1" applyAlignment="1">
      <alignment horizontal="center"/>
    </xf>
    <xf numFmtId="2" fontId="13" fillId="0" borderId="7" xfId="0" applyNumberFormat="1" applyFont="1" applyBorder="1" applyAlignment="1">
      <alignment horizontal="left"/>
    </xf>
    <xf numFmtId="0" fontId="13" fillId="2" borderId="7" xfId="0" applyFont="1" applyFill="1" applyBorder="1"/>
    <xf numFmtId="0" fontId="13" fillId="2" borderId="23" xfId="0" applyFont="1" applyFill="1" applyBorder="1"/>
    <xf numFmtId="2" fontId="13" fillId="4" borderId="0" xfId="0" applyNumberFormat="1" applyFont="1" applyFill="1" applyAlignment="1">
      <alignment horizontal="center"/>
    </xf>
    <xf numFmtId="2" fontId="13" fillId="6" borderId="0" xfId="0" applyNumberFormat="1" applyFont="1" applyFill="1" applyAlignment="1">
      <alignment horizontal="center"/>
    </xf>
    <xf numFmtId="2" fontId="13" fillId="5" borderId="16" xfId="0" applyNumberFormat="1" applyFont="1" applyFill="1" applyBorder="1" applyAlignment="1">
      <alignment horizontal="center"/>
    </xf>
    <xf numFmtId="2" fontId="13" fillId="5" borderId="0" xfId="0" applyNumberFormat="1" applyFont="1" applyFill="1" applyAlignment="1">
      <alignment horizontal="center"/>
    </xf>
    <xf numFmtId="0" fontId="13" fillId="4" borderId="0" xfId="0" applyFont="1" applyFill="1"/>
    <xf numFmtId="0" fontId="13" fillId="6" borderId="0" xfId="0" applyFont="1" applyFill="1"/>
    <xf numFmtId="2" fontId="13" fillId="7" borderId="0" xfId="0" applyNumberFormat="1" applyFont="1" applyFill="1" applyAlignment="1">
      <alignment horizontal="center"/>
    </xf>
    <xf numFmtId="0" fontId="13" fillId="7" borderId="0" xfId="0" applyFont="1" applyFill="1"/>
    <xf numFmtId="2" fontId="13" fillId="7" borderId="16" xfId="0" applyNumberFormat="1" applyFont="1" applyFill="1" applyBorder="1" applyAlignment="1">
      <alignment horizontal="center"/>
    </xf>
    <xf numFmtId="165" fontId="13" fillId="0" borderId="2" xfId="0" applyNumberFormat="1" applyFont="1" applyBorder="1" applyAlignment="1">
      <alignment horizontal="center"/>
    </xf>
    <xf numFmtId="0" fontId="13" fillId="0" borderId="22" xfId="0" applyFont="1" applyBorder="1" applyAlignment="1">
      <alignment horizontal="left"/>
    </xf>
    <xf numFmtId="0" fontId="13" fillId="2" borderId="24" xfId="0" applyFont="1" applyFill="1" applyBorder="1"/>
    <xf numFmtId="0" fontId="13" fillId="2" borderId="25" xfId="0" applyFont="1" applyFill="1" applyBorder="1"/>
    <xf numFmtId="0" fontId="13" fillId="2" borderId="26" xfId="0" applyFont="1" applyFill="1" applyBorder="1"/>
    <xf numFmtId="2" fontId="13" fillId="6" borderId="16" xfId="0" applyNumberFormat="1" applyFont="1" applyFill="1" applyBorder="1" applyAlignment="1">
      <alignment horizontal="center"/>
    </xf>
    <xf numFmtId="0" fontId="13" fillId="5" borderId="0" xfId="0" applyFont="1" applyFill="1"/>
    <xf numFmtId="0" fontId="13" fillId="0" borderId="5" xfId="0" applyFont="1" applyBorder="1" applyAlignment="1">
      <alignment horizontal="center"/>
    </xf>
    <xf numFmtId="0" fontId="13" fillId="0" borderId="22" xfId="0" applyFont="1" applyBorder="1" applyAlignment="1">
      <alignment horizontal="center"/>
    </xf>
    <xf numFmtId="0" fontId="13" fillId="2" borderId="27" xfId="0" applyFont="1" applyFill="1" applyBorder="1"/>
    <xf numFmtId="0" fontId="13" fillId="2" borderId="28" xfId="0" applyFont="1" applyFill="1" applyBorder="1"/>
    <xf numFmtId="0" fontId="13" fillId="2" borderId="29" xfId="0" applyFont="1" applyFill="1" applyBorder="1"/>
    <xf numFmtId="165" fontId="13" fillId="0" borderId="3" xfId="0" applyNumberFormat="1" applyFont="1" applyBorder="1" applyAlignment="1">
      <alignment horizontal="left"/>
    </xf>
    <xf numFmtId="1" fontId="13" fillId="0" borderId="3" xfId="0" applyNumberFormat="1" applyFont="1" applyBorder="1" applyAlignment="1">
      <alignment horizontal="left"/>
    </xf>
    <xf numFmtId="165" fontId="13" fillId="6" borderId="3" xfId="0" applyNumberFormat="1" applyFont="1" applyFill="1" applyBorder="1" applyAlignment="1">
      <alignment horizontal="left"/>
    </xf>
    <xf numFmtId="0" fontId="13" fillId="2" borderId="30" xfId="0" applyFont="1" applyFill="1" applyBorder="1"/>
    <xf numFmtId="2" fontId="19" fillId="0" borderId="3" xfId="0" applyNumberFormat="1" applyFont="1" applyBorder="1" applyAlignment="1">
      <alignment horizontal="center"/>
    </xf>
    <xf numFmtId="2" fontId="19" fillId="0" borderId="3" xfId="0" applyNumberFormat="1" applyFont="1" applyBorder="1" applyAlignment="1">
      <alignment horizontal="left"/>
    </xf>
    <xf numFmtId="0" fontId="19" fillId="0" borderId="7" xfId="0" applyFont="1" applyBorder="1"/>
    <xf numFmtId="2" fontId="13" fillId="0" borderId="31" xfId="0" applyNumberFormat="1" applyFont="1" applyBorder="1" applyAlignment="1">
      <alignment horizontal="center"/>
    </xf>
    <xf numFmtId="164" fontId="13" fillId="0" borderId="9" xfId="0" applyNumberFormat="1" applyFont="1" applyBorder="1" applyAlignment="1">
      <alignment horizontal="center" vertical="center"/>
    </xf>
    <xf numFmtId="0" fontId="13" fillId="2" borderId="0" xfId="0" applyFont="1" applyFill="1" applyAlignment="1">
      <alignment horizontal="left" vertical="top" wrapText="1"/>
    </xf>
    <xf numFmtId="0" fontId="16" fillId="2" borderId="12" xfId="0" applyFont="1" applyFill="1" applyBorder="1" applyAlignment="1">
      <alignment horizontal="center"/>
    </xf>
    <xf numFmtId="0" fontId="13" fillId="2" borderId="15" xfId="0" applyFont="1" applyFill="1" applyBorder="1"/>
    <xf numFmtId="0" fontId="13" fillId="2" borderId="15" xfId="0" applyFont="1" applyFill="1" applyBorder="1" applyAlignment="1">
      <alignment horizontal="center"/>
    </xf>
    <xf numFmtId="164" fontId="13" fillId="2" borderId="15" xfId="0" applyNumberFormat="1" applyFont="1" applyFill="1" applyBorder="1"/>
    <xf numFmtId="0" fontId="16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3" fillId="0" borderId="0" xfId="0" applyNumberFormat="1" applyFont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0" fontId="19" fillId="2" borderId="3" xfId="0" applyFont="1" applyFill="1" applyBorder="1" applyAlignment="1">
      <alignment horizontal="center"/>
    </xf>
    <xf numFmtId="2" fontId="13" fillId="0" borderId="3" xfId="0" applyNumberFormat="1" applyFont="1" applyBorder="1" applyAlignment="1">
      <alignment horizontal="center" vertical="center"/>
    </xf>
    <xf numFmtId="1" fontId="13" fillId="0" borderId="22" xfId="0" applyNumberFormat="1" applyFont="1" applyBorder="1" applyAlignment="1">
      <alignment horizontal="center"/>
    </xf>
    <xf numFmtId="0" fontId="13" fillId="0" borderId="14" xfId="0" applyFont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5" fillId="0" borderId="0" xfId="0" applyFont="1"/>
    <xf numFmtId="164" fontId="16" fillId="2" borderId="11" xfId="0" applyNumberFormat="1" applyFont="1" applyFill="1" applyBorder="1"/>
    <xf numFmtId="0" fontId="3" fillId="3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9" fillId="3" borderId="6" xfId="1" applyFont="1" applyFill="1" applyBorder="1" applyAlignment="1">
      <alignment horizontal="center"/>
    </xf>
    <xf numFmtId="0" fontId="9" fillId="3" borderId="6" xfId="1" quotePrefix="1" applyFont="1" applyFill="1" applyBorder="1" applyAlignment="1">
      <alignment horizontal="center"/>
    </xf>
    <xf numFmtId="0" fontId="9" fillId="3" borderId="0" xfId="1" quotePrefix="1" applyFont="1" applyFill="1" applyAlignment="1">
      <alignment horizontal="center"/>
    </xf>
    <xf numFmtId="0" fontId="13" fillId="0" borderId="12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9" fillId="3" borderId="0" xfId="1" quotePrefix="1" applyFont="1" applyFill="1" applyBorder="1" applyAlignment="1">
      <alignment horizontal="center"/>
    </xf>
    <xf numFmtId="0" fontId="9" fillId="3" borderId="0" xfId="1" applyFont="1" applyFill="1" applyBorder="1" applyAlignment="1">
      <alignment horizontal="center"/>
    </xf>
    <xf numFmtId="0" fontId="8" fillId="3" borderId="0" xfId="1" quotePrefix="1" applyFill="1" applyBorder="1" applyAlignment="1">
      <alignment horizontal="center"/>
    </xf>
    <xf numFmtId="0" fontId="8" fillId="3" borderId="0" xfId="1" applyFill="1" applyBorder="1" applyAlignment="1">
      <alignment horizontal="center"/>
    </xf>
  </cellXfs>
  <cellStyles count="4">
    <cellStyle name="Hyperlink" xfId="1" builtinId="8"/>
    <cellStyle name="Normal" xfId="0" builtinId="0"/>
    <cellStyle name="Normal 3" xfId="2" xr:uid="{00000000-0005-0000-0000-000002000000}"/>
    <cellStyle name="Normal 3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externalLink" Target="externalLinks/externalLink7.xml"/><Relationship Id="rId39" Type="http://schemas.openxmlformats.org/officeDocument/2006/relationships/externalLink" Target="externalLinks/externalLink20.xml"/><Relationship Id="rId21" Type="http://schemas.openxmlformats.org/officeDocument/2006/relationships/externalLink" Target="externalLinks/externalLink2.xml"/><Relationship Id="rId34" Type="http://schemas.openxmlformats.org/officeDocument/2006/relationships/externalLink" Target="externalLinks/externalLink15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1.xml"/><Relationship Id="rId29" Type="http://schemas.openxmlformats.org/officeDocument/2006/relationships/externalLink" Target="externalLinks/externalLink10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externalLink" Target="externalLinks/externalLink5.xml"/><Relationship Id="rId32" Type="http://schemas.openxmlformats.org/officeDocument/2006/relationships/externalLink" Target="externalLinks/externalLink13.xml"/><Relationship Id="rId37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2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externalLink" Target="externalLinks/externalLink4.xml"/><Relationship Id="rId28" Type="http://schemas.openxmlformats.org/officeDocument/2006/relationships/externalLink" Target="externalLinks/externalLink9.xml"/><Relationship Id="rId36" Type="http://schemas.openxmlformats.org/officeDocument/2006/relationships/externalLink" Target="externalLinks/externalLink1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2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3.xml"/><Relationship Id="rId27" Type="http://schemas.openxmlformats.org/officeDocument/2006/relationships/externalLink" Target="externalLinks/externalLink8.xml"/><Relationship Id="rId30" Type="http://schemas.openxmlformats.org/officeDocument/2006/relationships/externalLink" Target="externalLinks/externalLink11.xml"/><Relationship Id="rId35" Type="http://schemas.openxmlformats.org/officeDocument/2006/relationships/externalLink" Target="externalLinks/externalLink16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6.xml"/><Relationship Id="rId33" Type="http://schemas.openxmlformats.org/officeDocument/2006/relationships/externalLink" Target="externalLinks/externalLink14.xml"/><Relationship Id="rId38" Type="http://schemas.openxmlformats.org/officeDocument/2006/relationships/externalLink" Target="externalLinks/externalLink1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jpeg"/><Relationship Id="rId4" Type="http://schemas.openxmlformats.org/officeDocument/2006/relationships/image" Target="../media/image4.jpeg"/><Relationship Id="rId9" Type="http://schemas.openxmlformats.org/officeDocument/2006/relationships/image" Target="../media/image9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image" Target="../media/image10.png"/><Relationship Id="rId4" Type="http://schemas.openxmlformats.org/officeDocument/2006/relationships/image" Target="../media/image5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2.png"/><Relationship Id="rId1" Type="http://schemas.openxmlformats.org/officeDocument/2006/relationships/image" Target="../media/image1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image" Target="../media/image14.png"/><Relationship Id="rId1" Type="http://schemas.openxmlformats.org/officeDocument/2006/relationships/image" Target="../media/image6.png"/><Relationship Id="rId4" Type="http://schemas.openxmlformats.org/officeDocument/2006/relationships/image" Target="../media/image15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jpeg"/><Relationship Id="rId1" Type="http://schemas.openxmlformats.org/officeDocument/2006/relationships/image" Target="../media/image1.png"/><Relationship Id="rId5" Type="http://schemas.openxmlformats.org/officeDocument/2006/relationships/image" Target="../media/image10.png"/><Relationship Id="rId4" Type="http://schemas.openxmlformats.org/officeDocument/2006/relationships/image" Target="../media/image5.jpe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9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0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2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3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4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6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7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176094</xdr:colOff>
      <xdr:row>6</xdr:row>
      <xdr:rowOff>70117</xdr:rowOff>
    </xdr:from>
    <xdr:to>
      <xdr:col>0</xdr:col>
      <xdr:colOff>176094</xdr:colOff>
      <xdr:row>37</xdr:row>
      <xdr:rowOff>165367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714" r="34000"/>
        <a:stretch/>
      </xdr:blipFill>
      <xdr:spPr bwMode="auto">
        <a:xfrm>
          <a:off x="176094" y="1213117"/>
          <a:ext cx="0" cy="6562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611521</xdr:colOff>
      <xdr:row>9</xdr:row>
      <xdr:rowOff>180895</xdr:rowOff>
    </xdr:from>
    <xdr:to>
      <xdr:col>5</xdr:col>
      <xdr:colOff>1921</xdr:colOff>
      <xdr:row>25</xdr:row>
      <xdr:rowOff>108856</xdr:rowOff>
    </xdr:to>
    <xdr:pic>
      <xdr:nvPicPr>
        <xdr:cNvPr id="3" name="Picture 2" descr="See the source image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9921" y="2457370"/>
          <a:ext cx="0" cy="2975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573465</xdr:colOff>
      <xdr:row>9</xdr:row>
      <xdr:rowOff>164344</xdr:rowOff>
    </xdr:from>
    <xdr:to>
      <xdr:col>13</xdr:col>
      <xdr:colOff>573465</xdr:colOff>
      <xdr:row>27</xdr:row>
      <xdr:rowOff>54427</xdr:rowOff>
    </xdr:to>
    <xdr:pic>
      <xdr:nvPicPr>
        <xdr:cNvPr id="4" name="Picture 3" descr="See the source image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8265" y="2440819"/>
          <a:ext cx="0" cy="331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81642</xdr:colOff>
      <xdr:row>42</xdr:row>
      <xdr:rowOff>162151</xdr:rowOff>
    </xdr:from>
    <xdr:to>
      <xdr:col>1</xdr:col>
      <xdr:colOff>81642</xdr:colOff>
      <xdr:row>47</xdr:row>
      <xdr:rowOff>130401</xdr:rowOff>
    </xdr:to>
    <xdr:pic>
      <xdr:nvPicPr>
        <xdr:cNvPr id="5" name="Picture 4" descr="See the source image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242" y="8725126"/>
          <a:ext cx="0" cy="920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544285</xdr:colOff>
      <xdr:row>44</xdr:row>
      <xdr:rowOff>163286</xdr:rowOff>
    </xdr:from>
    <xdr:to>
      <xdr:col>3</xdr:col>
      <xdr:colOff>544285</xdr:colOff>
      <xdr:row>47</xdr:row>
      <xdr:rowOff>108857</xdr:rowOff>
    </xdr:to>
    <xdr:pic>
      <xdr:nvPicPr>
        <xdr:cNvPr id="6" name="Picture 5" descr="See the source image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3085" y="9107261"/>
          <a:ext cx="0" cy="51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136073</xdr:colOff>
      <xdr:row>1</xdr:row>
      <xdr:rowOff>122467</xdr:rowOff>
    </xdr:from>
    <xdr:to>
      <xdr:col>4</xdr:col>
      <xdr:colOff>435428</xdr:colOff>
      <xdr:row>8</xdr:row>
      <xdr:rowOff>7454</xdr:rowOff>
    </xdr:to>
    <xdr:pic>
      <xdr:nvPicPr>
        <xdr:cNvPr id="13" name="Picture 12" descr="Circle are at University of Wales Trinity Saint David's SA1 Water Front  Development. | Circle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8394" y="312967"/>
          <a:ext cx="2136320" cy="168113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217713</xdr:colOff>
      <xdr:row>13</xdr:row>
      <xdr:rowOff>68037</xdr:rowOff>
    </xdr:from>
    <xdr:to>
      <xdr:col>11</xdr:col>
      <xdr:colOff>449034</xdr:colOff>
      <xdr:row>30</xdr:row>
      <xdr:rowOff>131549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2054677" y="3102430"/>
          <a:ext cx="5129893" cy="3302012"/>
        </a:xfrm>
        <a:prstGeom prst="rect">
          <a:avLst/>
        </a:prstGeom>
      </xdr:spPr>
    </xdr:pic>
    <xdr:clientData/>
  </xdr:twoCellAnchor>
  <xdr:twoCellAnchor editAs="oneCell">
    <xdr:from>
      <xdr:col>3</xdr:col>
      <xdr:colOff>163287</xdr:colOff>
      <xdr:row>31</xdr:row>
      <xdr:rowOff>95250</xdr:rowOff>
    </xdr:from>
    <xdr:to>
      <xdr:col>18</xdr:col>
      <xdr:colOff>340178</xdr:colOff>
      <xdr:row>46</xdr:row>
      <xdr:rowOff>66144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/>
        <a:srcRect r="1406"/>
        <a:stretch/>
      </xdr:blipFill>
      <xdr:spPr>
        <a:xfrm>
          <a:off x="2000251" y="6558643"/>
          <a:ext cx="9361713" cy="2828394"/>
        </a:xfrm>
        <a:prstGeom prst="rect">
          <a:avLst/>
        </a:prstGeom>
      </xdr:spPr>
    </xdr:pic>
    <xdr:clientData/>
  </xdr:twoCellAnchor>
  <xdr:twoCellAnchor editAs="oneCell">
    <xdr:from>
      <xdr:col>11</xdr:col>
      <xdr:colOff>581025</xdr:colOff>
      <xdr:row>13</xdr:row>
      <xdr:rowOff>80833</xdr:rowOff>
    </xdr:from>
    <xdr:to>
      <xdr:col>18</xdr:col>
      <xdr:colOff>297437</xdr:colOff>
      <xdr:row>31</xdr:row>
      <xdr:rowOff>17179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7286625" y="3119308"/>
          <a:ext cx="3983612" cy="336534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176094</xdr:colOff>
      <xdr:row>6</xdr:row>
      <xdr:rowOff>70117</xdr:rowOff>
    </xdr:from>
    <xdr:to>
      <xdr:col>0</xdr:col>
      <xdr:colOff>176094</xdr:colOff>
      <xdr:row>1048576</xdr:row>
      <xdr:rowOff>2095215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714" r="34000"/>
        <a:stretch/>
      </xdr:blipFill>
      <xdr:spPr bwMode="auto">
        <a:xfrm>
          <a:off x="176094" y="1213117"/>
          <a:ext cx="0" cy="6562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573465</xdr:colOff>
      <xdr:row>9</xdr:row>
      <xdr:rowOff>164344</xdr:rowOff>
    </xdr:from>
    <xdr:to>
      <xdr:col>13</xdr:col>
      <xdr:colOff>573465</xdr:colOff>
      <xdr:row>1048576</xdr:row>
      <xdr:rowOff>117375</xdr:rowOff>
    </xdr:to>
    <xdr:pic>
      <xdr:nvPicPr>
        <xdr:cNvPr id="4" name="Picture 3" descr="See the source image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8265" y="2440819"/>
          <a:ext cx="0" cy="331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81642</xdr:colOff>
      <xdr:row>42</xdr:row>
      <xdr:rowOff>162151</xdr:rowOff>
    </xdr:from>
    <xdr:to>
      <xdr:col>1</xdr:col>
      <xdr:colOff>81642</xdr:colOff>
      <xdr:row>1048576</xdr:row>
      <xdr:rowOff>895902</xdr:rowOff>
    </xdr:to>
    <xdr:pic>
      <xdr:nvPicPr>
        <xdr:cNvPr id="5" name="Picture 4" descr="See the source image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242" y="9144226"/>
          <a:ext cx="0" cy="920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544285</xdr:colOff>
      <xdr:row>44</xdr:row>
      <xdr:rowOff>163286</xdr:rowOff>
    </xdr:from>
    <xdr:to>
      <xdr:col>3</xdr:col>
      <xdr:colOff>544285</xdr:colOff>
      <xdr:row>1048576</xdr:row>
      <xdr:rowOff>502162</xdr:rowOff>
    </xdr:to>
    <xdr:pic>
      <xdr:nvPicPr>
        <xdr:cNvPr id="6" name="Picture 5" descr="See the source image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3085" y="9526361"/>
          <a:ext cx="0" cy="51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112057</xdr:colOff>
      <xdr:row>1</xdr:row>
      <xdr:rowOff>78442</xdr:rowOff>
    </xdr:from>
    <xdr:to>
      <xdr:col>4</xdr:col>
      <xdr:colOff>190499</xdr:colOff>
      <xdr:row>7</xdr:row>
      <xdr:rowOff>55928</xdr:rowOff>
    </xdr:to>
    <xdr:pic>
      <xdr:nvPicPr>
        <xdr:cNvPr id="8" name="Picture 7" descr="Circle are at University of Wales Trinity Saint David's SA1 Water Front  Development. | Circle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7175" y="268942"/>
          <a:ext cx="1893795" cy="14902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13</xdr:row>
      <xdr:rowOff>9525</xdr:rowOff>
    </xdr:from>
    <xdr:to>
      <xdr:col>1</xdr:col>
      <xdr:colOff>3581400</xdr:colOff>
      <xdr:row>26</xdr:row>
      <xdr:rowOff>182932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t="2926"/>
        <a:stretch/>
      </xdr:blipFill>
      <xdr:spPr>
        <a:xfrm>
          <a:off x="695325" y="3019425"/>
          <a:ext cx="3495675" cy="2773732"/>
        </a:xfrm>
        <a:prstGeom prst="rect">
          <a:avLst/>
        </a:prstGeom>
      </xdr:spPr>
    </xdr:pic>
    <xdr:clientData/>
  </xdr:twoCellAnchor>
  <xdr:twoCellAnchor editAs="oneCell">
    <xdr:from>
      <xdr:col>1</xdr:col>
      <xdr:colOff>21981</xdr:colOff>
      <xdr:row>29</xdr:row>
      <xdr:rowOff>115608</xdr:rowOff>
    </xdr:from>
    <xdr:to>
      <xdr:col>1</xdr:col>
      <xdr:colOff>6239640</xdr:colOff>
      <xdr:row>51</xdr:row>
      <xdr:rowOff>143644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5400000">
          <a:off x="1581803" y="5684883"/>
          <a:ext cx="4314286" cy="6217659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54</xdr:row>
      <xdr:rowOff>1</xdr:rowOff>
    </xdr:from>
    <xdr:to>
      <xdr:col>1</xdr:col>
      <xdr:colOff>4374173</xdr:colOff>
      <xdr:row>67</xdr:row>
      <xdr:rowOff>23965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8135" y="11386039"/>
          <a:ext cx="4374173" cy="2595714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3</xdr:col>
      <xdr:colOff>44669</xdr:colOff>
      <xdr:row>7</xdr:row>
      <xdr:rowOff>167837</xdr:rowOff>
    </xdr:to>
    <xdr:pic>
      <xdr:nvPicPr>
        <xdr:cNvPr id="3" name="Picture 2" descr="Circle are at University of Wales Trinity Saint David's SA1 Water Front  Development. | Circle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962150" cy="149181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5</xdr:col>
      <xdr:colOff>2418521</xdr:colOff>
      <xdr:row>52</xdr:row>
      <xdr:rowOff>0</xdr:rowOff>
    </xdr:from>
    <xdr:to>
      <xdr:col>5</xdr:col>
      <xdr:colOff>4869363</xdr:colOff>
      <xdr:row>55</xdr:row>
      <xdr:rowOff>119038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t="15469"/>
        <a:stretch/>
      </xdr:blipFill>
      <xdr:spPr>
        <a:xfrm>
          <a:off x="4555434" y="9781761"/>
          <a:ext cx="2450842" cy="665690"/>
        </a:xfrm>
        <a:prstGeom prst="rect">
          <a:avLst/>
        </a:prstGeom>
      </xdr:spPr>
    </xdr:pic>
    <xdr:clientData/>
  </xdr:twoCellAnchor>
  <xdr:twoCellAnchor editAs="oneCell">
    <xdr:from>
      <xdr:col>7</xdr:col>
      <xdr:colOff>2456329</xdr:colOff>
      <xdr:row>74</xdr:row>
      <xdr:rowOff>107576</xdr:rowOff>
    </xdr:from>
    <xdr:to>
      <xdr:col>8</xdr:col>
      <xdr:colOff>3917591</xdr:colOff>
      <xdr:row>89</xdr:row>
      <xdr:rowOff>8929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1645153" y="13581529"/>
          <a:ext cx="4374173" cy="2599524"/>
        </a:xfrm>
        <a:prstGeom prst="rect">
          <a:avLst/>
        </a:prstGeom>
      </xdr:spPr>
    </xdr:pic>
    <xdr:clientData/>
  </xdr:twoCellAnchor>
  <xdr:twoCellAnchor>
    <xdr:from>
      <xdr:col>8</xdr:col>
      <xdr:colOff>1427018</xdr:colOff>
      <xdr:row>83</xdr:row>
      <xdr:rowOff>83129</xdr:rowOff>
    </xdr:from>
    <xdr:to>
      <xdr:col>8</xdr:col>
      <xdr:colOff>1995054</xdr:colOff>
      <xdr:row>86</xdr:row>
      <xdr:rowOff>55419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13078691" y="14775874"/>
          <a:ext cx="568036" cy="491836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 editAs="oneCell">
    <xdr:from>
      <xdr:col>7</xdr:col>
      <xdr:colOff>221157</xdr:colOff>
      <xdr:row>156</xdr:row>
      <xdr:rowOff>22336</xdr:rowOff>
    </xdr:from>
    <xdr:to>
      <xdr:col>8</xdr:col>
      <xdr:colOff>1511141</xdr:colOff>
      <xdr:row>191</xdr:row>
      <xdr:rowOff>31944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16200000">
          <a:off x="8413534" y="28652952"/>
          <a:ext cx="6162404" cy="420660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5475</xdr:colOff>
      <xdr:row>7</xdr:row>
      <xdr:rowOff>177362</xdr:rowOff>
    </xdr:to>
    <xdr:pic>
      <xdr:nvPicPr>
        <xdr:cNvPr id="2" name="Picture 1" descr="Circle are at University of Wales Trinity Saint David's SA1 Water Front  Development. | Circle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503199" cy="14977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38100</xdr:colOff>
      <xdr:row>7</xdr:row>
      <xdr:rowOff>175260</xdr:rowOff>
    </xdr:to>
    <xdr:pic>
      <xdr:nvPicPr>
        <xdr:cNvPr id="2" name="Picture 1" descr="Circle are at University of Wales Trinity Saint David's SA1 Water Front  Development. | Circle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790700" cy="14554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176094</xdr:colOff>
      <xdr:row>6</xdr:row>
      <xdr:rowOff>70117</xdr:rowOff>
    </xdr:from>
    <xdr:to>
      <xdr:col>0</xdr:col>
      <xdr:colOff>176094</xdr:colOff>
      <xdr:row>1048576</xdr:row>
      <xdr:rowOff>165464</xdr:rowOff>
    </xdr:to>
    <xdr:pic>
      <xdr:nvPicPr>
        <xdr:cNvPr id="2" name="Picture 1" descr="See the source image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5714" r="34000"/>
        <a:stretch/>
      </xdr:blipFill>
      <xdr:spPr bwMode="auto">
        <a:xfrm>
          <a:off x="176094" y="1213117"/>
          <a:ext cx="0" cy="65627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13</xdr:col>
      <xdr:colOff>573465</xdr:colOff>
      <xdr:row>9</xdr:row>
      <xdr:rowOff>164344</xdr:rowOff>
    </xdr:from>
    <xdr:to>
      <xdr:col>13</xdr:col>
      <xdr:colOff>573465</xdr:colOff>
      <xdr:row>26</xdr:row>
      <xdr:rowOff>159860</xdr:rowOff>
    </xdr:to>
    <xdr:pic>
      <xdr:nvPicPr>
        <xdr:cNvPr id="4" name="Picture 3" descr="See the source image">
          <a:extLst>
            <a:ext uri="{FF2B5EF4-FFF2-40B4-BE49-F238E27FC236}">
              <a16:creationId xmlns:a16="http://schemas.microsoft.com/office/drawing/2014/main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98265" y="2440819"/>
          <a:ext cx="0" cy="33190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81642</xdr:colOff>
      <xdr:row>42</xdr:row>
      <xdr:rowOff>162151</xdr:rowOff>
    </xdr:from>
    <xdr:to>
      <xdr:col>1</xdr:col>
      <xdr:colOff>81642</xdr:colOff>
      <xdr:row>1048576</xdr:row>
      <xdr:rowOff>158750</xdr:rowOff>
    </xdr:to>
    <xdr:pic>
      <xdr:nvPicPr>
        <xdr:cNvPr id="5" name="Picture 4" descr="See the source image"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91242" y="9144226"/>
          <a:ext cx="0" cy="9207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</xdr:col>
      <xdr:colOff>544285</xdr:colOff>
      <xdr:row>44</xdr:row>
      <xdr:rowOff>163286</xdr:rowOff>
    </xdr:from>
    <xdr:to>
      <xdr:col>3</xdr:col>
      <xdr:colOff>544285</xdr:colOff>
      <xdr:row>1048576</xdr:row>
      <xdr:rowOff>164646</xdr:rowOff>
    </xdr:to>
    <xdr:pic>
      <xdr:nvPicPr>
        <xdr:cNvPr id="6" name="Picture 5" descr="See the source image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73085" y="9526361"/>
          <a:ext cx="0" cy="51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112057</xdr:colOff>
      <xdr:row>1</xdr:row>
      <xdr:rowOff>78442</xdr:rowOff>
    </xdr:from>
    <xdr:to>
      <xdr:col>4</xdr:col>
      <xdr:colOff>190499</xdr:colOff>
      <xdr:row>7</xdr:row>
      <xdr:rowOff>55928</xdr:rowOff>
    </xdr:to>
    <xdr:pic>
      <xdr:nvPicPr>
        <xdr:cNvPr id="7" name="Picture 6" descr="Circle are at University of Wales Trinity Saint David's SA1 Water Front  Development. | Circle">
          <a:extLst>
            <a:ext uri="{FF2B5EF4-FFF2-40B4-BE49-F238E27FC236}">
              <a16:creationId xmlns:a16="http://schemas.microsoft.com/office/drawing/2014/main" id="{00000000-0008-0000-07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657" y="268942"/>
          <a:ext cx="1907242" cy="149196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256228</xdr:colOff>
      <xdr:row>1048576</xdr:row>
      <xdr:rowOff>18381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7571428" cy="5352381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360533</xdr:colOff>
      <xdr:row>41</xdr:row>
      <xdr:rowOff>170452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333333" cy="798095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18</xdr:col>
      <xdr:colOff>598628</xdr:colOff>
      <xdr:row>42</xdr:row>
      <xdr:rowOff>179952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571428" cy="818095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39</xdr:row>
      <xdr:rowOff>160976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4876800" cy="7590476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475581</xdr:colOff>
      <xdr:row>1048576</xdr:row>
      <xdr:rowOff>103833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52381" cy="7533333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370057</xdr:colOff>
      <xdr:row>41</xdr:row>
      <xdr:rowOff>160928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342857" cy="7971428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475581</xdr:colOff>
      <xdr:row>39</xdr:row>
      <xdr:rowOff>113357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52381" cy="754285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141714</xdr:colOff>
      <xdr:row>1048576</xdr:row>
      <xdr:rowOff>27762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285714" cy="650476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170209</xdr:colOff>
      <xdr:row>36</xdr:row>
      <xdr:rowOff>122952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9923809" cy="6980952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370057</xdr:colOff>
      <xdr:row>41</xdr:row>
      <xdr:rowOff>189500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1342857" cy="80000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65981</xdr:colOff>
      <xdr:row>1048576</xdr:row>
      <xdr:rowOff>65690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552381" cy="787619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16384</xdr:col>
      <xdr:colOff>475581</xdr:colOff>
      <xdr:row>1048576</xdr:row>
      <xdr:rowOff>132405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5352381" cy="756190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BLCM/123/MBS/Putu%20Mine/Measurement/Archive/Accommodation%20Village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BLCM/123/RAH/Barton%20School/Stage%20D%20Cost%20Plan/Gleeds%20adj%202011-08-08%20-%20SHP%20-%20Interim%20Valuation%2001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sthd1375/Userdata/DOCUME~1/rperry1/LOCALS~1/Temp/LLTMP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Documents%20and%20Settings/LJennings/Local%20Settings/Temp/Chris%20Jones%20Theatre%20cost%20report%2013%20-%20February%2004_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sthd1375/Userdata/DOCUME~1/rperry1/LOCALS~1/Temp/LLTMP15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Livelink/OTLocal/EDMS/Workbin/351D82A.R.O/AI%2059.18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Redh-nas-01/redh_data/Dept/1265-EM/Pub/107774%20NEECA/10%20Project%20Management/12%20-%20Financial%20Information/NEECA%20Rates/Latest%20NEECA%20Staff%20Rates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Livelink/OTLocal/EDMS/Workbin/3CCEA26.0/AI%20Register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/Livelink/OTLocal/EDMS/Workbin/316C705.0/2009.01.13%20G+T%20Assessment%20of%20Variation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/Book2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25.166.36.8/yeovilton/Prime%20SW%2004.05.03/Workbooks%20and%20Summary%20Sheets/Dry%20Scuffing%20Facility/Book2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My%20Documents/Churchill/Book2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CA%204100%20Series%20-%20Building%20Projects%20&amp;%20Other%20Services/4534%20Johnston%20CP%20School/Proc-QS/1%20Pre%20contract/Tender%20Docs/Volume%202%20-%20Prices%20-%20Bill%20of%20Quantities/CFCM0023%20-%20Bill%203%20-Substructures%20-%2015.03.15.xlsx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PROJECTS/Current/Prime%20Contract%20ITT%20Stage/Core%20Works/RAF%20Kinloss%20-%20MRT/Commercial/MRT%20_Prelims020314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/Redh-nas-01/redh_data/Dept/1265-EM/Pub/143055%20NEECA2/80%20Programming_Team/81%20-%20Templates/Latest%20NEECA2%20Rates%20Table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Livelink/OTLocal/EDMS/Workbin/3B775F2.R.O/Package%20Tracking%20&amp;%20Contro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QS/123/RAH/SOUTH%20WEST%20PRIME%20-%20POST%20CONTRACT/Abbey%20Wood%20Neighbourhood%205/Cost%20Appraisals/March%202007/March%2023rd%202007/Net%20Present%20Values/NH5/Running%20Costs%20Calculations%20etc/061130CstBenAnaly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/Architects%20Instruction's/AI%205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/My%20Documents/Scottish%20Prime/Costing%20&amp;%20Risk%20Log%20-%20Models%20&amp;%20Procedures%20(Appendix%20B,%20D%20&amp;%20E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sthd1375/Userdata/My%20Documents/Projects/Bath%20Bus%20Station/Valuations%20&amp;%20Payments/Main%20Contract/013%20-%2029%2002%202008/2008-01-31%20Valuation%20012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/qs/123/TCW/Sainsbury's%20Supermarkets%20Limited/99159%20JS%20Bath%20Road,%20Chippenham/Stage%202%20Estimate/CCE1-Stage2%20Estimate%20Option%2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ommodation Summary"/>
      <sheetName val="Management ~ Dims"/>
      <sheetName val="Senior ~ Dims"/>
      <sheetName val="General ~ Dims"/>
      <sheetName val="Gatehouse ~ Dims"/>
      <sheetName val="Restaurant ~ Dims"/>
      <sheetName val="Clinic ~ Dims"/>
      <sheetName val="Recreation Centre ~ Dims"/>
      <sheetName val="Store ~ Dims"/>
      <sheetName val="Accommodation Village"/>
    </sheetNames>
    <definedNames>
      <definedName name="_10Module1_.Print_Setup_Budget_Estimate" refersTo="#REF!"/>
      <definedName name="_12Module1_.Print_Setup_Budget_Estimate" refersTo="#REF!"/>
      <definedName name="_14Module1_.Print_Setup_Quants_Generator" refersTo="#REF!"/>
      <definedName name="_16Module1_.Print_Setup_Quants_Generator" refersTo="#REF!"/>
      <definedName name="_1Module1_.Goto_Budget_Estimate" refersTo="#REF!"/>
      <definedName name="_2Module1_.Goto_Quants_Generator" refersTo="#REF!"/>
      <definedName name="_3Module1_.Print_Setup_Budget_Estimate" refersTo="#REF!"/>
      <definedName name="_4Module1_.Goto_Budget_Estimate" refersTo="#REF!"/>
      <definedName name="_4Module1_.Goto_Quants_Generator" refersTo="#REF!"/>
      <definedName name="_4Module1_.Print_Setup_Quants_Generator" refersTo="#REF!"/>
      <definedName name="_6Module1_.Goto_Quants_Generator" refersTo="#REF!"/>
      <definedName name="_6Module1_.Print_Setup_Budget_Estimate" refersTo="#REF!"/>
      <definedName name="_8Module1_.Goto_Quants_Generator" refersTo="#REF!"/>
      <definedName name="_8Module1_.Print_Setup_Quants_Generator" refersTo="#REF!"/>
      <definedName name="ATotal" refersTo="#REF!"/>
      <definedName name="B" refersTo="#REF!"/>
      <definedName name="eert" refersTo="#REF!"/>
      <definedName name="er" refersTo="#REF!"/>
      <definedName name="ert" refersTo="#REF!"/>
      <definedName name="EYEUN" refersTo="#REF!"/>
      <definedName name="Goto_Budget_Estimate" refersTo="#REF!"/>
      <definedName name="Goto_Quants_Generator" refersTo="#REF!"/>
      <definedName name="Mike" refersTo="#REF!"/>
      <definedName name="Module1.Goto_Budget_Estimate" refersTo="#REF!"/>
      <definedName name="Module1.Goto_Quants_Generator" refersTo="#REF!"/>
      <definedName name="Module1.Print_Setup_Budget_Estimate" refersTo="#REF!"/>
      <definedName name="Module1.Print_Setup_Quants_Generator" refersTo="#REF!"/>
      <definedName name="Module3.Goto_Budget_Estimate" refersTo="#REF!"/>
      <definedName name="Module3.Goto_Quants_Generator" refersTo="#REF!"/>
      <definedName name="Module3.Print_Setup_Budget_Estimate" refersTo="#REF!"/>
      <definedName name="Module3.Print_Setup_Quants_Generator" refersTo="#REF!"/>
      <definedName name="Print_Setup_Budget_Estimate" refersTo="#REF!"/>
      <definedName name="Print_Setup_Quants_Generator" refersTo="#REF!"/>
      <definedName name="sex" refersTo="#REF!"/>
      <definedName name="SUMMARY" refersTo="#REF!"/>
      <definedName name="t4hoguozdfbjdfiopbjdfipk" refersTo="#REF!"/>
      <definedName name="test" refersTo="#REF!"/>
      <definedName name="TETS" refersTo="#REF!"/>
      <definedName name="Total" refersTo="#REF!"/>
      <definedName name="wer" refersTo="#REF!"/>
    </definedNames>
    <sheetDataSet>
      <sheetData sheetId="0"/>
      <sheetData sheetId="1">
        <row r="356">
          <cell r="H356">
            <v>95937.728499999983</v>
          </cell>
        </row>
      </sheetData>
      <sheetData sheetId="2">
        <row r="356">
          <cell r="H356">
            <v>101197.8863</v>
          </cell>
        </row>
      </sheetData>
      <sheetData sheetId="3">
        <row r="356">
          <cell r="H356">
            <v>126317.8073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"/>
      <sheetName val="MoS"/>
      <sheetName val="Prov Sums"/>
      <sheetName val="Preliminaries"/>
      <sheetName val="AIs"/>
      <sheetName val="Retention"/>
      <sheetName val="101"/>
      <sheetName val="102"/>
      <sheetName val="103 &amp; 104"/>
      <sheetName val="201 &amp; 401"/>
      <sheetName val="202"/>
      <sheetName val="203A"/>
      <sheetName val="203B"/>
      <sheetName val="204"/>
      <sheetName val="205"/>
      <sheetName val="301"/>
      <sheetName val="302"/>
      <sheetName val="303"/>
      <sheetName val="304"/>
      <sheetName val="305"/>
      <sheetName val="306"/>
      <sheetName val="402"/>
      <sheetName val="403"/>
      <sheetName val="404"/>
      <sheetName val="405"/>
      <sheetName val="406"/>
      <sheetName val="408"/>
      <sheetName val="409"/>
      <sheetName val="501"/>
      <sheetName val="502"/>
      <sheetName val="505"/>
      <sheetName val="506"/>
      <sheetName val="508"/>
      <sheetName val="509"/>
      <sheetName val="510"/>
      <sheetName val="511"/>
      <sheetName val="512"/>
      <sheetName val="513"/>
      <sheetName val="516"/>
      <sheetName val="602"/>
      <sheetName val="602A"/>
      <sheetName val="603"/>
      <sheetName val="604"/>
      <sheetName val="605"/>
      <sheetName val="606"/>
      <sheetName val="607"/>
      <sheetName val="701"/>
      <sheetName val="702"/>
      <sheetName val="703"/>
      <sheetName val="704"/>
      <sheetName val="801"/>
      <sheetName val="804"/>
      <sheetName val="805"/>
      <sheetName val="Packages"/>
      <sheetName val="Subcontractors"/>
    </sheetNames>
    <sheetDataSet>
      <sheetData sheetId="0" refreshError="1"/>
      <sheetData sheetId="1" refreshError="1"/>
      <sheetData sheetId="2">
        <row r="69">
          <cell r="J69">
            <v>1000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 Form2"/>
      <sheetName val="47.1"/>
    </sheetNames>
    <sheetDataSet>
      <sheetData sheetId="0" refreshError="1"/>
      <sheetData sheetId="1" refreshError="1">
        <row r="38">
          <cell r="F38">
            <v>0</v>
          </cell>
          <cell r="H38">
            <v>2765.44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ont Cover"/>
      <sheetName val="Exclusions"/>
      <sheetName val="Main Summary"/>
      <sheetName val="Cost report"/>
      <sheetName val="Cont, Dwks"/>
      <sheetName val="Prov. Sums"/>
      <sheetName val="appro. qty"/>
      <sheetName val="AI"/>
      <sheetName val="Ant Varns"/>
      <sheetName val="Client Varns"/>
      <sheetName val="RIVERSIDE WALK"/>
      <sheetName val="Delays "/>
      <sheetName val="Client Costs"/>
      <sheetName val="Ship"/>
      <sheetName val="New Basement"/>
    </sheetNames>
    <sheetDataSet>
      <sheetData sheetId="0"/>
      <sheetData sheetId="1"/>
      <sheetData sheetId="2"/>
      <sheetData sheetId="3"/>
      <sheetData sheetId="4">
        <row r="68">
          <cell r="C68">
            <v>86350</v>
          </cell>
          <cell r="D68">
            <v>0</v>
          </cell>
        </row>
      </sheetData>
      <sheetData sheetId="5">
        <row r="162">
          <cell r="C162">
            <v>646625</v>
          </cell>
          <cell r="D162">
            <v>310214.95385638298</v>
          </cell>
        </row>
      </sheetData>
      <sheetData sheetId="6">
        <row r="97">
          <cell r="F97">
            <v>193050.82000000004</v>
          </cell>
          <cell r="G97">
            <v>155550.82</v>
          </cell>
        </row>
      </sheetData>
      <sheetData sheetId="7">
        <row r="1732">
          <cell r="D1732">
            <v>71834.12000000001</v>
          </cell>
          <cell r="E1732">
            <v>451347.64000000007</v>
          </cell>
        </row>
      </sheetData>
      <sheetData sheetId="8">
        <row r="24">
          <cell r="D24">
            <v>60000</v>
          </cell>
        </row>
        <row r="57">
          <cell r="C57">
            <v>22933</v>
          </cell>
          <cell r="D57">
            <v>65534.14</v>
          </cell>
        </row>
      </sheetData>
      <sheetData sheetId="9">
        <row r="138">
          <cell r="E138">
            <v>181374.98</v>
          </cell>
        </row>
      </sheetData>
      <sheetData sheetId="10">
        <row r="56">
          <cell r="E56">
            <v>79500</v>
          </cell>
        </row>
      </sheetData>
      <sheetData sheetId="11">
        <row r="54">
          <cell r="G54">
            <v>82000</v>
          </cell>
        </row>
      </sheetData>
      <sheetData sheetId="12">
        <row r="59">
          <cell r="E59">
            <v>211328.74</v>
          </cell>
        </row>
      </sheetData>
      <sheetData sheetId="13">
        <row r="92">
          <cell r="D92">
            <v>972000</v>
          </cell>
        </row>
      </sheetData>
      <sheetData sheetId="14">
        <row r="51">
          <cell r="D51">
            <v>1628000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w Form2"/>
      <sheetName val="41"/>
      <sheetName val="41.2"/>
      <sheetName val="41.2a"/>
    </sheetNames>
    <sheetDataSet>
      <sheetData sheetId="0" refreshError="1"/>
      <sheetData sheetId="1" refreshError="1">
        <row r="71">
          <cell r="C71">
            <v>0</v>
          </cell>
          <cell r="E71">
            <v>126565.802</v>
          </cell>
        </row>
      </sheetData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9 (18)"/>
      <sheetName val="Summary"/>
      <sheetName val="Omissions"/>
      <sheetName val="Additions"/>
    </sheetNames>
    <sheetDataSet>
      <sheetData sheetId="0"/>
      <sheetData sheetId="1" refreshError="1"/>
      <sheetData sheetId="2">
        <row r="53">
          <cell r="G53">
            <v>-32773.549999999996</v>
          </cell>
        </row>
      </sheetData>
      <sheetData sheetId="3">
        <row r="53">
          <cell r="G53">
            <v>37661.752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test NEECA Rates"/>
    </sheetNames>
    <sheetDataSet>
      <sheetData sheetId="0" refreshError="1">
        <row r="8">
          <cell r="B8" t="str">
            <v>Ackers J C</v>
          </cell>
        </row>
        <row r="9">
          <cell r="B9" t="str">
            <v>Adams N L</v>
          </cell>
        </row>
        <row r="10">
          <cell r="B10" t="str">
            <v>Airey R C</v>
          </cell>
        </row>
        <row r="11">
          <cell r="B11" t="str">
            <v>al-Azawi K</v>
          </cell>
        </row>
        <row r="12">
          <cell r="B12" t="str">
            <v>Andrews Z E</v>
          </cell>
        </row>
        <row r="13">
          <cell r="B13" t="str">
            <v>Argyriadou A</v>
          </cell>
        </row>
        <row r="14">
          <cell r="B14" t="str">
            <v>Arnell D J N</v>
          </cell>
        </row>
        <row r="15">
          <cell r="B15" t="str">
            <v>Arnison G</v>
          </cell>
        </row>
        <row r="16">
          <cell r="B16" t="str">
            <v>Askins M</v>
          </cell>
        </row>
        <row r="17">
          <cell r="B17" t="str">
            <v>Atherton R B</v>
          </cell>
        </row>
        <row r="18">
          <cell r="B18" t="str">
            <v>Baines L E</v>
          </cell>
        </row>
        <row r="19">
          <cell r="B19" t="str">
            <v>Bakewell R T</v>
          </cell>
        </row>
        <row r="20">
          <cell r="B20" t="str">
            <v>Baldock A J</v>
          </cell>
        </row>
        <row r="21">
          <cell r="B21" t="str">
            <v>Ball L G A</v>
          </cell>
        </row>
        <row r="22">
          <cell r="B22" t="str">
            <v>Banks C</v>
          </cell>
        </row>
        <row r="23">
          <cell r="B23" t="str">
            <v>Bannister A D</v>
          </cell>
        </row>
        <row r="24">
          <cell r="B24" t="str">
            <v>Barrett A R</v>
          </cell>
        </row>
        <row r="25">
          <cell r="B25" t="str">
            <v>Barrett P C</v>
          </cell>
        </row>
        <row r="26">
          <cell r="B26" t="str">
            <v>Bartlett J M</v>
          </cell>
        </row>
        <row r="27">
          <cell r="B27" t="str">
            <v>Bartlett R J</v>
          </cell>
        </row>
        <row r="28">
          <cell r="B28" t="str">
            <v>Barton D E</v>
          </cell>
        </row>
        <row r="29">
          <cell r="B29" t="str">
            <v>Barton S D</v>
          </cell>
        </row>
        <row r="30">
          <cell r="B30" t="str">
            <v>Bauckham I W</v>
          </cell>
        </row>
        <row r="31">
          <cell r="B31" t="str">
            <v>Beard A J</v>
          </cell>
        </row>
        <row r="32">
          <cell r="B32" t="str">
            <v>Beattie A A</v>
          </cell>
        </row>
        <row r="33">
          <cell r="B33" t="str">
            <v>Beckett W J</v>
          </cell>
        </row>
        <row r="34">
          <cell r="B34" t="str">
            <v>Beer R A</v>
          </cell>
        </row>
        <row r="35">
          <cell r="B35" t="str">
            <v>Benn A G</v>
          </cell>
        </row>
        <row r="36">
          <cell r="B36" t="str">
            <v>Bennett F C</v>
          </cell>
        </row>
        <row r="37">
          <cell r="B37" t="str">
            <v>Bennett M W</v>
          </cell>
        </row>
        <row r="38">
          <cell r="B38" t="str">
            <v>Bensted J M</v>
          </cell>
        </row>
        <row r="39">
          <cell r="B39" t="str">
            <v>Bentley A J</v>
          </cell>
        </row>
        <row r="40">
          <cell r="B40" t="str">
            <v>Bertrand G</v>
          </cell>
        </row>
        <row r="41">
          <cell r="B41" t="str">
            <v>Black M P</v>
          </cell>
        </row>
        <row r="42">
          <cell r="B42" t="str">
            <v>Bleasdale T</v>
          </cell>
        </row>
        <row r="43">
          <cell r="B43" t="str">
            <v>Boorman Z J</v>
          </cell>
        </row>
        <row r="44">
          <cell r="B44" t="str">
            <v>Booth E M</v>
          </cell>
        </row>
        <row r="45">
          <cell r="B45" t="str">
            <v>Booth G M</v>
          </cell>
        </row>
        <row r="46">
          <cell r="B46" t="str">
            <v>Booth P N</v>
          </cell>
        </row>
        <row r="47">
          <cell r="B47" t="str">
            <v>Borghesi L A</v>
          </cell>
        </row>
        <row r="48">
          <cell r="B48" t="str">
            <v>Bowden S G</v>
          </cell>
        </row>
        <row r="49">
          <cell r="B49" t="str">
            <v>Bowie K</v>
          </cell>
        </row>
        <row r="50">
          <cell r="B50" t="str">
            <v>Bown C J N</v>
          </cell>
        </row>
        <row r="51">
          <cell r="B51" t="str">
            <v>Bradley R</v>
          </cell>
        </row>
        <row r="52">
          <cell r="B52" t="str">
            <v>Brandt M J</v>
          </cell>
        </row>
        <row r="53">
          <cell r="B53" t="str">
            <v>Britten L W</v>
          </cell>
        </row>
        <row r="54">
          <cell r="B54" t="str">
            <v>Broom S F</v>
          </cell>
        </row>
        <row r="55">
          <cell r="B55" t="str">
            <v>Broussard E</v>
          </cell>
        </row>
        <row r="56">
          <cell r="B56" t="str">
            <v>Brown R D G</v>
          </cell>
        </row>
        <row r="57">
          <cell r="B57" t="str">
            <v>Bruce L</v>
          </cell>
        </row>
        <row r="58">
          <cell r="B58" t="str">
            <v>Bryce-Smith D</v>
          </cell>
        </row>
        <row r="59">
          <cell r="B59" t="str">
            <v>Buchanan A</v>
          </cell>
        </row>
        <row r="60">
          <cell r="B60" t="str">
            <v>Buckley M</v>
          </cell>
        </row>
        <row r="61">
          <cell r="B61" t="str">
            <v>Bujoczek G</v>
          </cell>
        </row>
        <row r="62">
          <cell r="B62" t="str">
            <v>Bush I G</v>
          </cell>
        </row>
        <row r="63">
          <cell r="B63" t="str">
            <v>Butturini B C</v>
          </cell>
        </row>
        <row r="64">
          <cell r="B64" t="str">
            <v>Bycroft U V</v>
          </cell>
        </row>
        <row r="65">
          <cell r="B65" t="str">
            <v>Caccavone S</v>
          </cell>
        </row>
        <row r="66">
          <cell r="B66" t="str">
            <v>Cameron D N</v>
          </cell>
        </row>
        <row r="67">
          <cell r="B67" t="str">
            <v>Campbell A G</v>
          </cell>
        </row>
        <row r="68">
          <cell r="B68" t="str">
            <v>Carden D I</v>
          </cell>
        </row>
        <row r="69">
          <cell r="B69" t="str">
            <v>Carlow S J</v>
          </cell>
        </row>
        <row r="70">
          <cell r="B70" t="str">
            <v>Carter I L</v>
          </cell>
        </row>
        <row r="71">
          <cell r="B71" t="str">
            <v>Cavanagh S P</v>
          </cell>
        </row>
        <row r="72">
          <cell r="B72" t="str">
            <v>Chamberlain N</v>
          </cell>
        </row>
        <row r="73">
          <cell r="B73" t="str">
            <v>Chan T F</v>
          </cell>
        </row>
        <row r="74">
          <cell r="B74" t="str">
            <v>Chegwidden T J</v>
          </cell>
        </row>
        <row r="75">
          <cell r="B75" t="str">
            <v>Cheuk Y S</v>
          </cell>
        </row>
        <row r="76">
          <cell r="B76" t="str">
            <v>Chitty A D</v>
          </cell>
        </row>
        <row r="77">
          <cell r="B77" t="str">
            <v>Clark P B (Peter)</v>
          </cell>
        </row>
        <row r="78">
          <cell r="B78" t="str">
            <v>Clarke E M</v>
          </cell>
        </row>
        <row r="79">
          <cell r="B79" t="str">
            <v>Clay E J</v>
          </cell>
        </row>
        <row r="80">
          <cell r="B80" t="str">
            <v>Clegg M J</v>
          </cell>
        </row>
        <row r="81">
          <cell r="B81" t="str">
            <v>Clement E V</v>
          </cell>
        </row>
        <row r="82">
          <cell r="B82" t="str">
            <v>Clifforde I T</v>
          </cell>
        </row>
        <row r="83">
          <cell r="B83" t="str">
            <v>Coates T</v>
          </cell>
        </row>
        <row r="84">
          <cell r="B84" t="str">
            <v>Coe A N</v>
          </cell>
        </row>
        <row r="85">
          <cell r="B85" t="str">
            <v>Coe R H</v>
          </cell>
        </row>
        <row r="86">
          <cell r="B86" t="str">
            <v>Collings L D</v>
          </cell>
        </row>
        <row r="87">
          <cell r="B87" t="str">
            <v>Coombes P M</v>
          </cell>
        </row>
        <row r="88">
          <cell r="B88" t="str">
            <v>Cope J M</v>
          </cell>
        </row>
        <row r="89">
          <cell r="B89" t="str">
            <v>Corney J H B (Bruce)</v>
          </cell>
        </row>
        <row r="90">
          <cell r="B90" t="str">
            <v>Cousins J J</v>
          </cell>
        </row>
        <row r="91">
          <cell r="B91" t="str">
            <v>Cowell S L</v>
          </cell>
        </row>
        <row r="92">
          <cell r="B92" t="str">
            <v>Cowie S L</v>
          </cell>
        </row>
        <row r="93">
          <cell r="B93" t="str">
            <v>Cowton N A</v>
          </cell>
        </row>
        <row r="94">
          <cell r="B94" t="str">
            <v>Cox J A</v>
          </cell>
        </row>
        <row r="95">
          <cell r="B95" t="str">
            <v>Cox N J</v>
          </cell>
        </row>
        <row r="96">
          <cell r="B96" t="str">
            <v>Crews S</v>
          </cell>
        </row>
        <row r="97">
          <cell r="B97" t="str">
            <v>Crocker S R</v>
          </cell>
        </row>
        <row r="98">
          <cell r="B98" t="str">
            <v>Crusz S</v>
          </cell>
        </row>
        <row r="99">
          <cell r="B99" t="str">
            <v>Curto P R</v>
          </cell>
        </row>
        <row r="100">
          <cell r="B100" t="str">
            <v>Dale L</v>
          </cell>
        </row>
        <row r="101">
          <cell r="B101" t="str">
            <v>Dale W C</v>
          </cell>
        </row>
        <row r="102">
          <cell r="B102" t="str">
            <v>Daly M C</v>
          </cell>
        </row>
        <row r="103">
          <cell r="B103" t="str">
            <v>Dannatt A</v>
          </cell>
        </row>
        <row r="104">
          <cell r="B104" t="str">
            <v>Darley L</v>
          </cell>
        </row>
        <row r="105">
          <cell r="B105" t="str">
            <v>Davidson K</v>
          </cell>
        </row>
        <row r="106">
          <cell r="B106" t="str">
            <v>Davies A M (Mark)</v>
          </cell>
        </row>
        <row r="107">
          <cell r="B107" t="str">
            <v>Davies C S</v>
          </cell>
        </row>
        <row r="108">
          <cell r="B108" t="str">
            <v>Davies R O</v>
          </cell>
        </row>
        <row r="109">
          <cell r="B109" t="str">
            <v>Davis H A E</v>
          </cell>
        </row>
        <row r="110">
          <cell r="B110" t="str">
            <v>de Lande Long P G</v>
          </cell>
        </row>
        <row r="111">
          <cell r="B111" t="str">
            <v>Deakin G P</v>
          </cell>
        </row>
        <row r="112">
          <cell r="B112" t="str">
            <v>Deakin J A</v>
          </cell>
        </row>
        <row r="113">
          <cell r="B113" t="str">
            <v>Deas F L C</v>
          </cell>
        </row>
        <row r="114">
          <cell r="B114" t="str">
            <v>Demetzou E</v>
          </cell>
        </row>
        <row r="115">
          <cell r="B115" t="str">
            <v>Denner J J</v>
          </cell>
        </row>
        <row r="116">
          <cell r="B116" t="str">
            <v>Dewerse C P</v>
          </cell>
        </row>
        <row r="117">
          <cell r="B117" t="str">
            <v>Dhumisani N K</v>
          </cell>
        </row>
        <row r="118">
          <cell r="B118" t="str">
            <v>Dobson M J</v>
          </cell>
        </row>
        <row r="119">
          <cell r="B119" t="str">
            <v>Dryer N</v>
          </cell>
        </row>
        <row r="120">
          <cell r="B120" t="str">
            <v>Durham S E</v>
          </cell>
        </row>
        <row r="121">
          <cell r="B121" t="str">
            <v>Eastwood M E</v>
          </cell>
        </row>
        <row r="122">
          <cell r="B122" t="str">
            <v>Edwards L M</v>
          </cell>
        </row>
        <row r="123">
          <cell r="B123" t="str">
            <v>Eldridge D A</v>
          </cell>
        </row>
        <row r="124">
          <cell r="B124" t="str">
            <v>Ellyatt D S</v>
          </cell>
        </row>
        <row r="125">
          <cell r="B125" t="str">
            <v>Elphinston A J</v>
          </cell>
        </row>
        <row r="126">
          <cell r="B126" t="str">
            <v>Ennion K S</v>
          </cell>
        </row>
        <row r="127">
          <cell r="B127" t="str">
            <v>Esterbrook J</v>
          </cell>
        </row>
        <row r="128">
          <cell r="B128" t="str">
            <v>Everett C</v>
          </cell>
        </row>
        <row r="129">
          <cell r="B129" t="str">
            <v>Fairfax M W</v>
          </cell>
        </row>
        <row r="130">
          <cell r="B130" t="str">
            <v>Fell C J</v>
          </cell>
        </row>
        <row r="131">
          <cell r="B131" t="str">
            <v>Fennemore P J</v>
          </cell>
        </row>
        <row r="132">
          <cell r="B132" t="str">
            <v>Fish D J</v>
          </cell>
        </row>
        <row r="133">
          <cell r="B133" t="str">
            <v>Flitter R A</v>
          </cell>
        </row>
        <row r="134">
          <cell r="B134" t="str">
            <v>Flores T</v>
          </cell>
        </row>
        <row r="135">
          <cell r="B135" t="str">
            <v>Foulds C L</v>
          </cell>
        </row>
        <row r="136">
          <cell r="B136" t="str">
            <v>Founas B</v>
          </cell>
        </row>
        <row r="137">
          <cell r="B137" t="str">
            <v>Franks S P</v>
          </cell>
        </row>
        <row r="138">
          <cell r="B138" t="str">
            <v>Fraser K T</v>
          </cell>
        </row>
        <row r="139">
          <cell r="B139" t="str">
            <v>Fraser R J</v>
          </cell>
        </row>
        <row r="140">
          <cell r="B140" t="str">
            <v>Freeman N C</v>
          </cell>
        </row>
        <row r="141">
          <cell r="B141" t="str">
            <v>French A M</v>
          </cell>
        </row>
        <row r="142">
          <cell r="B142" t="str">
            <v>Froud M E</v>
          </cell>
        </row>
        <row r="143">
          <cell r="B143" t="str">
            <v>Fryer G A</v>
          </cell>
        </row>
        <row r="144">
          <cell r="B144" t="str">
            <v>Fuller R J</v>
          </cell>
        </row>
        <row r="145">
          <cell r="B145" t="str">
            <v>Gambrill P E</v>
          </cell>
        </row>
        <row r="146">
          <cell r="B146" t="str">
            <v>Gardner K R</v>
          </cell>
        </row>
        <row r="147">
          <cell r="B147" t="str">
            <v>Gibbs J D</v>
          </cell>
        </row>
        <row r="148">
          <cell r="B148" t="str">
            <v>Gibson D A</v>
          </cell>
        </row>
        <row r="149">
          <cell r="B149" t="str">
            <v>Gibson G A</v>
          </cell>
        </row>
        <row r="150">
          <cell r="B150" t="str">
            <v>Gilbert C H</v>
          </cell>
        </row>
        <row r="151">
          <cell r="B151" t="str">
            <v>Gilbert J P (James)</v>
          </cell>
        </row>
        <row r="152">
          <cell r="B152" t="str">
            <v>Gladstone J E</v>
          </cell>
        </row>
        <row r="153">
          <cell r="B153" t="str">
            <v>Goad J E J</v>
          </cell>
        </row>
        <row r="154">
          <cell r="B154" t="str">
            <v>Goff T P</v>
          </cell>
        </row>
        <row r="155">
          <cell r="B155" t="str">
            <v>Gordon N</v>
          </cell>
        </row>
        <row r="156">
          <cell r="B156" t="str">
            <v>Goulds D J</v>
          </cell>
        </row>
        <row r="157">
          <cell r="B157" t="str">
            <v>Gow J G</v>
          </cell>
        </row>
        <row r="158">
          <cell r="B158" t="str">
            <v>Gower E L</v>
          </cell>
        </row>
        <row r="159">
          <cell r="B159" t="str">
            <v>Greenhead L F</v>
          </cell>
        </row>
        <row r="160">
          <cell r="B160" t="str">
            <v>Griffiths R B</v>
          </cell>
        </row>
        <row r="161">
          <cell r="B161" t="str">
            <v>Gruber C A</v>
          </cell>
        </row>
        <row r="162">
          <cell r="B162" t="str">
            <v>Guest R S</v>
          </cell>
        </row>
        <row r="163">
          <cell r="B163" t="str">
            <v>Hall J K</v>
          </cell>
        </row>
        <row r="164">
          <cell r="B164" t="str">
            <v>Hamer D</v>
          </cell>
        </row>
        <row r="165">
          <cell r="B165" t="str">
            <v>Hamilton J C (John)</v>
          </cell>
        </row>
        <row r="166">
          <cell r="B166" t="str">
            <v>Hamilton M C E</v>
          </cell>
        </row>
        <row r="167">
          <cell r="B167" t="str">
            <v>Hamilton W A H</v>
          </cell>
        </row>
        <row r="168">
          <cell r="B168" t="str">
            <v>Hannar S L</v>
          </cell>
        </row>
        <row r="169">
          <cell r="B169" t="str">
            <v>Harmer P G</v>
          </cell>
        </row>
        <row r="170">
          <cell r="B170" t="str">
            <v>Harris N A</v>
          </cell>
        </row>
        <row r="171">
          <cell r="B171" t="str">
            <v>Harris Y C</v>
          </cell>
        </row>
        <row r="172">
          <cell r="B172" t="str">
            <v>Harrison D S</v>
          </cell>
        </row>
        <row r="173">
          <cell r="B173" t="str">
            <v>Hart P</v>
          </cell>
        </row>
        <row r="174">
          <cell r="B174" t="str">
            <v>Headey J M</v>
          </cell>
        </row>
        <row r="175">
          <cell r="B175" t="str">
            <v>Heard T R</v>
          </cell>
        </row>
        <row r="176">
          <cell r="B176" t="str">
            <v>Henderson S</v>
          </cell>
        </row>
        <row r="177">
          <cell r="B177" t="str">
            <v>Hieatt M J</v>
          </cell>
        </row>
        <row r="178">
          <cell r="B178" t="str">
            <v>Hill K E</v>
          </cell>
        </row>
        <row r="179">
          <cell r="B179" t="str">
            <v>Hobbs A G</v>
          </cell>
        </row>
        <row r="180">
          <cell r="B180" t="str">
            <v>Hobcroft V J</v>
          </cell>
        </row>
        <row r="181">
          <cell r="B181" t="str">
            <v>Hogan N A</v>
          </cell>
        </row>
        <row r="182">
          <cell r="B182" t="str">
            <v>Hooper S J</v>
          </cell>
        </row>
        <row r="183">
          <cell r="B183" t="str">
            <v>Hope A J</v>
          </cell>
        </row>
        <row r="184">
          <cell r="B184" t="str">
            <v>Hopkin J</v>
          </cell>
        </row>
        <row r="185">
          <cell r="B185" t="str">
            <v>Hopkins J K</v>
          </cell>
        </row>
        <row r="186">
          <cell r="B186" t="str">
            <v>Howell H W</v>
          </cell>
        </row>
        <row r="187">
          <cell r="B187" t="str">
            <v>Howlett J W (Jim)</v>
          </cell>
        </row>
        <row r="188">
          <cell r="B188" t="str">
            <v>Hu K</v>
          </cell>
        </row>
        <row r="189">
          <cell r="B189" t="str">
            <v>Hughes A M</v>
          </cell>
        </row>
        <row r="190">
          <cell r="B190" t="str">
            <v>Hughes M P</v>
          </cell>
        </row>
        <row r="191">
          <cell r="B191" t="str">
            <v>Hunter A J</v>
          </cell>
        </row>
        <row r="192">
          <cell r="B192" t="str">
            <v>Hutt L M W</v>
          </cell>
        </row>
        <row r="193">
          <cell r="B193" t="str">
            <v>Hyde P G</v>
          </cell>
        </row>
        <row r="194">
          <cell r="B194" t="str">
            <v>Ibrahim S I</v>
          </cell>
        </row>
        <row r="195">
          <cell r="B195" t="str">
            <v>Irwin K S</v>
          </cell>
        </row>
        <row r="196">
          <cell r="B196" t="str">
            <v>Jackson C</v>
          </cell>
        </row>
        <row r="197">
          <cell r="B197" t="str">
            <v>Jackson J</v>
          </cell>
        </row>
        <row r="198">
          <cell r="B198" t="str">
            <v>Jarrett T M C</v>
          </cell>
        </row>
        <row r="199">
          <cell r="B199" t="str">
            <v>Jessa Z</v>
          </cell>
        </row>
        <row r="200">
          <cell r="B200" t="str">
            <v>Johnson K M</v>
          </cell>
        </row>
        <row r="201">
          <cell r="B201" t="str">
            <v>Jones A L</v>
          </cell>
        </row>
        <row r="202">
          <cell r="B202" t="str">
            <v>Jones J G</v>
          </cell>
        </row>
        <row r="203">
          <cell r="B203" t="str">
            <v>Jones K A</v>
          </cell>
        </row>
        <row r="204">
          <cell r="B204" t="str">
            <v>Jones M J (Melanie)</v>
          </cell>
        </row>
        <row r="205">
          <cell r="B205" t="str">
            <v>Jones M L (Mark)</v>
          </cell>
        </row>
        <row r="206">
          <cell r="B206" t="str">
            <v>Jones M P (Mark)</v>
          </cell>
        </row>
        <row r="207">
          <cell r="B207" t="str">
            <v>Jones R M (Richard)</v>
          </cell>
        </row>
        <row r="208">
          <cell r="B208" t="str">
            <v>Jones S P (Stephen)</v>
          </cell>
        </row>
        <row r="209">
          <cell r="B209" t="str">
            <v>Jones T D</v>
          </cell>
        </row>
        <row r="210">
          <cell r="B210" t="str">
            <v>Jouty S</v>
          </cell>
        </row>
        <row r="211">
          <cell r="B211" t="str">
            <v>Jowett H D</v>
          </cell>
        </row>
        <row r="212">
          <cell r="B212" t="str">
            <v>Joyce P M</v>
          </cell>
        </row>
        <row r="213">
          <cell r="B213" t="str">
            <v>Keeling D</v>
          </cell>
        </row>
        <row r="214">
          <cell r="B214" t="str">
            <v>Keiller D C</v>
          </cell>
        </row>
        <row r="215">
          <cell r="B215" t="str">
            <v>Kerai H D</v>
          </cell>
        </row>
        <row r="216">
          <cell r="B216" t="str">
            <v>Kershaw J A</v>
          </cell>
        </row>
        <row r="217">
          <cell r="B217" t="str">
            <v>Kettle R J</v>
          </cell>
        </row>
        <row r="218">
          <cell r="B218" t="str">
            <v>Khalil A M</v>
          </cell>
        </row>
        <row r="219">
          <cell r="B219" t="str">
            <v>Khoo A R</v>
          </cell>
        </row>
        <row r="220">
          <cell r="B220" t="str">
            <v>Kinns M E</v>
          </cell>
        </row>
        <row r="221">
          <cell r="B221" t="str">
            <v>Kirkup P A</v>
          </cell>
        </row>
        <row r="222">
          <cell r="B222" t="str">
            <v>Knight I K</v>
          </cell>
        </row>
        <row r="223">
          <cell r="B223" t="str">
            <v>la Roche P W</v>
          </cell>
        </row>
        <row r="224">
          <cell r="B224" t="str">
            <v>Langtree J S S</v>
          </cell>
        </row>
        <row r="225">
          <cell r="B225" t="str">
            <v>Lau J</v>
          </cell>
        </row>
        <row r="226">
          <cell r="B226" t="str">
            <v>Lau P</v>
          </cell>
        </row>
        <row r="227">
          <cell r="B227" t="str">
            <v>Lea G</v>
          </cell>
        </row>
        <row r="228">
          <cell r="B228" t="str">
            <v>Leather C L</v>
          </cell>
        </row>
        <row r="229">
          <cell r="B229" t="str">
            <v>Ledger D S</v>
          </cell>
        </row>
        <row r="230">
          <cell r="B230" t="str">
            <v>Lee E</v>
          </cell>
        </row>
        <row r="231">
          <cell r="B231" t="str">
            <v>Legg C H</v>
          </cell>
        </row>
        <row r="232">
          <cell r="B232" t="str">
            <v>Lewis K A (Kristina)</v>
          </cell>
        </row>
        <row r="233">
          <cell r="B233" t="str">
            <v>Lewis K R (Kevin)</v>
          </cell>
        </row>
        <row r="234">
          <cell r="B234" t="str">
            <v>Lewis P B</v>
          </cell>
        </row>
        <row r="235">
          <cell r="B235" t="str">
            <v>Lister P J</v>
          </cell>
        </row>
        <row r="236">
          <cell r="B236" t="str">
            <v>Little M J</v>
          </cell>
        </row>
        <row r="237">
          <cell r="B237" t="str">
            <v>Liu W F (Edmond)</v>
          </cell>
        </row>
        <row r="238">
          <cell r="B238" t="str">
            <v>Livingston M D</v>
          </cell>
        </row>
        <row r="239">
          <cell r="B239" t="str">
            <v>Lloyd M J</v>
          </cell>
        </row>
        <row r="240">
          <cell r="B240" t="str">
            <v>Loh D L</v>
          </cell>
        </row>
        <row r="241">
          <cell r="B241" t="str">
            <v>Lorenz A J</v>
          </cell>
        </row>
        <row r="242">
          <cell r="B242" t="str">
            <v>Loubet V A</v>
          </cell>
        </row>
        <row r="243">
          <cell r="B243" t="str">
            <v>Lowden G D</v>
          </cell>
        </row>
        <row r="244">
          <cell r="B244" t="str">
            <v>Lozano H</v>
          </cell>
        </row>
        <row r="245">
          <cell r="B245" t="str">
            <v>Lunt J K</v>
          </cell>
        </row>
        <row r="246">
          <cell r="B246" t="str">
            <v>Lutyens B C</v>
          </cell>
        </row>
        <row r="247">
          <cell r="B247" t="str">
            <v>Lynch C</v>
          </cell>
        </row>
        <row r="248">
          <cell r="B248" t="str">
            <v>Ma S F</v>
          </cell>
        </row>
        <row r="249">
          <cell r="B249" t="str">
            <v>Macdonald D E</v>
          </cell>
        </row>
        <row r="250">
          <cell r="B250" t="str">
            <v>Mackenzie D A</v>
          </cell>
        </row>
        <row r="251">
          <cell r="B251" t="str">
            <v>Maguire M M</v>
          </cell>
        </row>
        <row r="252">
          <cell r="B252" t="str">
            <v>Maiden S R</v>
          </cell>
        </row>
        <row r="253">
          <cell r="B253" t="str">
            <v>Mainwaring R A</v>
          </cell>
        </row>
        <row r="254">
          <cell r="B254" t="str">
            <v>Manion J E</v>
          </cell>
        </row>
        <row r="255">
          <cell r="B255" t="str">
            <v>Mannall C M</v>
          </cell>
        </row>
        <row r="256">
          <cell r="B256" t="str">
            <v>Marshall J N</v>
          </cell>
        </row>
        <row r="257">
          <cell r="B257" t="str">
            <v>Martin P A (Paul)</v>
          </cell>
        </row>
        <row r="258">
          <cell r="B258" t="str">
            <v>Mason J W N</v>
          </cell>
        </row>
        <row r="259">
          <cell r="B259" t="str">
            <v>Mason P J</v>
          </cell>
        </row>
        <row r="260">
          <cell r="B260" t="str">
            <v>Mathews J A</v>
          </cell>
        </row>
        <row r="261">
          <cell r="B261" t="str">
            <v>Matthewson T J</v>
          </cell>
        </row>
        <row r="262">
          <cell r="B262" t="str">
            <v>Mazlan N</v>
          </cell>
        </row>
        <row r="263">
          <cell r="B263" t="str">
            <v>McAbendroth L C</v>
          </cell>
        </row>
        <row r="264">
          <cell r="B264" t="str">
            <v>McCarthy A</v>
          </cell>
        </row>
        <row r="265">
          <cell r="B265" t="str">
            <v>McCrone A E</v>
          </cell>
        </row>
        <row r="266">
          <cell r="B266" t="str">
            <v>McGuigan T E</v>
          </cell>
        </row>
        <row r="267">
          <cell r="B267" t="str">
            <v>Meigh J D</v>
          </cell>
        </row>
        <row r="268">
          <cell r="B268" t="str">
            <v>Meldon T J</v>
          </cell>
        </row>
        <row r="269">
          <cell r="B269" t="str">
            <v>Merrick N</v>
          </cell>
        </row>
        <row r="270">
          <cell r="B270" t="str">
            <v>Meyer D</v>
          </cell>
        </row>
        <row r="271">
          <cell r="B271" t="str">
            <v>Michelet F</v>
          </cell>
        </row>
        <row r="272">
          <cell r="B272" t="str">
            <v>Middleton R A</v>
          </cell>
        </row>
        <row r="273">
          <cell r="B273" t="str">
            <v>Miles A L</v>
          </cell>
        </row>
        <row r="274">
          <cell r="B274" t="str">
            <v>Millar A M</v>
          </cell>
        </row>
        <row r="275">
          <cell r="B275" t="str">
            <v>Mills J B</v>
          </cell>
        </row>
        <row r="276">
          <cell r="B276" t="str">
            <v>Milton G W</v>
          </cell>
        </row>
        <row r="277">
          <cell r="B277" t="str">
            <v>Missett S J</v>
          </cell>
        </row>
        <row r="278">
          <cell r="B278" t="str">
            <v>Mistry H S</v>
          </cell>
        </row>
        <row r="279">
          <cell r="B279" t="str">
            <v>Mohan V J</v>
          </cell>
        </row>
        <row r="280">
          <cell r="B280" t="str">
            <v>Moody A J</v>
          </cell>
        </row>
        <row r="281">
          <cell r="B281" t="str">
            <v>Moody P A</v>
          </cell>
        </row>
        <row r="282">
          <cell r="B282" t="str">
            <v>Moore P D</v>
          </cell>
        </row>
        <row r="283">
          <cell r="B283" t="str">
            <v>Moore S V</v>
          </cell>
        </row>
        <row r="284">
          <cell r="B284" t="str">
            <v>Moreton N C</v>
          </cell>
        </row>
        <row r="285">
          <cell r="B285" t="str">
            <v>Morgan R A</v>
          </cell>
        </row>
        <row r="286">
          <cell r="B286" t="str">
            <v>Mosquera S T</v>
          </cell>
        </row>
        <row r="287">
          <cell r="B287" t="str">
            <v>Mucklow A A</v>
          </cell>
        </row>
        <row r="288">
          <cell r="B288" t="str">
            <v>Murray S L</v>
          </cell>
        </row>
        <row r="289">
          <cell r="B289" t="str">
            <v>Mutahindukah A I J</v>
          </cell>
        </row>
        <row r="290">
          <cell r="B290" t="str">
            <v>Nash S J</v>
          </cell>
        </row>
        <row r="291">
          <cell r="B291" t="str">
            <v>New V J</v>
          </cell>
        </row>
        <row r="292">
          <cell r="B292" t="str">
            <v>Ngwenya E</v>
          </cell>
        </row>
        <row r="293">
          <cell r="B293" t="str">
            <v>Nicholson P J</v>
          </cell>
        </row>
        <row r="294">
          <cell r="B294" t="str">
            <v>Nield S D</v>
          </cell>
        </row>
        <row r="295">
          <cell r="B295" t="str">
            <v>Northey A</v>
          </cell>
        </row>
        <row r="296">
          <cell r="B296" t="str">
            <v>Norville R C</v>
          </cell>
        </row>
        <row r="297">
          <cell r="B297" t="str">
            <v>Nott M R</v>
          </cell>
        </row>
        <row r="298">
          <cell r="B298" t="str">
            <v>Olatunde D A</v>
          </cell>
        </row>
        <row r="299">
          <cell r="B299" t="str">
            <v>Oliver D</v>
          </cell>
        </row>
        <row r="300">
          <cell r="B300" t="str">
            <v>Ouchfoun L</v>
          </cell>
        </row>
        <row r="301">
          <cell r="B301" t="str">
            <v>Paddison T S</v>
          </cell>
        </row>
        <row r="302">
          <cell r="B302" t="str">
            <v>Paley R D</v>
          </cell>
        </row>
        <row r="303">
          <cell r="B303" t="str">
            <v>Palmer D K</v>
          </cell>
        </row>
        <row r="304">
          <cell r="B304" t="str">
            <v>Palmer T P M</v>
          </cell>
        </row>
        <row r="305">
          <cell r="B305" t="str">
            <v>Papaefstathiou A</v>
          </cell>
        </row>
        <row r="306">
          <cell r="B306" t="str">
            <v>Parfitt S C</v>
          </cell>
        </row>
        <row r="307">
          <cell r="B307" t="str">
            <v>Parker K</v>
          </cell>
        </row>
        <row r="308">
          <cell r="B308" t="str">
            <v>Patel R N</v>
          </cell>
        </row>
        <row r="309">
          <cell r="B309" t="str">
            <v>Perkins R A</v>
          </cell>
        </row>
        <row r="310">
          <cell r="B310" t="str">
            <v>Perrow J S</v>
          </cell>
        </row>
        <row r="311">
          <cell r="B311" t="str">
            <v>Pether R</v>
          </cell>
        </row>
        <row r="312">
          <cell r="B312" t="str">
            <v>Petrie J L</v>
          </cell>
        </row>
        <row r="313">
          <cell r="B313" t="str">
            <v>Philipson C</v>
          </cell>
        </row>
        <row r="314">
          <cell r="B314" t="str">
            <v>Pickering R M</v>
          </cell>
        </row>
        <row r="315">
          <cell r="B315" t="str">
            <v>Pinkett A J</v>
          </cell>
        </row>
        <row r="316">
          <cell r="B316" t="str">
            <v>Port D L</v>
          </cell>
        </row>
        <row r="317">
          <cell r="B317" t="str">
            <v>Powell A S</v>
          </cell>
        </row>
        <row r="318">
          <cell r="B318" t="str">
            <v>Powell J C</v>
          </cell>
        </row>
        <row r="319">
          <cell r="B319" t="str">
            <v>Prasad R T</v>
          </cell>
        </row>
        <row r="320">
          <cell r="B320" t="str">
            <v>Prebble K M</v>
          </cell>
        </row>
        <row r="321">
          <cell r="B321" t="str">
            <v>Price D G</v>
          </cell>
        </row>
        <row r="322">
          <cell r="B322" t="str">
            <v>Prichard J M</v>
          </cell>
        </row>
        <row r="323">
          <cell r="B323" t="str">
            <v>Prisk D M</v>
          </cell>
        </row>
        <row r="324">
          <cell r="B324" t="str">
            <v>Prisk M J</v>
          </cell>
        </row>
        <row r="325">
          <cell r="B325" t="str">
            <v>Proctor A M</v>
          </cell>
        </row>
        <row r="326">
          <cell r="B326" t="str">
            <v>Purcell A M</v>
          </cell>
        </row>
        <row r="327">
          <cell r="B327" t="str">
            <v>Quinn S</v>
          </cell>
        </row>
        <row r="328">
          <cell r="B328" t="str">
            <v>Rapley J H</v>
          </cell>
        </row>
        <row r="329">
          <cell r="B329" t="str">
            <v>Ratnayaka D D</v>
          </cell>
        </row>
        <row r="330">
          <cell r="B330" t="str">
            <v>Ray S</v>
          </cell>
        </row>
        <row r="331">
          <cell r="B331" t="str">
            <v>Redding M D</v>
          </cell>
        </row>
        <row r="332">
          <cell r="B332" t="str">
            <v>Redmond R</v>
          </cell>
        </row>
        <row r="333">
          <cell r="B333" t="str">
            <v>Reed R J R</v>
          </cell>
        </row>
        <row r="334">
          <cell r="B334" t="str">
            <v>Richold S J</v>
          </cell>
        </row>
        <row r="335">
          <cell r="B335" t="str">
            <v>Roberts C T</v>
          </cell>
        </row>
        <row r="336">
          <cell r="B336" t="str">
            <v>Robinson M C</v>
          </cell>
        </row>
        <row r="337">
          <cell r="B337" t="str">
            <v>Rogers K J</v>
          </cell>
        </row>
        <row r="338">
          <cell r="B338" t="str">
            <v>Rogers P J</v>
          </cell>
        </row>
        <row r="339">
          <cell r="B339" t="str">
            <v>Rose J</v>
          </cell>
        </row>
        <row r="340">
          <cell r="B340" t="str">
            <v>Rotherfield P J</v>
          </cell>
        </row>
        <row r="341">
          <cell r="B341" t="str">
            <v>Rowland A</v>
          </cell>
        </row>
        <row r="342">
          <cell r="B342" t="str">
            <v>Rowlands J A</v>
          </cell>
        </row>
        <row r="343">
          <cell r="B343" t="str">
            <v>Ruffell A J</v>
          </cell>
        </row>
        <row r="344">
          <cell r="B344" t="str">
            <v>Sargeant C L</v>
          </cell>
        </row>
        <row r="345">
          <cell r="B345" t="str">
            <v>Saunders P J</v>
          </cell>
        </row>
        <row r="346">
          <cell r="B346" t="str">
            <v>Scott D</v>
          </cell>
        </row>
        <row r="347">
          <cell r="B347" t="str">
            <v>Scott N R</v>
          </cell>
        </row>
        <row r="348">
          <cell r="B348" t="str">
            <v>Scott T A</v>
          </cell>
        </row>
        <row r="349">
          <cell r="B349" t="str">
            <v>Sekeran M S</v>
          </cell>
        </row>
        <row r="350">
          <cell r="B350" t="str">
            <v>Selby G J</v>
          </cell>
        </row>
        <row r="351">
          <cell r="B351" t="str">
            <v>Selvakumaran N</v>
          </cell>
        </row>
        <row r="352">
          <cell r="B352" t="str">
            <v>Seneviratne A T</v>
          </cell>
        </row>
        <row r="353">
          <cell r="B353" t="str">
            <v>Shah A</v>
          </cell>
        </row>
        <row r="354">
          <cell r="B354" t="str">
            <v>Sharif-Djadidi S</v>
          </cell>
        </row>
        <row r="355">
          <cell r="B355" t="str">
            <v>Sharpe A W</v>
          </cell>
        </row>
        <row r="356">
          <cell r="B356" t="str">
            <v>Shaw W E K</v>
          </cell>
        </row>
        <row r="357">
          <cell r="B357" t="str">
            <v>Sheahan C L</v>
          </cell>
        </row>
        <row r="358">
          <cell r="B358" t="str">
            <v>Shears J J</v>
          </cell>
        </row>
        <row r="359">
          <cell r="B359" t="str">
            <v>Sheehy W J S</v>
          </cell>
        </row>
        <row r="360">
          <cell r="B360" t="str">
            <v>Sheppard T M</v>
          </cell>
        </row>
        <row r="361">
          <cell r="B361" t="str">
            <v>Simpson I K</v>
          </cell>
        </row>
        <row r="362">
          <cell r="B362" t="str">
            <v>Sinclair S L</v>
          </cell>
        </row>
        <row r="363">
          <cell r="B363" t="str">
            <v>Singleton R J</v>
          </cell>
        </row>
        <row r="364">
          <cell r="B364" t="str">
            <v>Sinker C A</v>
          </cell>
        </row>
        <row r="365">
          <cell r="B365" t="str">
            <v>Sivakanesh S</v>
          </cell>
        </row>
        <row r="366">
          <cell r="B366" t="str">
            <v>Smith A J (Alistair)</v>
          </cell>
        </row>
        <row r="367">
          <cell r="B367" t="str">
            <v>Smith C J (Craig)</v>
          </cell>
        </row>
        <row r="368">
          <cell r="B368" t="str">
            <v>Smith G F</v>
          </cell>
        </row>
        <row r="369">
          <cell r="B369" t="str">
            <v>Smith H S</v>
          </cell>
        </row>
        <row r="370">
          <cell r="B370" t="str">
            <v>Smith R E (Roger)</v>
          </cell>
        </row>
        <row r="371">
          <cell r="B371" t="str">
            <v>Smith V A</v>
          </cell>
        </row>
        <row r="372">
          <cell r="B372" t="str">
            <v>Smyth P W (Peter)</v>
          </cell>
        </row>
        <row r="373">
          <cell r="B373" t="str">
            <v>Spencer G S</v>
          </cell>
        </row>
        <row r="374">
          <cell r="B374" t="str">
            <v>Squire P O</v>
          </cell>
        </row>
        <row r="375">
          <cell r="B375" t="str">
            <v>Stevens A J</v>
          </cell>
        </row>
        <row r="376">
          <cell r="B376" t="str">
            <v>Stevens E A</v>
          </cell>
        </row>
        <row r="377">
          <cell r="B377" t="str">
            <v>Stevenson J K</v>
          </cell>
        </row>
        <row r="378">
          <cell r="B378" t="str">
            <v>Stokes N R</v>
          </cell>
        </row>
        <row r="379">
          <cell r="B379" t="str">
            <v>Street P A</v>
          </cell>
        </row>
        <row r="380">
          <cell r="B380" t="str">
            <v>Strutt J R</v>
          </cell>
        </row>
        <row r="381">
          <cell r="B381" t="str">
            <v>Styan P</v>
          </cell>
        </row>
        <row r="382">
          <cell r="B382" t="str">
            <v>Sullivan T A</v>
          </cell>
        </row>
        <row r="383">
          <cell r="B383" t="str">
            <v>Surgeoner D A</v>
          </cell>
        </row>
        <row r="384">
          <cell r="B384" t="str">
            <v>Swaby A M A</v>
          </cell>
        </row>
        <row r="385">
          <cell r="B385" t="str">
            <v>Tarrant F R</v>
          </cell>
        </row>
        <row r="386">
          <cell r="B386" t="str">
            <v>Tarrant P R</v>
          </cell>
        </row>
        <row r="387">
          <cell r="B387" t="str">
            <v>Taylor L K (Lise)</v>
          </cell>
        </row>
        <row r="388">
          <cell r="B388" t="str">
            <v>Taylor L R (Louise)</v>
          </cell>
        </row>
        <row r="389">
          <cell r="B389" t="str">
            <v>Thollet J</v>
          </cell>
        </row>
        <row r="390">
          <cell r="B390" t="str">
            <v>Thomas L</v>
          </cell>
        </row>
        <row r="391">
          <cell r="B391" t="str">
            <v>Thomas P</v>
          </cell>
        </row>
        <row r="392">
          <cell r="B392" t="str">
            <v>Thompson C M</v>
          </cell>
        </row>
        <row r="393">
          <cell r="B393" t="str">
            <v>Thomson G C W (George)</v>
          </cell>
        </row>
        <row r="394">
          <cell r="B394" t="str">
            <v>Thornton E A</v>
          </cell>
        </row>
        <row r="395">
          <cell r="B395" t="str">
            <v>Thrower R J</v>
          </cell>
        </row>
        <row r="396">
          <cell r="B396" t="str">
            <v>Tiernan E</v>
          </cell>
        </row>
        <row r="397">
          <cell r="B397" t="str">
            <v>Toha S E</v>
          </cell>
        </row>
        <row r="398">
          <cell r="B398" t="str">
            <v>Tombs S G</v>
          </cell>
        </row>
        <row r="399">
          <cell r="B399" t="str">
            <v>Toop M J</v>
          </cell>
        </row>
        <row r="400">
          <cell r="B400" t="str">
            <v>Trim L K</v>
          </cell>
        </row>
        <row r="401">
          <cell r="B401" t="str">
            <v>Tuffy L M</v>
          </cell>
        </row>
        <row r="402">
          <cell r="B402" t="str">
            <v>Turgoose S</v>
          </cell>
        </row>
        <row r="403">
          <cell r="B403" t="str">
            <v>Turner G</v>
          </cell>
        </row>
        <row r="404">
          <cell r="B404" t="str">
            <v>Unsworth I D</v>
          </cell>
        </row>
        <row r="405">
          <cell r="B405" t="str">
            <v>van der Ent P D</v>
          </cell>
        </row>
        <row r="406">
          <cell r="B406" t="str">
            <v>Vaughan K A</v>
          </cell>
        </row>
        <row r="407">
          <cell r="B407" t="str">
            <v>Veenendaal O N</v>
          </cell>
        </row>
        <row r="408">
          <cell r="B408" t="str">
            <v>Wadeson L</v>
          </cell>
        </row>
        <row r="409">
          <cell r="B409" t="str">
            <v>Walbancke H J</v>
          </cell>
        </row>
        <row r="410">
          <cell r="B410" t="str">
            <v>Walker M (Matthew)</v>
          </cell>
        </row>
        <row r="411">
          <cell r="B411" t="str">
            <v>Walker M P (Matt)</v>
          </cell>
        </row>
        <row r="412">
          <cell r="B412" t="str">
            <v>Wallis A R</v>
          </cell>
        </row>
        <row r="413">
          <cell r="B413" t="str">
            <v>Walsh M J</v>
          </cell>
        </row>
        <row r="414">
          <cell r="B414" t="str">
            <v>Walton R W</v>
          </cell>
        </row>
        <row r="415">
          <cell r="B415" t="str">
            <v>Wang V W</v>
          </cell>
        </row>
        <row r="416">
          <cell r="B416" t="str">
            <v>Ward S J</v>
          </cell>
        </row>
        <row r="417">
          <cell r="B417" t="str">
            <v>Ware A J</v>
          </cell>
        </row>
        <row r="418">
          <cell r="B418" t="str">
            <v>Warren D L</v>
          </cell>
        </row>
        <row r="419">
          <cell r="B419" t="str">
            <v>Watkins A M</v>
          </cell>
        </row>
        <row r="420">
          <cell r="B420" t="str">
            <v>Watkins R L</v>
          </cell>
        </row>
        <row r="421">
          <cell r="B421" t="str">
            <v>Watson T J</v>
          </cell>
        </row>
        <row r="422">
          <cell r="B422" t="str">
            <v>Watts S W</v>
          </cell>
        </row>
        <row r="423">
          <cell r="B423" t="str">
            <v>Welbon L A</v>
          </cell>
        </row>
        <row r="424">
          <cell r="B424" t="str">
            <v>Welford S</v>
          </cell>
        </row>
        <row r="425">
          <cell r="B425" t="str">
            <v>Wells R M</v>
          </cell>
        </row>
        <row r="426">
          <cell r="B426" t="str">
            <v>Westaway P M</v>
          </cell>
        </row>
        <row r="427">
          <cell r="B427" t="str">
            <v>Western A R</v>
          </cell>
        </row>
        <row r="428">
          <cell r="B428" t="str">
            <v>Wheeler M</v>
          </cell>
        </row>
        <row r="429">
          <cell r="B429" t="str">
            <v>Whetter B</v>
          </cell>
        </row>
        <row r="430">
          <cell r="B430" t="str">
            <v>Widgery D I</v>
          </cell>
        </row>
        <row r="431">
          <cell r="B431" t="str">
            <v>Wild J</v>
          </cell>
        </row>
        <row r="432">
          <cell r="B432" t="str">
            <v>Williams A E (Anne-Marie)</v>
          </cell>
        </row>
        <row r="433">
          <cell r="B433" t="str">
            <v>Williams M L</v>
          </cell>
        </row>
        <row r="434">
          <cell r="B434" t="str">
            <v>Williams R J</v>
          </cell>
        </row>
        <row r="435">
          <cell r="B435" t="str">
            <v>Willis S H</v>
          </cell>
        </row>
        <row r="436">
          <cell r="B436" t="str">
            <v>Wills P</v>
          </cell>
        </row>
        <row r="437">
          <cell r="B437" t="str">
            <v>Wilshaw J J</v>
          </cell>
        </row>
        <row r="438">
          <cell r="B438" t="str">
            <v>Wilson B</v>
          </cell>
        </row>
        <row r="439">
          <cell r="B439" t="str">
            <v>Wilson D J C</v>
          </cell>
        </row>
        <row r="440">
          <cell r="B440" t="str">
            <v>Wilson J G (Jim)</v>
          </cell>
        </row>
        <row r="441">
          <cell r="B441" t="str">
            <v>Wiltshire P G</v>
          </cell>
        </row>
        <row r="442">
          <cell r="B442" t="str">
            <v>Winward S</v>
          </cell>
        </row>
        <row r="443">
          <cell r="B443" t="str">
            <v>Winzer D J</v>
          </cell>
        </row>
        <row r="444">
          <cell r="B444" t="str">
            <v>Wiseman A G (Alan)</v>
          </cell>
        </row>
        <row r="445">
          <cell r="B445" t="str">
            <v>Withers A T L</v>
          </cell>
        </row>
        <row r="446">
          <cell r="B446" t="str">
            <v>Wood R F (Ron)</v>
          </cell>
        </row>
        <row r="447">
          <cell r="B447" t="str">
            <v>Wood R J (Richard)</v>
          </cell>
        </row>
        <row r="448">
          <cell r="B448" t="str">
            <v>Woodruffe N</v>
          </cell>
        </row>
        <row r="449">
          <cell r="B449" t="str">
            <v>Woodward A</v>
          </cell>
        </row>
        <row r="450">
          <cell r="B450" t="str">
            <v>Wotherspoon C</v>
          </cell>
        </row>
        <row r="451">
          <cell r="B451" t="str">
            <v>Wright D J C (David)</v>
          </cell>
        </row>
        <row r="452">
          <cell r="B452" t="str">
            <v>Yates J W</v>
          </cell>
        </row>
        <row r="453">
          <cell r="B453" t="str">
            <v>Yiannouzis P A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gister"/>
      <sheetName val="AI Form"/>
    </sheetNames>
    <sheetDataSet>
      <sheetData sheetId="0" refreshError="1"/>
      <sheetData sheetId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verall Summmary"/>
      <sheetName val="Measured Works Summary"/>
      <sheetName val="VE Summary Page"/>
      <sheetName val="P.Sum Summary"/>
      <sheetName val="Variation Summary"/>
      <sheetName val="Add'l Variation Summary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e Services"/>
      <sheetName val="Chart1"/>
      <sheetName val="13 Cat A"/>
      <sheetName val="Chart2"/>
      <sheetName val="Chart3"/>
      <sheetName val="Summary"/>
    </sheetNames>
    <sheetDataSet>
      <sheetData sheetId="0" refreshError="1">
        <row r="3">
          <cell r="D3">
            <v>0.06</v>
          </cell>
        </row>
      </sheetData>
      <sheetData sheetId="1" refreshError="1"/>
      <sheetData sheetId="2"/>
      <sheetData sheetId="3" refreshError="1"/>
      <sheetData sheetId="4" refreshError="1"/>
      <sheetData sheetId="5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e Services"/>
      <sheetName val="Chart1"/>
      <sheetName val="13 Cat A"/>
      <sheetName val="Chart2"/>
      <sheetName val="Chart3"/>
    </sheetNames>
    <sheetDataSet>
      <sheetData sheetId="0" refreshError="1">
        <row r="3">
          <cell r="D3">
            <v>0.06</v>
          </cell>
        </row>
      </sheetData>
      <sheetData sheetId="1" refreshError="1"/>
      <sheetData sheetId="2"/>
      <sheetData sheetId="3" refreshError="1"/>
      <sheetData sheetId="4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re Services"/>
      <sheetName val="Chart1"/>
      <sheetName val="13 Cat A"/>
      <sheetName val="Chart2"/>
      <sheetName val="Chart3"/>
    </sheetNames>
    <sheetDataSet>
      <sheetData sheetId="0" refreshError="1">
        <row r="3">
          <cell r="D3">
            <v>0.06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bstructures BQ"/>
      <sheetName val="Drwgs Used"/>
      <sheetName val="Dims - Subs"/>
      <sheetName val="Schedules - Subs"/>
      <sheetName val="Schedules - uslab drainage"/>
      <sheetName val="Query Sheet Subs 1"/>
      <sheetName val="Query Sheet Subs 2"/>
      <sheetName val="Query Sheet Subs 3"/>
      <sheetName val="Substructures BQ (2)"/>
    </sheetNames>
    <sheetDataSet>
      <sheetData sheetId="0" refreshError="1"/>
      <sheetData sheetId="1" refreshError="1"/>
      <sheetData sheetId="2">
        <row r="7">
          <cell r="E7">
            <v>1957</v>
          </cell>
        </row>
      </sheetData>
      <sheetData sheetId="3">
        <row r="2">
          <cell r="E2">
            <v>0.15</v>
          </cell>
        </row>
        <row r="9">
          <cell r="I9">
            <v>0.92500000000000004</v>
          </cell>
          <cell r="K9">
            <v>0.95</v>
          </cell>
          <cell r="L9">
            <v>0.55000000000000004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IME PRELIMS"/>
      <sheetName val="INCOME"/>
      <sheetName val="Staff-Audit trail-2000"/>
      <sheetName val="Staff-Audit trail-2001"/>
      <sheetName val="Module2"/>
      <sheetName val="Module4"/>
      <sheetName val="Module5"/>
      <sheetName val="Module6"/>
      <sheetName val="Module8"/>
      <sheetName val="Module7"/>
      <sheetName val="Module9"/>
      <sheetName val="Module11"/>
      <sheetName val="Module12"/>
      <sheetName val="Module13"/>
      <sheetName val="Module1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test Rates"/>
    </sheetNames>
    <sheetDataSet>
      <sheetData sheetId="0">
        <row r="7">
          <cell r="C7" t="str">
            <v>Name</v>
          </cell>
        </row>
        <row r="9">
          <cell r="C9" t="str">
            <v>Abrahams, Diane</v>
          </cell>
        </row>
        <row r="10">
          <cell r="C10" t="str">
            <v>Ackers, John</v>
          </cell>
        </row>
        <row r="11">
          <cell r="C11" t="str">
            <v>Airey, Russ</v>
          </cell>
        </row>
        <row r="12">
          <cell r="C12" t="str">
            <v>Andrews, Zoe</v>
          </cell>
        </row>
        <row r="13">
          <cell r="C13" t="str">
            <v>Argyriadou, Amalia</v>
          </cell>
        </row>
        <row r="14">
          <cell r="C14" t="str">
            <v>Arnison, George</v>
          </cell>
        </row>
        <row r="15">
          <cell r="C15" t="str">
            <v>Askins, Martin</v>
          </cell>
        </row>
        <row r="16">
          <cell r="C16" t="str">
            <v>Atherton, Richard</v>
          </cell>
        </row>
        <row r="17">
          <cell r="C17" t="str">
            <v>Atkinson, Stuart</v>
          </cell>
        </row>
        <row r="18">
          <cell r="C18" t="str">
            <v>Baines, Laura</v>
          </cell>
        </row>
        <row r="19">
          <cell r="C19" t="str">
            <v>Baker, Richard</v>
          </cell>
        </row>
        <row r="20">
          <cell r="C20" t="str">
            <v>Baldock, Andy</v>
          </cell>
        </row>
        <row r="21">
          <cell r="C21" t="str">
            <v>Ball, Lara</v>
          </cell>
        </row>
        <row r="22">
          <cell r="C22" t="str">
            <v>Barker, Ian</v>
          </cell>
        </row>
        <row r="23">
          <cell r="C23" t="str">
            <v>Barker, Jeremy</v>
          </cell>
        </row>
        <row r="24">
          <cell r="C24" t="str">
            <v>Bartlett, Jon</v>
          </cell>
        </row>
        <row r="25">
          <cell r="C25" t="str">
            <v>Barton, Dave</v>
          </cell>
        </row>
        <row r="26">
          <cell r="C26" t="str">
            <v>Beard, Anna</v>
          </cell>
        </row>
        <row r="27">
          <cell r="C27" t="str">
            <v>Beckett, James</v>
          </cell>
        </row>
        <row r="28">
          <cell r="C28" t="str">
            <v xml:space="preserve">Beech, Noel </v>
          </cell>
        </row>
        <row r="29">
          <cell r="C29" t="str">
            <v>Bennett, Matthew</v>
          </cell>
        </row>
        <row r="30">
          <cell r="C30" t="str">
            <v>Bensted, Jonathan</v>
          </cell>
        </row>
        <row r="31">
          <cell r="C31" t="str">
            <v>Bentley, Andries</v>
          </cell>
        </row>
        <row r="32">
          <cell r="C32" t="str">
            <v>Bentley, Charlotte</v>
          </cell>
        </row>
        <row r="33">
          <cell r="C33" t="str">
            <v>Blazey, Neil</v>
          </cell>
        </row>
        <row r="34">
          <cell r="C34" t="str">
            <v>Bonner, David</v>
          </cell>
        </row>
        <row r="35">
          <cell r="C35" t="str">
            <v>Boorman, Zoe</v>
          </cell>
        </row>
        <row r="36">
          <cell r="C36" t="str">
            <v>Booth, Wendy</v>
          </cell>
        </row>
        <row r="37">
          <cell r="C37" t="str">
            <v>Borghesi, Lisa</v>
          </cell>
        </row>
        <row r="38">
          <cell r="C38" t="str">
            <v>Bowden, Stephen</v>
          </cell>
        </row>
        <row r="39">
          <cell r="C39" t="str">
            <v>Bown, Chris</v>
          </cell>
        </row>
        <row r="40">
          <cell r="C40" t="str">
            <v>Bradley, Ricky</v>
          </cell>
        </row>
        <row r="41">
          <cell r="C41" t="str">
            <v>Brandt, Malcolm</v>
          </cell>
        </row>
        <row r="42">
          <cell r="C42" t="str">
            <v>Brett, Jason</v>
          </cell>
        </row>
        <row r="43">
          <cell r="C43" t="str">
            <v>Broussard, Elizabeth</v>
          </cell>
        </row>
        <row r="44">
          <cell r="C44" t="str">
            <v>Brown, Mark</v>
          </cell>
        </row>
        <row r="45">
          <cell r="C45" t="str">
            <v>Brown, Robert</v>
          </cell>
        </row>
        <row r="46">
          <cell r="C46" t="str">
            <v>Bryce-Smith, Daniel</v>
          </cell>
        </row>
        <row r="47">
          <cell r="C47" t="str">
            <v>Buckley, Mark</v>
          </cell>
        </row>
        <row r="48">
          <cell r="C48" t="str">
            <v>Bullock, Katherine</v>
          </cell>
        </row>
        <row r="49">
          <cell r="C49" t="str">
            <v>Burton, Rosie</v>
          </cell>
        </row>
        <row r="50">
          <cell r="C50" t="str">
            <v>Bush, Ian</v>
          </cell>
        </row>
        <row r="51">
          <cell r="C51" t="str">
            <v>Byard, Annaliese</v>
          </cell>
        </row>
        <row r="52">
          <cell r="C52" t="str">
            <v>Bycroft, Ursula</v>
          </cell>
        </row>
        <row r="53">
          <cell r="C53" t="str">
            <v>Caccavone, Sue</v>
          </cell>
        </row>
        <row r="54">
          <cell r="C54" t="str">
            <v>Cambell, Martin</v>
          </cell>
        </row>
        <row r="55">
          <cell r="C55" t="str">
            <v>Campbell, Andrew</v>
          </cell>
        </row>
        <row r="56">
          <cell r="C56" t="str">
            <v>Campbell, Peter</v>
          </cell>
        </row>
        <row r="57">
          <cell r="C57" t="str">
            <v>Carden, David</v>
          </cell>
        </row>
        <row r="58">
          <cell r="C58" t="str">
            <v>Carpenter, Martin</v>
          </cell>
        </row>
        <row r="59">
          <cell r="C59" t="str">
            <v>Carstairs, Neil</v>
          </cell>
        </row>
        <row r="60">
          <cell r="C60" t="str">
            <v>Carter, Ian</v>
          </cell>
        </row>
        <row r="61">
          <cell r="C61" t="str">
            <v>Cater, Derek</v>
          </cell>
        </row>
        <row r="62">
          <cell r="C62" t="str">
            <v>Cavanagh, Steve</v>
          </cell>
        </row>
        <row r="63">
          <cell r="C63" t="str">
            <v>Chamberlain, Neil</v>
          </cell>
        </row>
        <row r="64">
          <cell r="C64" t="str">
            <v>Chanin, Paul</v>
          </cell>
        </row>
        <row r="65">
          <cell r="C65" t="str">
            <v>Chitty, Alan</v>
          </cell>
        </row>
        <row r="66">
          <cell r="C66" t="str">
            <v>Clark, Peter</v>
          </cell>
        </row>
        <row r="67">
          <cell r="C67" t="str">
            <v>Clarke, Liz</v>
          </cell>
        </row>
        <row r="68">
          <cell r="C68" t="str">
            <v>Clarke, Steve</v>
          </cell>
        </row>
        <row r="69">
          <cell r="C69" t="str">
            <v>Claxton, Sophie</v>
          </cell>
        </row>
        <row r="70">
          <cell r="C70" t="str">
            <v>Clegg, Matt</v>
          </cell>
        </row>
        <row r="71">
          <cell r="C71" t="str">
            <v>Clement, Emma</v>
          </cell>
        </row>
        <row r="72">
          <cell r="C72" t="str">
            <v>Clifforde, Ian</v>
          </cell>
        </row>
        <row r="73">
          <cell r="C73" t="str">
            <v>Coe, Raymond</v>
          </cell>
        </row>
        <row r="74">
          <cell r="C74" t="str">
            <v>Collings, Lisa</v>
          </cell>
        </row>
        <row r="75">
          <cell r="C75" t="str">
            <v>Cook, Jason</v>
          </cell>
        </row>
        <row r="76">
          <cell r="C76" t="str">
            <v>Corbett, Katherine R</v>
          </cell>
        </row>
        <row r="77">
          <cell r="C77" t="str">
            <v>Cousins, Jamie</v>
          </cell>
        </row>
        <row r="78">
          <cell r="C78" t="str">
            <v>Covill, James</v>
          </cell>
        </row>
        <row r="79">
          <cell r="C79" t="str">
            <v>Cowley, Matt</v>
          </cell>
        </row>
        <row r="80">
          <cell r="C80" t="str">
            <v>Cox, James</v>
          </cell>
        </row>
        <row r="81">
          <cell r="C81" t="str">
            <v>Cox, Norman</v>
          </cell>
        </row>
        <row r="82">
          <cell r="C82" t="str">
            <v>Crawford, Jamie</v>
          </cell>
        </row>
        <row r="83">
          <cell r="C83" t="str">
            <v>Crews, Stephanie</v>
          </cell>
        </row>
        <row r="84">
          <cell r="C84" t="str">
            <v>Crocker, Simon</v>
          </cell>
        </row>
        <row r="85">
          <cell r="C85" t="str">
            <v>Crocombe, Jonathan</v>
          </cell>
        </row>
        <row r="86">
          <cell r="C86" t="str">
            <v>Crumpler, Andrew</v>
          </cell>
        </row>
        <row r="87">
          <cell r="C87" t="str">
            <v>Crusz, Samanthi</v>
          </cell>
        </row>
        <row r="88">
          <cell r="C88" t="str">
            <v>Dale, Louise</v>
          </cell>
        </row>
        <row r="89">
          <cell r="C89" t="str">
            <v>Dale, Warwick</v>
          </cell>
        </row>
        <row r="90">
          <cell r="C90" t="str">
            <v>Daly, Michael</v>
          </cell>
        </row>
        <row r="91">
          <cell r="C91" t="str">
            <v>Daniel, Patrick</v>
          </cell>
        </row>
        <row r="92">
          <cell r="C92" t="str">
            <v>Dannatt, Andrew</v>
          </cell>
        </row>
        <row r="93">
          <cell r="C93" t="str">
            <v>Darley, Liz</v>
          </cell>
        </row>
        <row r="94">
          <cell r="C94" t="str">
            <v>Davies, Bob</v>
          </cell>
        </row>
        <row r="95">
          <cell r="C95" t="str">
            <v>Davies, Gareth</v>
          </cell>
        </row>
        <row r="96">
          <cell r="C96" t="str">
            <v>Davies, Granville</v>
          </cell>
        </row>
        <row r="97">
          <cell r="C97" t="str">
            <v>Davies, Jamie</v>
          </cell>
        </row>
        <row r="98">
          <cell r="C98" t="str">
            <v>Davies, Mark</v>
          </cell>
        </row>
        <row r="99">
          <cell r="C99" t="str">
            <v>Davies, Spenser</v>
          </cell>
        </row>
        <row r="100">
          <cell r="C100" t="str">
            <v>Davis, Helen</v>
          </cell>
        </row>
        <row r="101">
          <cell r="C101" t="str">
            <v>Dawe, Michelle</v>
          </cell>
        </row>
        <row r="102">
          <cell r="C102" t="str">
            <v>Deakin, Graham</v>
          </cell>
        </row>
        <row r="103">
          <cell r="C103" t="str">
            <v>Deakin, Jenny</v>
          </cell>
        </row>
        <row r="104">
          <cell r="C104" t="str">
            <v>Degraa, Yvonne</v>
          </cell>
        </row>
        <row r="105">
          <cell r="C105" t="str">
            <v>Delorenzo, Andrew</v>
          </cell>
        </row>
        <row r="106">
          <cell r="C106" t="str">
            <v>Denner, Jon</v>
          </cell>
        </row>
        <row r="107">
          <cell r="C107" t="str">
            <v>Dobson, Mike</v>
          </cell>
        </row>
        <row r="108">
          <cell r="C108" t="str">
            <v>Dowsett, Pierre</v>
          </cell>
        </row>
        <row r="109">
          <cell r="C109" t="str">
            <v>Dryer, Nick</v>
          </cell>
        </row>
        <row r="110">
          <cell r="C110" t="str">
            <v>Dunnington, Timothy</v>
          </cell>
        </row>
        <row r="111">
          <cell r="C111" t="str">
            <v>Eastwood, Martin</v>
          </cell>
        </row>
        <row r="112">
          <cell r="C112" t="str">
            <v>Ellyatt, David</v>
          </cell>
        </row>
        <row r="113">
          <cell r="C113" t="str">
            <v>Elphinston, Andrew</v>
          </cell>
        </row>
        <row r="114">
          <cell r="C114" t="str">
            <v>Evan, Stewart</v>
          </cell>
        </row>
        <row r="115">
          <cell r="C115" t="str">
            <v>Everett, Carys</v>
          </cell>
        </row>
        <row r="116">
          <cell r="C116" t="str">
            <v>Fee, David</v>
          </cell>
        </row>
        <row r="117">
          <cell r="C117" t="str">
            <v xml:space="preserve">Field, Naomi </v>
          </cell>
        </row>
        <row r="118">
          <cell r="C118" t="str">
            <v>Foulds, Caroline</v>
          </cell>
        </row>
        <row r="119">
          <cell r="C119" t="str">
            <v>Founas, Bya</v>
          </cell>
        </row>
        <row r="120">
          <cell r="C120" t="str">
            <v>Franks, Simon</v>
          </cell>
        </row>
        <row r="121">
          <cell r="C121" t="str">
            <v>Fraser, Rob</v>
          </cell>
        </row>
        <row r="122">
          <cell r="C122" t="str">
            <v>Froud, Mary</v>
          </cell>
        </row>
        <row r="123">
          <cell r="C123" t="str">
            <v>Fryer, Graham</v>
          </cell>
        </row>
        <row r="124">
          <cell r="C124" t="str">
            <v>Fuller, Ray</v>
          </cell>
        </row>
        <row r="125">
          <cell r="C125" t="str">
            <v>Gambrill, Peter</v>
          </cell>
        </row>
        <row r="126">
          <cell r="C126" t="str">
            <v>Garner, Colin</v>
          </cell>
        </row>
        <row r="127">
          <cell r="C127" t="str">
            <v>Garrett, Mike</v>
          </cell>
        </row>
        <row r="128">
          <cell r="C128" t="str">
            <v>Gibbs, John</v>
          </cell>
        </row>
        <row r="129">
          <cell r="C129" t="str">
            <v>Gilbert, Colin</v>
          </cell>
        </row>
        <row r="130">
          <cell r="C130" t="str">
            <v>Gilbert, James</v>
          </cell>
        </row>
        <row r="131">
          <cell r="C131" t="str">
            <v>Gilbert, Jenny</v>
          </cell>
        </row>
        <row r="132">
          <cell r="C132" t="str">
            <v>Gordon, Nicki</v>
          </cell>
        </row>
        <row r="133">
          <cell r="C133" t="str">
            <v>Gow, Jim</v>
          </cell>
        </row>
        <row r="134">
          <cell r="C134" t="str">
            <v>Gower, Ed</v>
          </cell>
        </row>
        <row r="135">
          <cell r="C135" t="str">
            <v>Grubb, Dave</v>
          </cell>
        </row>
        <row r="136">
          <cell r="C136" t="str">
            <v>Guest, Paul A</v>
          </cell>
        </row>
        <row r="137">
          <cell r="C137" t="str">
            <v>Hall, Adrian</v>
          </cell>
        </row>
        <row r="138">
          <cell r="C138" t="str">
            <v>Hall, John</v>
          </cell>
        </row>
        <row r="139">
          <cell r="C139" t="str">
            <v>Hamer, Derek</v>
          </cell>
        </row>
        <row r="140">
          <cell r="C140" t="str">
            <v>Hamilton, Bob</v>
          </cell>
        </row>
        <row r="141">
          <cell r="C141" t="str">
            <v>Hamilton, John</v>
          </cell>
        </row>
        <row r="142">
          <cell r="C142" t="str">
            <v>Hamilton, Marc</v>
          </cell>
        </row>
        <row r="143">
          <cell r="C143" t="str">
            <v>Hamilton, Marion</v>
          </cell>
        </row>
        <row r="144">
          <cell r="C144" t="str">
            <v>Hardwick, Lisa</v>
          </cell>
        </row>
        <row r="145">
          <cell r="C145" t="str">
            <v>Hardwick, Lisa</v>
          </cell>
        </row>
        <row r="146">
          <cell r="C146" t="str">
            <v>Harmer, Paul</v>
          </cell>
        </row>
        <row r="147">
          <cell r="C147" t="str">
            <v>Harrison, David</v>
          </cell>
        </row>
        <row r="148">
          <cell r="C148" t="str">
            <v>Hart, Paul</v>
          </cell>
        </row>
        <row r="149">
          <cell r="C149" t="str">
            <v>Headey, Mark</v>
          </cell>
        </row>
        <row r="150">
          <cell r="C150" t="str">
            <v>Healey-Cathcart, Naomi</v>
          </cell>
        </row>
        <row r="151">
          <cell r="C151" t="str">
            <v>Heard, Terry</v>
          </cell>
        </row>
        <row r="152">
          <cell r="C152" t="str">
            <v>Hilder, Ben</v>
          </cell>
        </row>
        <row r="153">
          <cell r="C153" t="str">
            <v>Hinton, Keith</v>
          </cell>
        </row>
        <row r="154">
          <cell r="C154" t="str">
            <v>Hobson, Matthew</v>
          </cell>
        </row>
        <row r="155">
          <cell r="C155" t="str">
            <v>Hodgson, Robert</v>
          </cell>
        </row>
        <row r="156">
          <cell r="C156" t="str">
            <v>Hogan, Neil</v>
          </cell>
        </row>
        <row r="157">
          <cell r="C157" t="str">
            <v>Holgate, Catherine</v>
          </cell>
        </row>
        <row r="158">
          <cell r="C158" t="str">
            <v>Hollenbon, Ian</v>
          </cell>
        </row>
        <row r="159">
          <cell r="C159" t="str">
            <v>Holman, Adam</v>
          </cell>
        </row>
        <row r="160">
          <cell r="C160" t="str">
            <v>Hooper, Stuart</v>
          </cell>
        </row>
        <row r="161">
          <cell r="C161" t="str">
            <v>Hope, Alex</v>
          </cell>
        </row>
        <row r="162">
          <cell r="C162" t="str">
            <v>Hu, Keming</v>
          </cell>
        </row>
        <row r="163">
          <cell r="C163" t="str">
            <v>Hughes, Vaughan</v>
          </cell>
        </row>
        <row r="164">
          <cell r="C164" t="str">
            <v>Hull, Laura</v>
          </cell>
        </row>
        <row r="165">
          <cell r="C165" t="str">
            <v>Hurp, Steven</v>
          </cell>
        </row>
        <row r="166">
          <cell r="C166" t="str">
            <v>Ingram, Richard</v>
          </cell>
        </row>
        <row r="167">
          <cell r="C167" t="str">
            <v>Jackson, Caroline</v>
          </cell>
        </row>
        <row r="168">
          <cell r="C168" t="str">
            <v>Jackson, Melanie</v>
          </cell>
        </row>
        <row r="169">
          <cell r="C169" t="str">
            <v>Johnson, Mike</v>
          </cell>
        </row>
        <row r="170">
          <cell r="C170" t="str">
            <v>Jones, Andy</v>
          </cell>
        </row>
        <row r="171">
          <cell r="C171" t="str">
            <v>Jones, Julian</v>
          </cell>
        </row>
        <row r="172">
          <cell r="C172" t="str">
            <v>Jones, Mark</v>
          </cell>
        </row>
        <row r="173">
          <cell r="C173" t="str">
            <v>Jones, Matt</v>
          </cell>
        </row>
        <row r="174">
          <cell r="C174" t="str">
            <v>Jones, Melanie</v>
          </cell>
        </row>
        <row r="175">
          <cell r="C175" t="str">
            <v>Jones, Richard</v>
          </cell>
        </row>
        <row r="176">
          <cell r="C176" t="str">
            <v>Jones, Robert</v>
          </cell>
        </row>
        <row r="177">
          <cell r="C177" t="str">
            <v>Jones, Stephen</v>
          </cell>
        </row>
        <row r="178">
          <cell r="C178" t="str">
            <v>Jordan, Matthew</v>
          </cell>
        </row>
        <row r="179">
          <cell r="C179" t="str">
            <v>Joyce, Philip</v>
          </cell>
        </row>
        <row r="180">
          <cell r="C180" t="str">
            <v>Keiller, David</v>
          </cell>
        </row>
        <row r="181">
          <cell r="C181" t="str">
            <v>Kemp, Caroline</v>
          </cell>
        </row>
        <row r="182">
          <cell r="C182" t="str">
            <v>Kent, Pat</v>
          </cell>
        </row>
        <row r="183">
          <cell r="C183" t="str">
            <v>Kerai, Hasmita</v>
          </cell>
        </row>
        <row r="184">
          <cell r="C184" t="str">
            <v>Kershaw, Jane</v>
          </cell>
        </row>
        <row r="185">
          <cell r="C185" t="str">
            <v>Kettle, Ross</v>
          </cell>
        </row>
        <row r="186">
          <cell r="C186" t="str">
            <v>Khalil, Angela</v>
          </cell>
        </row>
        <row r="187">
          <cell r="C187" t="str">
            <v>Killingworth, Brian</v>
          </cell>
        </row>
        <row r="188">
          <cell r="C188" t="str">
            <v>Knaggs, Derek</v>
          </cell>
        </row>
        <row r="189">
          <cell r="C189" t="str">
            <v>Knight, Ian</v>
          </cell>
        </row>
        <row r="190">
          <cell r="C190" t="str">
            <v>La Roche, Peter</v>
          </cell>
        </row>
        <row r="191">
          <cell r="C191" t="str">
            <v>La Verghetta, Claudia</v>
          </cell>
        </row>
        <row r="192">
          <cell r="C192" t="str">
            <v>Lau, James</v>
          </cell>
        </row>
        <row r="193">
          <cell r="C193" t="str">
            <v>Lau, Pansy</v>
          </cell>
        </row>
        <row r="194">
          <cell r="C194" t="str">
            <v>Leather, Claire</v>
          </cell>
        </row>
        <row r="195">
          <cell r="C195" t="str">
            <v>Lee, Edward</v>
          </cell>
        </row>
        <row r="196">
          <cell r="C196" t="str">
            <v>Lee, Kam K</v>
          </cell>
        </row>
        <row r="197">
          <cell r="C197" t="str">
            <v>Lee, Richard</v>
          </cell>
        </row>
        <row r="198">
          <cell r="C198" t="str">
            <v>Legge, David</v>
          </cell>
        </row>
        <row r="199">
          <cell r="C199" t="str">
            <v>Lewis, Kevin</v>
          </cell>
        </row>
        <row r="200">
          <cell r="C200" t="str">
            <v>Lewis, Kristina</v>
          </cell>
        </row>
        <row r="201">
          <cell r="C201" t="str">
            <v>Lewis, Melissa</v>
          </cell>
        </row>
        <row r="202">
          <cell r="C202" t="str">
            <v>Lightfoot, Martin</v>
          </cell>
        </row>
        <row r="203">
          <cell r="C203" t="str">
            <v>Lightfoot, Phil</v>
          </cell>
        </row>
        <row r="204">
          <cell r="C204" t="str">
            <v>Lingard, Claire</v>
          </cell>
        </row>
        <row r="205">
          <cell r="C205" t="str">
            <v>Little, Mike</v>
          </cell>
        </row>
        <row r="206">
          <cell r="C206" t="str">
            <v>Livesey, Wayne</v>
          </cell>
        </row>
        <row r="207">
          <cell r="C207" t="str">
            <v>Lloyd, Michael</v>
          </cell>
        </row>
        <row r="208">
          <cell r="C208" t="str">
            <v>Lorenz, Alex</v>
          </cell>
        </row>
        <row r="209">
          <cell r="C209" t="str">
            <v>Lovenbury, Howard</v>
          </cell>
        </row>
        <row r="210">
          <cell r="C210" t="str">
            <v>Lutyens, Ben</v>
          </cell>
        </row>
        <row r="211">
          <cell r="C211" t="str">
            <v>Lye, Bob</v>
          </cell>
        </row>
        <row r="212">
          <cell r="C212" t="str">
            <v>Lynch, Conor</v>
          </cell>
        </row>
        <row r="213">
          <cell r="C213" t="str">
            <v>Lyon, Graham</v>
          </cell>
        </row>
        <row r="214">
          <cell r="C214" t="str">
            <v>Macdonald, David</v>
          </cell>
        </row>
        <row r="215">
          <cell r="C215" t="str">
            <v>Magson, Chris</v>
          </cell>
        </row>
        <row r="216">
          <cell r="C216" t="str">
            <v>Mainwairing, Rose</v>
          </cell>
        </row>
        <row r="217">
          <cell r="C217" t="str">
            <v>Mannall, Chris</v>
          </cell>
        </row>
        <row r="218">
          <cell r="C218" t="str">
            <v>Manvell, Kealey</v>
          </cell>
        </row>
        <row r="219">
          <cell r="C219" t="str">
            <v>Marshall, Dave</v>
          </cell>
        </row>
        <row r="220">
          <cell r="C220" t="str">
            <v>Martin, Frank</v>
          </cell>
        </row>
        <row r="221">
          <cell r="C221" t="str">
            <v>Martin, Gerry</v>
          </cell>
        </row>
        <row r="222">
          <cell r="C222" t="str">
            <v>Martin, Simon C</v>
          </cell>
        </row>
        <row r="223">
          <cell r="C223" t="str">
            <v>Mason, Jack</v>
          </cell>
        </row>
        <row r="224">
          <cell r="C224" t="str">
            <v>Mason, Peter</v>
          </cell>
        </row>
        <row r="225">
          <cell r="C225" t="str">
            <v>Mason, Tamer</v>
          </cell>
        </row>
        <row r="226">
          <cell r="C226" t="str">
            <v>Matthewson, Tom</v>
          </cell>
        </row>
        <row r="227">
          <cell r="C227" t="str">
            <v>McAbendroth, Louise</v>
          </cell>
        </row>
        <row r="228">
          <cell r="C228" t="str">
            <v>McAdam, Thomas</v>
          </cell>
        </row>
        <row r="229">
          <cell r="C229" t="str">
            <v>McDaid, Mick</v>
          </cell>
        </row>
        <row r="230">
          <cell r="C230" t="str">
            <v>McGuigan, Tracy</v>
          </cell>
        </row>
        <row r="231">
          <cell r="C231" t="str">
            <v>McIlwrath, Connor</v>
          </cell>
        </row>
        <row r="232">
          <cell r="C232" t="str">
            <v>McLaughlin, William A</v>
          </cell>
        </row>
        <row r="233">
          <cell r="C233" t="str">
            <v>McNay, Alaistair</v>
          </cell>
        </row>
        <row r="234">
          <cell r="C234" t="str">
            <v>McQuillan, Patrick</v>
          </cell>
        </row>
        <row r="235">
          <cell r="C235" t="str">
            <v>Meadows, Dean</v>
          </cell>
        </row>
        <row r="236">
          <cell r="C236" t="str">
            <v>Mei, Yan</v>
          </cell>
        </row>
        <row r="237">
          <cell r="C237" t="str">
            <v>Meldon, Tony</v>
          </cell>
        </row>
        <row r="238">
          <cell r="C238" t="str">
            <v>Meyer, David</v>
          </cell>
        </row>
        <row r="239">
          <cell r="C239" t="str">
            <v>Middle, Christian</v>
          </cell>
        </row>
        <row r="240">
          <cell r="C240" t="str">
            <v>Middleton, Roger</v>
          </cell>
        </row>
        <row r="241">
          <cell r="C241" t="str">
            <v>Miles, Andrew</v>
          </cell>
        </row>
        <row r="242">
          <cell r="C242" t="str">
            <v>Missett, Sarah</v>
          </cell>
        </row>
        <row r="243">
          <cell r="C243" t="str">
            <v>Mistry, Hitesh</v>
          </cell>
        </row>
        <row r="244">
          <cell r="C244" t="str">
            <v>Mohan, Victoria</v>
          </cell>
        </row>
        <row r="245">
          <cell r="C245" t="str">
            <v>Moody, Alex</v>
          </cell>
        </row>
        <row r="246">
          <cell r="C246" t="str">
            <v>Moore, Paul</v>
          </cell>
        </row>
        <row r="247">
          <cell r="C247" t="str">
            <v>Moore, Richard</v>
          </cell>
        </row>
        <row r="248">
          <cell r="C248" t="str">
            <v>Moreton, Nik</v>
          </cell>
        </row>
        <row r="249">
          <cell r="C249" t="str">
            <v>Morgan, Stephen</v>
          </cell>
        </row>
        <row r="250">
          <cell r="C250" t="str">
            <v>Morris, Andrew P</v>
          </cell>
        </row>
        <row r="251">
          <cell r="C251" t="str">
            <v>Munns, Katherine</v>
          </cell>
        </row>
        <row r="252">
          <cell r="C252" t="str">
            <v>Murray, Graham</v>
          </cell>
        </row>
        <row r="253">
          <cell r="C253" t="str">
            <v>Murray, Steve</v>
          </cell>
        </row>
        <row r="254">
          <cell r="C254" t="str">
            <v>Myatt, Maureen</v>
          </cell>
        </row>
        <row r="255">
          <cell r="C255" t="str">
            <v>Nash, Steve</v>
          </cell>
        </row>
        <row r="256">
          <cell r="C256" t="str">
            <v>Nellist, Malcolm</v>
          </cell>
        </row>
        <row r="257">
          <cell r="C257" t="str">
            <v>New, Vicky</v>
          </cell>
        </row>
        <row r="258">
          <cell r="C258" t="str">
            <v>Ngwenya, Eugene</v>
          </cell>
        </row>
        <row r="259">
          <cell r="C259" t="str">
            <v>Nicholson, Peter</v>
          </cell>
        </row>
        <row r="260">
          <cell r="C260" t="str">
            <v>Nield, Scott</v>
          </cell>
        </row>
        <row r="261">
          <cell r="C261" t="str">
            <v xml:space="preserve">Noon, Stuart </v>
          </cell>
        </row>
        <row r="262">
          <cell r="C262" t="str">
            <v>Northey, Andrea</v>
          </cell>
        </row>
        <row r="263">
          <cell r="C263" t="str">
            <v>Norville, Ross</v>
          </cell>
        </row>
        <row r="264">
          <cell r="C264" t="str">
            <v>Nott, Matthew</v>
          </cell>
        </row>
        <row r="265">
          <cell r="C265" t="str">
            <v>Olatunde, David</v>
          </cell>
        </row>
        <row r="266">
          <cell r="C266" t="str">
            <v>Oliver, David</v>
          </cell>
        </row>
        <row r="267">
          <cell r="C267" t="str">
            <v>Owen, Ken</v>
          </cell>
        </row>
        <row r="268">
          <cell r="C268" t="str">
            <v>Paddison, Tim</v>
          </cell>
        </row>
        <row r="269">
          <cell r="C269" t="str">
            <v>Palmer, David</v>
          </cell>
        </row>
        <row r="270">
          <cell r="C270" t="str">
            <v>Palmer, Kenneth</v>
          </cell>
        </row>
        <row r="271">
          <cell r="C271" t="str">
            <v>Palmer, Tim</v>
          </cell>
        </row>
        <row r="272">
          <cell r="C272" t="str">
            <v>Papaefstathiou, Antigoni</v>
          </cell>
        </row>
        <row r="273">
          <cell r="C273" t="str">
            <v>Parfitt, Craig</v>
          </cell>
        </row>
        <row r="274">
          <cell r="C274" t="str">
            <v>Parker, Karen</v>
          </cell>
        </row>
        <row r="275">
          <cell r="C275" t="str">
            <v>Penney, Clare</v>
          </cell>
        </row>
        <row r="276">
          <cell r="C276" t="str">
            <v>Perkins, Richard</v>
          </cell>
        </row>
        <row r="277">
          <cell r="C277" t="str">
            <v>Perrott, Matthew</v>
          </cell>
        </row>
        <row r="278">
          <cell r="C278" t="str">
            <v>Perrow, John</v>
          </cell>
        </row>
        <row r="279">
          <cell r="C279" t="str">
            <v>Pether, Rachel</v>
          </cell>
        </row>
        <row r="280">
          <cell r="C280" t="str">
            <v>Petrie, John</v>
          </cell>
        </row>
        <row r="281">
          <cell r="C281" t="str">
            <v>Pickering, Richard</v>
          </cell>
        </row>
        <row r="282">
          <cell r="C282" t="str">
            <v>Pinkett, Alan</v>
          </cell>
        </row>
        <row r="283">
          <cell r="C283" t="str">
            <v>Pogmore, Jared</v>
          </cell>
        </row>
        <row r="284">
          <cell r="C284" t="str">
            <v>Powell, Ruth</v>
          </cell>
        </row>
        <row r="285">
          <cell r="C285" t="str">
            <v>Prasad, Ragini</v>
          </cell>
        </row>
        <row r="286">
          <cell r="C286" t="str">
            <v>Prebble, Katie</v>
          </cell>
        </row>
        <row r="287">
          <cell r="C287" t="str">
            <v>Price, Ian</v>
          </cell>
        </row>
        <row r="288">
          <cell r="C288" t="str">
            <v>Priest, Russell</v>
          </cell>
        </row>
        <row r="289">
          <cell r="C289" t="str">
            <v>Prisk, David</v>
          </cell>
        </row>
        <row r="290">
          <cell r="C290" t="str">
            <v>Proctor, Angus</v>
          </cell>
        </row>
        <row r="291">
          <cell r="C291" t="str">
            <v>Pugh, Mike</v>
          </cell>
        </row>
        <row r="292">
          <cell r="C292" t="str">
            <v>Pullen, Richard</v>
          </cell>
        </row>
        <row r="293">
          <cell r="C293" t="str">
            <v>Purcell, Alex</v>
          </cell>
        </row>
        <row r="294">
          <cell r="C294" t="str">
            <v>Radtke, Sean</v>
          </cell>
        </row>
        <row r="295">
          <cell r="C295" t="str">
            <v>Rapley, John</v>
          </cell>
        </row>
        <row r="296">
          <cell r="C296" t="str">
            <v>Redding, Michael</v>
          </cell>
        </row>
        <row r="297">
          <cell r="C297" t="str">
            <v>Reichelt, Tino</v>
          </cell>
        </row>
        <row r="298">
          <cell r="C298" t="str">
            <v>Rein, Jack</v>
          </cell>
        </row>
        <row r="299">
          <cell r="C299" t="str">
            <v>Reville, Zoe</v>
          </cell>
        </row>
        <row r="300">
          <cell r="C300" t="str">
            <v>Richold, Scott</v>
          </cell>
        </row>
        <row r="301">
          <cell r="C301" t="str">
            <v>Roberts, Craig</v>
          </cell>
        </row>
        <row r="302">
          <cell r="C302" t="str">
            <v>Robertson, Susan</v>
          </cell>
        </row>
        <row r="303">
          <cell r="C303" t="str">
            <v>Robinson, Daniel</v>
          </cell>
        </row>
        <row r="304">
          <cell r="C304" t="str">
            <v>Robinson, Michael</v>
          </cell>
        </row>
        <row r="305">
          <cell r="C305" t="str">
            <v>Robinson, Rebecca</v>
          </cell>
        </row>
        <row r="306">
          <cell r="C306" t="str">
            <v>Rogers, Ken</v>
          </cell>
        </row>
        <row r="307">
          <cell r="C307" t="str">
            <v>Rogers, Paul</v>
          </cell>
        </row>
        <row r="308">
          <cell r="C308" t="str">
            <v>Rose, John</v>
          </cell>
        </row>
        <row r="309">
          <cell r="C309" t="str">
            <v>Rowland, Andy</v>
          </cell>
        </row>
        <row r="310">
          <cell r="C310" t="str">
            <v>Rowlandson, Ian</v>
          </cell>
        </row>
        <row r="311">
          <cell r="C311" t="str">
            <v>Russell-Vick, Phillip</v>
          </cell>
        </row>
        <row r="312">
          <cell r="C312" t="str">
            <v>Ryder, Stuart</v>
          </cell>
        </row>
        <row r="313">
          <cell r="C313" t="str">
            <v>Sanderson, Avril</v>
          </cell>
        </row>
        <row r="314">
          <cell r="C314" t="str">
            <v>Sargeant, Carrie</v>
          </cell>
        </row>
        <row r="315">
          <cell r="C315" t="str">
            <v>Scott, David</v>
          </cell>
        </row>
        <row r="316">
          <cell r="C316" t="str">
            <v>Scott, Nigel</v>
          </cell>
        </row>
        <row r="317">
          <cell r="C317" t="str">
            <v>Seneviratne, Aruna</v>
          </cell>
        </row>
        <row r="318">
          <cell r="C318" t="str">
            <v>Shah, Anusha</v>
          </cell>
        </row>
        <row r="319">
          <cell r="C319" t="str">
            <v>Sharif-Djadidi, Siavash</v>
          </cell>
        </row>
        <row r="320">
          <cell r="C320" t="str">
            <v>Sharpe, Andy</v>
          </cell>
        </row>
        <row r="321">
          <cell r="C321" t="str">
            <v>Shaw, Gordon</v>
          </cell>
        </row>
        <row r="322">
          <cell r="C322" t="str">
            <v>Shaw, Will</v>
          </cell>
        </row>
        <row r="323">
          <cell r="C323" t="str">
            <v>Sheahan, Claire</v>
          </cell>
        </row>
        <row r="324">
          <cell r="C324" t="str">
            <v>Shears, John</v>
          </cell>
        </row>
        <row r="325">
          <cell r="C325" t="str">
            <v>Sheehy, Billy</v>
          </cell>
        </row>
        <row r="326">
          <cell r="C326" t="str">
            <v>Sheppard, Tom</v>
          </cell>
        </row>
        <row r="327">
          <cell r="C327" t="str">
            <v>Simpson, Kevin</v>
          </cell>
        </row>
        <row r="328">
          <cell r="C328" t="str">
            <v>Sims, Richard</v>
          </cell>
        </row>
        <row r="329">
          <cell r="C329" t="str">
            <v>Sinclair, Sarah</v>
          </cell>
        </row>
        <row r="330">
          <cell r="C330" t="str">
            <v>Singleton, Ross</v>
          </cell>
        </row>
        <row r="331">
          <cell r="C331" t="str">
            <v>Sivakanesh, Siva</v>
          </cell>
        </row>
        <row r="332">
          <cell r="C332" t="str">
            <v>Sleap, Julian</v>
          </cell>
        </row>
        <row r="333">
          <cell r="C333" t="str">
            <v>Smyth, Peter</v>
          </cell>
        </row>
        <row r="334">
          <cell r="C334" t="str">
            <v>Sondo, Venan A</v>
          </cell>
        </row>
        <row r="335">
          <cell r="C335" t="str">
            <v>Spencer, Guy</v>
          </cell>
        </row>
        <row r="336">
          <cell r="C336" t="str">
            <v>Sprague, Daniel</v>
          </cell>
        </row>
        <row r="337">
          <cell r="C337" t="str">
            <v>Squire, Pip</v>
          </cell>
        </row>
        <row r="338">
          <cell r="C338" t="str">
            <v>Stenning, Glen</v>
          </cell>
        </row>
        <row r="339">
          <cell r="C339" t="str">
            <v>Stevens, Aaron</v>
          </cell>
        </row>
        <row r="340">
          <cell r="C340" t="str">
            <v>Stevens, Emma</v>
          </cell>
        </row>
        <row r="341">
          <cell r="C341" t="str">
            <v>Stevenson, John</v>
          </cell>
        </row>
        <row r="342">
          <cell r="C342" t="str">
            <v>Stokes, Nick</v>
          </cell>
        </row>
        <row r="343">
          <cell r="C343" t="str">
            <v>Styan, Phil</v>
          </cell>
        </row>
        <row r="344">
          <cell r="C344" t="str">
            <v>Sullivan, Patricia</v>
          </cell>
        </row>
        <row r="345">
          <cell r="C345" t="str">
            <v>Sullivan, Tom</v>
          </cell>
        </row>
        <row r="346">
          <cell r="C346" t="str">
            <v>Suppel, Lazlo</v>
          </cell>
        </row>
        <row r="347">
          <cell r="C347" t="str">
            <v>Swinhoe, Michael</v>
          </cell>
        </row>
        <row r="348">
          <cell r="C348" t="str">
            <v>Tann, Geoff</v>
          </cell>
        </row>
        <row r="349">
          <cell r="C349" t="str">
            <v>Tari, Taskin</v>
          </cell>
        </row>
        <row r="350">
          <cell r="C350" t="str">
            <v>Tarrant, Fiona</v>
          </cell>
        </row>
        <row r="351">
          <cell r="C351" t="str">
            <v>Taylor, Christopher</v>
          </cell>
        </row>
        <row r="352">
          <cell r="C352" t="str">
            <v>Thollet, Jerome</v>
          </cell>
        </row>
        <row r="353">
          <cell r="C353" t="str">
            <v>Thomas, Benjamin R</v>
          </cell>
        </row>
        <row r="354">
          <cell r="C354" t="str">
            <v>Thomas, Leighton</v>
          </cell>
        </row>
        <row r="355">
          <cell r="C355" t="str">
            <v>Thompson, Colin</v>
          </cell>
        </row>
        <row r="356">
          <cell r="C356" t="str">
            <v>Thompson, Elaine</v>
          </cell>
        </row>
        <row r="357">
          <cell r="C357" t="str">
            <v>Thompson, Stewart</v>
          </cell>
        </row>
        <row r="358">
          <cell r="C358" t="str">
            <v>Thomson, George</v>
          </cell>
        </row>
        <row r="359">
          <cell r="C359" t="str">
            <v>Thornton, Ed</v>
          </cell>
        </row>
        <row r="360">
          <cell r="C360" t="str">
            <v>Thorpe, Stephen</v>
          </cell>
        </row>
        <row r="361">
          <cell r="C361" t="str">
            <v>Toha, Setiaman Emay</v>
          </cell>
        </row>
        <row r="362">
          <cell r="C362" t="str">
            <v>Tombs, Graham</v>
          </cell>
        </row>
        <row r="363">
          <cell r="C363" t="str">
            <v>Treweek, Jo</v>
          </cell>
        </row>
        <row r="364">
          <cell r="C364" t="str">
            <v>Trim, Louise</v>
          </cell>
        </row>
        <row r="365">
          <cell r="C365" t="str">
            <v>Truckle, Andrew</v>
          </cell>
        </row>
        <row r="366">
          <cell r="C366" t="str">
            <v>Tuffy, Lisa</v>
          </cell>
        </row>
        <row r="367">
          <cell r="C367" t="str">
            <v>Twohig, James</v>
          </cell>
        </row>
        <row r="368">
          <cell r="C368" t="str">
            <v>Tyler, Kerry</v>
          </cell>
        </row>
        <row r="369">
          <cell r="C369" t="str">
            <v>Van Es, Fiona</v>
          </cell>
        </row>
        <row r="370">
          <cell r="C370" t="str">
            <v>Vane, Robert</v>
          </cell>
        </row>
        <row r="371">
          <cell r="C371" t="str">
            <v>Vaughan, Karl</v>
          </cell>
        </row>
        <row r="372">
          <cell r="C372" t="str">
            <v>Veenendaal, Oliver</v>
          </cell>
        </row>
        <row r="373">
          <cell r="C373" t="str">
            <v>Walker, Matt</v>
          </cell>
        </row>
        <row r="374">
          <cell r="C374" t="str">
            <v>Wallis, Andy</v>
          </cell>
        </row>
        <row r="375">
          <cell r="C375" t="str">
            <v>Wang, Vivianne</v>
          </cell>
        </row>
        <row r="376">
          <cell r="C376" t="str">
            <v>Ward, Dave</v>
          </cell>
        </row>
        <row r="377">
          <cell r="C377" t="str">
            <v>Ward, Mark</v>
          </cell>
        </row>
        <row r="378">
          <cell r="C378" t="str">
            <v>Warren, Christopher</v>
          </cell>
        </row>
        <row r="379">
          <cell r="C379" t="str">
            <v>Warren, Donna</v>
          </cell>
        </row>
        <row r="380">
          <cell r="C380" t="str">
            <v>Waterman, John B</v>
          </cell>
        </row>
        <row r="381">
          <cell r="C381" t="str">
            <v>Watkins, Anna</v>
          </cell>
        </row>
        <row r="382">
          <cell r="C382" t="str">
            <v>Watson, Trevor</v>
          </cell>
        </row>
        <row r="383">
          <cell r="C383" t="str">
            <v>Weeds, Kevin</v>
          </cell>
        </row>
        <row r="384">
          <cell r="C384" t="str">
            <v>Welbon, Laura</v>
          </cell>
        </row>
        <row r="385">
          <cell r="C385" t="str">
            <v>Welford, Stuart</v>
          </cell>
        </row>
        <row r="386">
          <cell r="C386" t="str">
            <v>Westaway, Paul</v>
          </cell>
        </row>
        <row r="387">
          <cell r="C387" t="str">
            <v>Wheeler, Mark</v>
          </cell>
        </row>
        <row r="388">
          <cell r="C388" t="str">
            <v>Whetter, Brian</v>
          </cell>
        </row>
        <row r="389">
          <cell r="C389" t="str">
            <v>Whitfield, Patricia A</v>
          </cell>
        </row>
        <row r="390">
          <cell r="C390" t="str">
            <v>Whitfield, Robert M</v>
          </cell>
        </row>
        <row r="391">
          <cell r="C391" t="str">
            <v>Widgery, David</v>
          </cell>
        </row>
        <row r="392">
          <cell r="C392" t="str">
            <v>Wilkie, Steven</v>
          </cell>
        </row>
        <row r="393">
          <cell r="C393" t="str">
            <v>Williams, Anne-marie</v>
          </cell>
        </row>
        <row r="394">
          <cell r="C394" t="str">
            <v>Williams, Monica</v>
          </cell>
        </row>
        <row r="395">
          <cell r="C395" t="str">
            <v>Williams, Robin</v>
          </cell>
        </row>
        <row r="396">
          <cell r="C396" t="str">
            <v>Wilson, David</v>
          </cell>
        </row>
        <row r="397">
          <cell r="C397" t="str">
            <v xml:space="preserve">Wilson, Ian R </v>
          </cell>
        </row>
        <row r="398">
          <cell r="C398" t="str">
            <v>Wilson, Joanna</v>
          </cell>
        </row>
        <row r="399">
          <cell r="C399" t="str">
            <v>Wilson, Tom</v>
          </cell>
        </row>
        <row r="400">
          <cell r="C400" t="str">
            <v>Winward, Steve</v>
          </cell>
        </row>
        <row r="401">
          <cell r="C401" t="str">
            <v>Wolfe, Patrick</v>
          </cell>
        </row>
        <row r="402">
          <cell r="C402" t="str">
            <v>Wood, Richard</v>
          </cell>
        </row>
        <row r="403">
          <cell r="C403" t="str">
            <v>Wood, Ron</v>
          </cell>
        </row>
        <row r="404">
          <cell r="C404" t="str">
            <v>Wood, Sarah</v>
          </cell>
        </row>
        <row r="405">
          <cell r="C405" t="str">
            <v>Woodward, Anna</v>
          </cell>
        </row>
        <row r="406">
          <cell r="C406" t="str">
            <v>Wotherspoon, Chris</v>
          </cell>
        </row>
        <row r="407">
          <cell r="C407" t="str">
            <v>Wright, Adam</v>
          </cell>
        </row>
        <row r="408">
          <cell r="C408" t="str">
            <v>Wright, David</v>
          </cell>
        </row>
        <row r="409">
          <cell r="C409" t="str">
            <v>Wynn-Jones, Darren</v>
          </cell>
        </row>
        <row r="410">
          <cell r="C410" t="str">
            <v>Yates, Jon</v>
          </cell>
        </row>
        <row r="411">
          <cell r="C411" t="str">
            <v>Yiannouzis, Paul</v>
          </cell>
        </row>
        <row r="412">
          <cell r="C412" t="str">
            <v>Young, Doug</v>
          </cell>
        </row>
      </sheetData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P"/>
      <sheetName val="Sheet1"/>
      <sheetName val="Package Tracker"/>
      <sheetName val="Summary"/>
      <sheetName val="Tender List"/>
      <sheetName val="Prov Sums"/>
      <sheetName val="WP101"/>
      <sheetName val="WP102"/>
      <sheetName val="WP103"/>
      <sheetName val="WP104"/>
      <sheetName val="WP201"/>
      <sheetName val="WP202"/>
      <sheetName val="WP203"/>
      <sheetName val="WP204"/>
      <sheetName val="WP205"/>
      <sheetName val="WP301"/>
      <sheetName val="WP302"/>
      <sheetName val="WP303"/>
      <sheetName val="WP304"/>
      <sheetName val="WP305"/>
      <sheetName val="WP306"/>
      <sheetName val="WP401"/>
      <sheetName val="WP402"/>
      <sheetName val="WP403"/>
      <sheetName val="WP404"/>
      <sheetName val="WP405"/>
      <sheetName val="WP406"/>
      <sheetName val="WP407"/>
      <sheetName val="WP408"/>
      <sheetName val="WP409"/>
      <sheetName val="WP501"/>
      <sheetName val="WP502"/>
      <sheetName val="WP503"/>
      <sheetName val="WP504"/>
      <sheetName val="WP505"/>
      <sheetName val="WP506"/>
      <sheetName val="WP507"/>
      <sheetName val="WP508"/>
      <sheetName val="WP509"/>
      <sheetName val="WP510"/>
      <sheetName val="WP511"/>
      <sheetName val="WP512"/>
      <sheetName val="WP513"/>
      <sheetName val="WP514"/>
      <sheetName val="WP515"/>
      <sheetName val="WP516"/>
      <sheetName val="WP601"/>
      <sheetName val="WP602"/>
      <sheetName val="WP603"/>
      <sheetName val="WP604"/>
      <sheetName val="WP605"/>
      <sheetName val="WP606"/>
      <sheetName val="WP607"/>
      <sheetName val="WP701"/>
      <sheetName val="WP702"/>
      <sheetName val="WP703"/>
      <sheetName val="WP704"/>
      <sheetName val="Cost Plan"/>
    </sheetNames>
    <sheetDataSet>
      <sheetData sheetId="0" refreshError="1"/>
      <sheetData sheetId="1"/>
      <sheetData sheetId="2">
        <row r="10">
          <cell r="L10">
            <v>1</v>
          </cell>
          <cell r="P10">
            <v>1</v>
          </cell>
          <cell r="Z10">
            <v>1</v>
          </cell>
        </row>
        <row r="13">
          <cell r="L13">
            <v>1</v>
          </cell>
          <cell r="P13">
            <v>1</v>
          </cell>
          <cell r="Z13">
            <v>1</v>
          </cell>
        </row>
        <row r="16">
          <cell r="L16">
            <v>1</v>
          </cell>
          <cell r="P16">
            <v>1</v>
          </cell>
          <cell r="Z16">
            <v>1</v>
          </cell>
        </row>
        <row r="19">
          <cell r="L19">
            <v>1</v>
          </cell>
          <cell r="P19">
            <v>1</v>
          </cell>
          <cell r="Z19">
            <v>1</v>
          </cell>
        </row>
        <row r="24">
          <cell r="L24">
            <v>1</v>
          </cell>
          <cell r="P24">
            <v>1</v>
          </cell>
          <cell r="U24">
            <v>0.5</v>
          </cell>
        </row>
        <row r="27">
          <cell r="L27">
            <v>1</v>
          </cell>
          <cell r="P27">
            <v>1</v>
          </cell>
        </row>
        <row r="30">
          <cell r="L30">
            <v>1</v>
          </cell>
          <cell r="P30">
            <v>1</v>
          </cell>
        </row>
        <row r="33">
          <cell r="L33">
            <v>1</v>
          </cell>
          <cell r="P33">
            <v>1</v>
          </cell>
        </row>
        <row r="36">
          <cell r="L36">
            <v>1</v>
          </cell>
          <cell r="P36">
            <v>1</v>
          </cell>
        </row>
        <row r="39">
          <cell r="L39">
            <v>1</v>
          </cell>
          <cell r="P39">
            <v>1</v>
          </cell>
        </row>
        <row r="42">
          <cell r="L42">
            <v>1</v>
          </cell>
          <cell r="P42">
            <v>1</v>
          </cell>
        </row>
        <row r="47">
          <cell r="L47">
            <v>1</v>
          </cell>
          <cell r="P47">
            <v>1</v>
          </cell>
        </row>
        <row r="50">
          <cell r="L50">
            <v>1</v>
          </cell>
          <cell r="P50">
            <v>1</v>
          </cell>
        </row>
        <row r="53">
          <cell r="L53">
            <v>1</v>
          </cell>
          <cell r="P53">
            <v>1</v>
          </cell>
        </row>
        <row r="56">
          <cell r="L56">
            <v>1</v>
          </cell>
          <cell r="P56">
            <v>1</v>
          </cell>
        </row>
        <row r="59">
          <cell r="L59">
            <v>1</v>
          </cell>
          <cell r="P59">
            <v>1</v>
          </cell>
        </row>
        <row r="62">
          <cell r="L62">
            <v>1</v>
          </cell>
          <cell r="P62">
            <v>1</v>
          </cell>
        </row>
        <row r="67">
          <cell r="L67">
            <v>1</v>
          </cell>
          <cell r="P67">
            <v>1</v>
          </cell>
          <cell r="U67">
            <v>0.5</v>
          </cell>
        </row>
        <row r="70">
          <cell r="L70">
            <v>1</v>
          </cell>
          <cell r="P70">
            <v>1</v>
          </cell>
        </row>
        <row r="73">
          <cell r="L73">
            <v>1</v>
          </cell>
          <cell r="P73">
            <v>1</v>
          </cell>
        </row>
        <row r="76">
          <cell r="L76">
            <v>1</v>
          </cell>
          <cell r="P76">
            <v>1</v>
          </cell>
        </row>
        <row r="79">
          <cell r="L79">
            <v>1</v>
          </cell>
          <cell r="P79">
            <v>1</v>
          </cell>
        </row>
        <row r="82">
          <cell r="L82">
            <v>1</v>
          </cell>
        </row>
        <row r="85">
          <cell r="L85">
            <v>1</v>
          </cell>
          <cell r="P85">
            <v>1</v>
          </cell>
        </row>
        <row r="88">
          <cell r="L88">
            <v>1</v>
          </cell>
          <cell r="P88">
            <v>1</v>
          </cell>
        </row>
        <row r="91">
          <cell r="L91">
            <v>1</v>
          </cell>
          <cell r="P91">
            <v>1</v>
          </cell>
        </row>
        <row r="96">
          <cell r="L96">
            <v>1</v>
          </cell>
          <cell r="P96">
            <v>1</v>
          </cell>
        </row>
        <row r="99">
          <cell r="L99">
            <v>1</v>
          </cell>
          <cell r="P99">
            <v>1</v>
          </cell>
        </row>
        <row r="102">
          <cell r="L102">
            <v>1</v>
          </cell>
        </row>
        <row r="105">
          <cell r="L105">
            <v>1</v>
          </cell>
        </row>
        <row r="108">
          <cell r="L108">
            <v>1</v>
          </cell>
          <cell r="P108">
            <v>1</v>
          </cell>
        </row>
        <row r="111">
          <cell r="L111">
            <v>1</v>
          </cell>
        </row>
        <row r="114">
          <cell r="L114">
            <v>1</v>
          </cell>
        </row>
        <row r="117">
          <cell r="L117">
            <v>1</v>
          </cell>
        </row>
        <row r="120">
          <cell r="L120">
            <v>1</v>
          </cell>
          <cell r="P120">
            <v>1</v>
          </cell>
        </row>
        <row r="123">
          <cell r="L123">
            <v>1</v>
          </cell>
        </row>
        <row r="126">
          <cell r="L126">
            <v>1</v>
          </cell>
          <cell r="P126">
            <v>1</v>
          </cell>
        </row>
        <row r="132">
          <cell r="L132">
            <v>1</v>
          </cell>
        </row>
        <row r="141">
          <cell r="L141">
            <v>1</v>
          </cell>
          <cell r="P141">
            <v>1</v>
          </cell>
        </row>
        <row r="149">
          <cell r="L149">
            <v>1</v>
          </cell>
          <cell r="P149">
            <v>1</v>
          </cell>
        </row>
        <row r="152">
          <cell r="L152">
            <v>1</v>
          </cell>
          <cell r="P152">
            <v>1</v>
          </cell>
        </row>
        <row r="155">
          <cell r="L155">
            <v>1</v>
          </cell>
          <cell r="P155">
            <v>1</v>
          </cell>
        </row>
        <row r="158">
          <cell r="L158">
            <v>1</v>
          </cell>
          <cell r="P158">
            <v>1</v>
          </cell>
        </row>
        <row r="161">
          <cell r="L161">
            <v>1</v>
          </cell>
          <cell r="P161">
            <v>1</v>
          </cell>
          <cell r="U161">
            <v>1</v>
          </cell>
        </row>
        <row r="164">
          <cell r="L164">
            <v>1</v>
          </cell>
          <cell r="P164">
            <v>1</v>
          </cell>
        </row>
        <row r="169">
          <cell r="L169">
            <v>1</v>
          </cell>
          <cell r="P169">
            <v>1</v>
          </cell>
        </row>
        <row r="172">
          <cell r="L172">
            <v>1</v>
          </cell>
          <cell r="P172">
            <v>1</v>
          </cell>
        </row>
        <row r="175">
          <cell r="L175">
            <v>1</v>
          </cell>
          <cell r="P175">
            <v>1</v>
          </cell>
        </row>
        <row r="178">
          <cell r="L178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ontents"/>
      <sheetName val="Notnl Maint Csts"/>
      <sheetName val="Base Data"/>
      <sheetName val="CstBenAnalGraphs"/>
      <sheetName val="LCC Assumptions"/>
      <sheetName val="Cashflow"/>
      <sheetName val="Cashflow Replacement Adjustment"/>
      <sheetName val="CstBenAnal Data"/>
      <sheetName val="LCC Assmptns Full"/>
      <sheetName val="Cst Pl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SOUTH GLOUCESTERSHIRE COUNCIL</v>
          </cell>
        </row>
      </sheetData>
      <sheetData sheetId="6" refreshError="1"/>
      <sheetData sheetId="7" refreshError="1"/>
      <sheetData sheetId="8"/>
      <sheetData sheetId="9" refreshError="1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52 (1)"/>
      <sheetName val="52 (2)"/>
      <sheetName val="52 (3.1)"/>
      <sheetName val="52 (3.3)"/>
      <sheetName val="52 (4)"/>
      <sheetName val="52 (5)"/>
      <sheetName val="Staff"/>
    </sheetNames>
    <sheetDataSet>
      <sheetData sheetId="0"/>
      <sheetData sheetId="1"/>
      <sheetData sheetId="2"/>
      <sheetData sheetId="3"/>
      <sheetData sheetId="4"/>
      <sheetData sheetId="5"/>
      <sheetData sheetId="6">
        <row r="4">
          <cell r="A4" t="str">
            <v>Assistant Quantity Surveyor</v>
          </cell>
          <cell r="B4" t="str">
            <v>Richard Perry</v>
          </cell>
          <cell r="C4">
            <v>628</v>
          </cell>
          <cell r="D4">
            <v>125.6</v>
          </cell>
          <cell r="E4">
            <v>803</v>
          </cell>
          <cell r="F4">
            <v>160.6</v>
          </cell>
        </row>
        <row r="5">
          <cell r="A5" t="str">
            <v>Building Services Manager</v>
          </cell>
          <cell r="B5" t="str">
            <v>Dave Walker</v>
          </cell>
          <cell r="C5">
            <v>1394</v>
          </cell>
          <cell r="D5">
            <v>278.8</v>
          </cell>
          <cell r="E5">
            <v>1475</v>
          </cell>
          <cell r="F5">
            <v>295</v>
          </cell>
        </row>
        <row r="6">
          <cell r="A6" t="str">
            <v>Design Manager</v>
          </cell>
          <cell r="B6" t="str">
            <v>Paul Godwin</v>
          </cell>
          <cell r="C6">
            <v>1394</v>
          </cell>
          <cell r="D6">
            <v>278.8</v>
          </cell>
          <cell r="E6">
            <v>1475</v>
          </cell>
          <cell r="F6">
            <v>295</v>
          </cell>
        </row>
        <row r="7">
          <cell r="A7" t="str">
            <v>Engineer</v>
          </cell>
          <cell r="B7" t="str">
            <v>Robin Thorpe</v>
          </cell>
          <cell r="C7">
            <v>1294</v>
          </cell>
          <cell r="D7">
            <v>258.8</v>
          </cell>
          <cell r="E7">
            <v>1145</v>
          </cell>
          <cell r="F7">
            <v>229</v>
          </cell>
        </row>
        <row r="8">
          <cell r="A8" t="str">
            <v>Health &amp; Safety Advisor</v>
          </cell>
          <cell r="B8" t="str">
            <v>Alison Hartland</v>
          </cell>
        </row>
        <row r="9">
          <cell r="A9" t="str">
            <v>Labourer</v>
          </cell>
          <cell r="B9" t="str">
            <v>Tony Mutlow</v>
          </cell>
          <cell r="C9">
            <v>574</v>
          </cell>
          <cell r="D9">
            <v>114.8</v>
          </cell>
          <cell r="E9">
            <v>900</v>
          </cell>
          <cell r="F9">
            <v>180</v>
          </cell>
        </row>
        <row r="10">
          <cell r="A10" t="str">
            <v>Planner</v>
          </cell>
          <cell r="B10" t="str">
            <v>Pete Coulson</v>
          </cell>
          <cell r="C10">
            <v>1252</v>
          </cell>
          <cell r="D10">
            <v>250.4</v>
          </cell>
          <cell r="E10">
            <v>1313</v>
          </cell>
          <cell r="F10">
            <v>262.60000000000002</v>
          </cell>
        </row>
        <row r="11">
          <cell r="A11" t="str">
            <v>Project Manager</v>
          </cell>
          <cell r="B11" t="str">
            <v>Dave Roper</v>
          </cell>
          <cell r="C11">
            <v>1683</v>
          </cell>
          <cell r="D11">
            <v>336.6</v>
          </cell>
          <cell r="E11">
            <v>1684</v>
          </cell>
          <cell r="F11">
            <v>336.8</v>
          </cell>
        </row>
        <row r="12">
          <cell r="A12" t="str">
            <v>Quantity Surveyor</v>
          </cell>
          <cell r="B12" t="str">
            <v>Lee Davies</v>
          </cell>
          <cell r="C12">
            <v>1079</v>
          </cell>
          <cell r="D12">
            <v>215.8</v>
          </cell>
          <cell r="E12">
            <v>1214</v>
          </cell>
          <cell r="F12">
            <v>242.8</v>
          </cell>
        </row>
        <row r="13">
          <cell r="A13" t="str">
            <v>Senior Site Manager</v>
          </cell>
          <cell r="B13" t="str">
            <v>Simon Box</v>
          </cell>
          <cell r="C13">
            <v>1233</v>
          </cell>
          <cell r="D13">
            <v>246.6</v>
          </cell>
          <cell r="E13">
            <v>1293</v>
          </cell>
          <cell r="F13">
            <v>258.60000000000002</v>
          </cell>
        </row>
        <row r="14">
          <cell r="A14" t="str">
            <v>Site Manager</v>
          </cell>
          <cell r="B14" t="str">
            <v>Sid Ward</v>
          </cell>
          <cell r="C14">
            <v>1018</v>
          </cell>
          <cell r="D14">
            <v>203.6</v>
          </cell>
          <cell r="E14">
            <v>1011</v>
          </cell>
          <cell r="F14">
            <v>202.2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endix B (1)"/>
      <sheetName val="Appendix B (2) Input"/>
      <sheetName val="Appendix D(1)"/>
      <sheetName val="Appendix D(2)"/>
      <sheetName val="Appendix E"/>
      <sheetName val="Sheet2"/>
    </sheetNames>
    <sheetDataSet>
      <sheetData sheetId="0">
        <row r="4">
          <cell r="I4" t="str">
            <v>Register No:</v>
          </cell>
          <cell r="J4" t="str">
            <v>01_077</v>
          </cell>
        </row>
        <row r="5">
          <cell r="A5" t="str">
            <v>CLIENT</v>
          </cell>
          <cell r="D5" t="str">
            <v>MOD - Prime Contracting (Scotland)</v>
          </cell>
          <cell r="I5" t="str">
            <v>Date of Estimate:</v>
          </cell>
        </row>
        <row r="6">
          <cell r="A6" t="str">
            <v>Site Address</v>
          </cell>
        </row>
        <row r="7">
          <cell r="A7" t="str">
            <v>Architect</v>
          </cell>
          <cell r="J7" t="str">
            <v>G.I.F.A.</v>
          </cell>
        </row>
        <row r="8">
          <cell r="A8" t="str">
            <v>Q/s.</v>
          </cell>
          <cell r="I8" t="str">
            <v>Floor</v>
          </cell>
          <cell r="J8" t="str">
            <v>F.S</v>
          </cell>
          <cell r="K8" t="str">
            <v>MS</v>
          </cell>
        </row>
        <row r="9">
          <cell r="A9" t="str">
            <v>Engineer</v>
          </cell>
          <cell r="I9" t="str">
            <v>Basement</v>
          </cell>
          <cell r="J9">
            <v>0</v>
          </cell>
        </row>
        <row r="10">
          <cell r="A10" t="str">
            <v>M &amp; E Engineer</v>
          </cell>
          <cell r="I10" t="str">
            <v>Ground</v>
          </cell>
          <cell r="J10">
            <v>0</v>
          </cell>
        </row>
        <row r="11">
          <cell r="I11" t="str">
            <v>First</v>
          </cell>
          <cell r="J11">
            <v>0</v>
          </cell>
        </row>
        <row r="12">
          <cell r="A12" t="str">
            <v>Type of Contract:</v>
          </cell>
          <cell r="D12" t="str">
            <v>Prime Contract</v>
          </cell>
          <cell r="I12" t="str">
            <v>Second</v>
          </cell>
          <cell r="J12">
            <v>0</v>
          </cell>
        </row>
        <row r="13">
          <cell r="A13" t="str">
            <v>Contract Period</v>
          </cell>
          <cell r="E13" t="str">
            <v>Weeks</v>
          </cell>
          <cell r="I13" t="str">
            <v>Third</v>
          </cell>
          <cell r="J13">
            <v>0</v>
          </cell>
        </row>
        <row r="14">
          <cell r="A14" t="str">
            <v>Starting Date:</v>
          </cell>
          <cell r="F14" t="str">
            <v>Estimate Base Date</v>
          </cell>
          <cell r="I14" t="str">
            <v>Forth</v>
          </cell>
          <cell r="J14">
            <v>0</v>
          </cell>
        </row>
        <row r="15">
          <cell r="A15" t="str">
            <v>Completion Date:</v>
          </cell>
          <cell r="F15" t="str">
            <v>Base Date Index</v>
          </cell>
          <cell r="I15" t="str">
            <v>Others</v>
          </cell>
          <cell r="J15">
            <v>0</v>
          </cell>
        </row>
        <row r="16">
          <cell r="A16" t="str">
            <v>Working Week</v>
          </cell>
          <cell r="D16" t="str">
            <v xml:space="preserve">Normal </v>
          </cell>
          <cell r="F16" t="str">
            <v>(BCIS TPI)</v>
          </cell>
          <cell r="I16" t="str">
            <v>Roof</v>
          </cell>
          <cell r="J16">
            <v>0</v>
          </cell>
        </row>
        <row r="17">
          <cell r="I17" t="str">
            <v>TOTAL</v>
          </cell>
        </row>
        <row r="18">
          <cell r="A18" t="str">
            <v>DESCRIPTION OF PROJECT AND CONSTRUCTION :-</v>
          </cell>
        </row>
        <row r="22">
          <cell r="I22" t="str">
            <v>Const.</v>
          </cell>
          <cell r="J22" t="str">
            <v>O/H and</v>
          </cell>
          <cell r="K22" t="str">
            <v>Profit</v>
          </cell>
        </row>
        <row r="23">
          <cell r="C23" t="str">
            <v>ELEMENT</v>
          </cell>
          <cell r="E23" t="str">
            <v xml:space="preserve">           BRIEF DESCRIPTION OF WORKS</v>
          </cell>
          <cell r="I23" t="str">
            <v>Cost</v>
          </cell>
          <cell r="J23" t="str">
            <v>On Costs</v>
          </cell>
        </row>
        <row r="24">
          <cell r="I24" t="str">
            <v>£</v>
          </cell>
          <cell r="J24" t="str">
            <v>£</v>
          </cell>
          <cell r="K24" t="str">
            <v>£</v>
          </cell>
        </row>
        <row r="25">
          <cell r="A25" t="str">
            <v>1</v>
          </cell>
          <cell r="C25" t="str">
            <v>Substructure</v>
          </cell>
          <cell r="H25" t="str">
            <v>Substructure Total</v>
          </cell>
          <cell r="I25">
            <v>250</v>
          </cell>
          <cell r="J25">
            <v>25</v>
          </cell>
          <cell r="K25">
            <v>37.5</v>
          </cell>
        </row>
        <row r="26">
          <cell r="A26">
            <v>2</v>
          </cell>
          <cell r="C26" t="str">
            <v>Superstructure</v>
          </cell>
        </row>
        <row r="27">
          <cell r="B27" t="str">
            <v>a)</v>
          </cell>
          <cell r="C27" t="str">
            <v>Frame</v>
          </cell>
          <cell r="H27">
            <v>0</v>
          </cell>
          <cell r="J27">
            <v>0</v>
          </cell>
          <cell r="K27">
            <v>0</v>
          </cell>
        </row>
        <row r="28">
          <cell r="B28" t="str">
            <v>b)</v>
          </cell>
          <cell r="C28" t="str">
            <v>Upper Floors</v>
          </cell>
          <cell r="H28">
            <v>0</v>
          </cell>
          <cell r="J28">
            <v>0</v>
          </cell>
          <cell r="K28">
            <v>0</v>
          </cell>
        </row>
        <row r="29">
          <cell r="B29" t="str">
            <v>c)</v>
          </cell>
          <cell r="C29" t="str">
            <v>Roofing</v>
          </cell>
          <cell r="H29">
            <v>0</v>
          </cell>
          <cell r="J29">
            <v>0</v>
          </cell>
          <cell r="K29">
            <v>0</v>
          </cell>
        </row>
        <row r="30">
          <cell r="B30" t="str">
            <v>d)</v>
          </cell>
          <cell r="C30" t="str">
            <v>Stairs</v>
          </cell>
          <cell r="H30">
            <v>0</v>
          </cell>
          <cell r="J30">
            <v>0</v>
          </cell>
          <cell r="K30">
            <v>0</v>
          </cell>
        </row>
        <row r="31">
          <cell r="B31" t="str">
            <v>e)</v>
          </cell>
          <cell r="C31" t="str">
            <v>External Walls</v>
          </cell>
          <cell r="H31">
            <v>0</v>
          </cell>
          <cell r="J31">
            <v>0</v>
          </cell>
          <cell r="K31">
            <v>0</v>
          </cell>
        </row>
        <row r="32">
          <cell r="B32" t="str">
            <v>f)</v>
          </cell>
          <cell r="C32" t="str">
            <v>Windows &amp; External Doors</v>
          </cell>
          <cell r="H32">
            <v>0</v>
          </cell>
          <cell r="J32">
            <v>0</v>
          </cell>
          <cell r="K32">
            <v>0</v>
          </cell>
        </row>
        <row r="33">
          <cell r="B33" t="str">
            <v>g)</v>
          </cell>
          <cell r="C33" t="str">
            <v>Internal Walls &amp; Floors</v>
          </cell>
          <cell r="H33">
            <v>0</v>
          </cell>
          <cell r="J33">
            <v>0</v>
          </cell>
          <cell r="K33">
            <v>0</v>
          </cell>
        </row>
        <row r="34">
          <cell r="B34" t="str">
            <v>h)</v>
          </cell>
          <cell r="C34" t="str">
            <v>Internal Doors</v>
          </cell>
          <cell r="H34">
            <v>0</v>
          </cell>
          <cell r="J34">
            <v>0</v>
          </cell>
          <cell r="K34">
            <v>0</v>
          </cell>
        </row>
        <row r="35">
          <cell r="H35" t="str">
            <v>Superstructure Total</v>
          </cell>
          <cell r="I35">
            <v>0</v>
          </cell>
        </row>
        <row r="36">
          <cell r="A36" t="str">
            <v>3</v>
          </cell>
          <cell r="C36" t="str">
            <v>Finishes</v>
          </cell>
        </row>
        <row r="37">
          <cell r="B37" t="str">
            <v>a)</v>
          </cell>
          <cell r="C37" t="str">
            <v>Walls</v>
          </cell>
          <cell r="H37">
            <v>0</v>
          </cell>
          <cell r="J37">
            <v>0</v>
          </cell>
          <cell r="K37">
            <v>0</v>
          </cell>
        </row>
        <row r="38">
          <cell r="B38" t="str">
            <v>b)</v>
          </cell>
          <cell r="C38" t="str">
            <v>Floors</v>
          </cell>
          <cell r="H38">
            <v>0</v>
          </cell>
          <cell r="J38">
            <v>0</v>
          </cell>
          <cell r="K38">
            <v>0</v>
          </cell>
        </row>
        <row r="39">
          <cell r="B39" t="str">
            <v>c)</v>
          </cell>
          <cell r="C39" t="str">
            <v>Ceilings</v>
          </cell>
          <cell r="H39">
            <v>0</v>
          </cell>
          <cell r="J39">
            <v>0</v>
          </cell>
          <cell r="K39">
            <v>0</v>
          </cell>
        </row>
        <row r="40">
          <cell r="B40" t="str">
            <v>d)</v>
          </cell>
          <cell r="C40" t="str">
            <v>Decorations</v>
          </cell>
          <cell r="H40">
            <v>0</v>
          </cell>
          <cell r="J40">
            <v>0</v>
          </cell>
          <cell r="K40">
            <v>0</v>
          </cell>
        </row>
        <row r="41">
          <cell r="H41" t="str">
            <v>Finishes Total</v>
          </cell>
          <cell r="I41">
            <v>0</v>
          </cell>
        </row>
        <row r="42">
          <cell r="A42">
            <v>4</v>
          </cell>
          <cell r="C42" t="str">
            <v>Furniture, Fittings etc</v>
          </cell>
          <cell r="H42" t="str">
            <v>Furniture, Fittings etc Total</v>
          </cell>
          <cell r="I42">
            <v>0</v>
          </cell>
          <cell r="J42">
            <v>0</v>
          </cell>
          <cell r="K42">
            <v>0</v>
          </cell>
        </row>
        <row r="43">
          <cell r="A43">
            <v>5</v>
          </cell>
          <cell r="C43" t="str">
            <v>Services</v>
          </cell>
        </row>
        <row r="44">
          <cell r="B44" t="str">
            <v>a)</v>
          </cell>
          <cell r="C44" t="str">
            <v>Sanitary</v>
          </cell>
          <cell r="H44">
            <v>0</v>
          </cell>
          <cell r="J44">
            <v>0</v>
          </cell>
          <cell r="K44">
            <v>0</v>
          </cell>
        </row>
        <row r="45">
          <cell r="B45" t="str">
            <v>b)</v>
          </cell>
          <cell r="C45" t="str">
            <v>Mechanical Installations</v>
          </cell>
          <cell r="H45">
            <v>0</v>
          </cell>
          <cell r="J45">
            <v>0</v>
          </cell>
          <cell r="K45">
            <v>0</v>
          </cell>
        </row>
        <row r="46">
          <cell r="B46" t="str">
            <v>c)</v>
          </cell>
          <cell r="C46" t="str">
            <v>Electrical Installations</v>
          </cell>
          <cell r="H46">
            <v>0</v>
          </cell>
          <cell r="J46">
            <v>0</v>
          </cell>
          <cell r="K46">
            <v>0</v>
          </cell>
        </row>
        <row r="47">
          <cell r="B47" t="str">
            <v>d)</v>
          </cell>
          <cell r="C47" t="str">
            <v>Lifts &amp; Excalators</v>
          </cell>
          <cell r="H47">
            <v>0</v>
          </cell>
          <cell r="J47">
            <v>0</v>
          </cell>
          <cell r="K47">
            <v>0</v>
          </cell>
        </row>
        <row r="48">
          <cell r="B48" t="str">
            <v>e)</v>
          </cell>
          <cell r="C48" t="str">
            <v>BWIC</v>
          </cell>
          <cell r="H48">
            <v>0</v>
          </cell>
          <cell r="J48">
            <v>0</v>
          </cell>
          <cell r="K48">
            <v>0</v>
          </cell>
        </row>
        <row r="49">
          <cell r="H49" t="str">
            <v>Services Total</v>
          </cell>
          <cell r="I49">
            <v>0</v>
          </cell>
        </row>
        <row r="50">
          <cell r="A50">
            <v>6</v>
          </cell>
          <cell r="C50" t="str">
            <v>External Works</v>
          </cell>
        </row>
        <row r="51">
          <cell r="B51" t="str">
            <v>a)</v>
          </cell>
          <cell r="C51" t="str">
            <v>Site Works</v>
          </cell>
          <cell r="H51">
            <v>0</v>
          </cell>
          <cell r="J51">
            <v>0</v>
          </cell>
          <cell r="K51">
            <v>0</v>
          </cell>
        </row>
        <row r="52">
          <cell r="B52" t="str">
            <v>b)</v>
          </cell>
          <cell r="C52" t="str">
            <v>Drainage</v>
          </cell>
          <cell r="H52">
            <v>0</v>
          </cell>
          <cell r="J52">
            <v>0</v>
          </cell>
          <cell r="K52">
            <v>0</v>
          </cell>
        </row>
        <row r="53">
          <cell r="B53" t="str">
            <v>c)</v>
          </cell>
          <cell r="C53" t="str">
            <v>Statutory Services</v>
          </cell>
          <cell r="H53">
            <v>0</v>
          </cell>
          <cell r="J53">
            <v>0</v>
          </cell>
          <cell r="K53">
            <v>0</v>
          </cell>
        </row>
        <row r="54">
          <cell r="B54" t="str">
            <v>b)</v>
          </cell>
          <cell r="C54" t="str">
            <v>Demolitions</v>
          </cell>
          <cell r="H54">
            <v>0</v>
          </cell>
          <cell r="J54">
            <v>0</v>
          </cell>
          <cell r="K54">
            <v>0</v>
          </cell>
        </row>
        <row r="55">
          <cell r="H55" t="str">
            <v>External Works Total</v>
          </cell>
          <cell r="I55">
            <v>0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mary Page"/>
      <sheetName val="Prelims"/>
      <sheetName val="Office Accommodation"/>
      <sheetName val="Dayworks"/>
      <sheetName val="Dayworks Breakdowns"/>
      <sheetName val="Dwg Revisions"/>
      <sheetName val="Drwg Rev Dims"/>
      <sheetName val="Variations"/>
      <sheetName val="RNC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Details"/>
      <sheetName val="Notes etc"/>
      <sheetName val="Reconcil"/>
      <sheetName val="Exec Sum"/>
      <sheetName val="Fees"/>
      <sheetName val="Sector sum"/>
      <sheetName val="Zone Sum"/>
      <sheetName val="Breakdown"/>
      <sheetName val="Features"/>
      <sheetName val="Lo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T49"/>
  <sheetViews>
    <sheetView zoomScale="75" zoomScaleNormal="55" workbookViewId="0"/>
  </sheetViews>
  <sheetFormatPr baseColWidth="10" defaultColWidth="0" defaultRowHeight="15" customHeight="1" zeroHeight="1" x14ac:dyDescent="0.2"/>
  <cols>
    <col min="1" max="20" width="9.1640625" style="1" customWidth="1"/>
    <col min="21" max="16384" width="9.1640625" style="1" hidden="1"/>
  </cols>
  <sheetData>
    <row r="1" spans="2:19" x14ac:dyDescent="0.2"/>
    <row r="2" spans="2:19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2:19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2:19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2:19" x14ac:dyDescent="0.2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2:19" x14ac:dyDescent="0.2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</row>
    <row r="7" spans="2:19" ht="46" x14ac:dyDescent="0.55000000000000004">
      <c r="B7" s="2"/>
      <c r="C7" s="2"/>
      <c r="D7" s="2"/>
      <c r="E7" s="2"/>
      <c r="F7" s="3" t="s">
        <v>0</v>
      </c>
      <c r="G7" s="4"/>
      <c r="H7" s="4"/>
      <c r="I7" s="4"/>
      <c r="J7" s="4"/>
      <c r="K7" s="4"/>
      <c r="L7" s="2"/>
      <c r="M7" s="2"/>
      <c r="N7" s="2"/>
      <c r="O7" s="2"/>
      <c r="P7" s="2"/>
      <c r="Q7" s="2"/>
      <c r="R7" s="2"/>
      <c r="S7" s="2"/>
    </row>
    <row r="8" spans="2:19" ht="21" x14ac:dyDescent="0.25">
      <c r="B8" s="2"/>
      <c r="C8" s="2"/>
      <c r="D8"/>
      <c r="E8" s="2"/>
      <c r="F8" s="4" t="s">
        <v>1</v>
      </c>
      <c r="G8" s="4"/>
      <c r="H8" s="4"/>
      <c r="I8" s="4"/>
      <c r="J8" s="4"/>
      <c r="K8" s="4"/>
      <c r="L8" s="2"/>
      <c r="M8" s="2"/>
      <c r="N8" s="2"/>
      <c r="O8" s="2"/>
      <c r="P8" s="2"/>
      <c r="Q8" s="2"/>
      <c r="R8" s="2"/>
      <c r="S8" s="2"/>
    </row>
    <row r="9" spans="2:19" ht="21" x14ac:dyDescent="0.25">
      <c r="B9" s="2"/>
      <c r="C9" s="2"/>
      <c r="D9" s="2"/>
      <c r="E9" s="2"/>
      <c r="F9" s="4" t="s">
        <v>2</v>
      </c>
      <c r="G9" s="4"/>
      <c r="H9" s="4"/>
      <c r="I9" s="4"/>
      <c r="J9" s="4"/>
      <c r="K9" s="4"/>
      <c r="L9" s="2"/>
      <c r="M9" s="2"/>
      <c r="N9" s="2"/>
      <c r="O9" s="2"/>
      <c r="P9" s="2"/>
      <c r="Q9" s="2"/>
      <c r="R9" s="2"/>
      <c r="S9" s="2"/>
    </row>
    <row r="10" spans="2:19" x14ac:dyDescent="0.2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</row>
    <row r="11" spans="2:19" x14ac:dyDescent="0.2"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7"/>
      <c r="O11" s="2"/>
      <c r="P11" s="2"/>
      <c r="Q11" s="2"/>
      <c r="R11" s="2"/>
      <c r="S11" s="2"/>
    </row>
    <row r="12" spans="2:19" x14ac:dyDescent="0.2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</row>
    <row r="13" spans="2:19" x14ac:dyDescent="0.2"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</row>
    <row r="14" spans="2:19" x14ac:dyDescent="0.2">
      <c r="B14" s="6"/>
      <c r="C14" s="2"/>
      <c r="D14" s="2"/>
      <c r="E14" s="2"/>
      <c r="F14" s="2"/>
      <c r="G14" s="2"/>
      <c r="H14" s="2"/>
      <c r="I14" s="2"/>
      <c r="J14" s="2"/>
      <c r="K14" s="2"/>
      <c r="L14" s="7"/>
      <c r="M14" s="7"/>
      <c r="N14" s="7"/>
      <c r="O14" s="6"/>
      <c r="P14" s="5"/>
      <c r="Q14" s="5"/>
      <c r="R14" s="5"/>
      <c r="S14" s="5"/>
    </row>
    <row r="15" spans="2:19" x14ac:dyDescent="0.2">
      <c r="B15" s="6"/>
      <c r="C15" s="2"/>
      <c r="D15" s="2"/>
      <c r="E15" s="2"/>
      <c r="F15" s="2"/>
      <c r="G15" s="2"/>
      <c r="H15" s="2"/>
      <c r="I15" s="2"/>
      <c r="J15" s="2"/>
      <c r="K15" s="2"/>
      <c r="L15" s="7"/>
      <c r="M15" s="7"/>
      <c r="N15" s="7"/>
      <c r="O15" s="6"/>
      <c r="P15" s="5"/>
      <c r="Q15" s="5"/>
      <c r="R15" s="5"/>
      <c r="S15" s="5"/>
    </row>
    <row r="16" spans="2:19" x14ac:dyDescent="0.2">
      <c r="B16" s="6"/>
      <c r="C16" s="2"/>
      <c r="D16" s="2"/>
      <c r="E16" s="2"/>
      <c r="F16" s="2"/>
      <c r="G16" s="2"/>
      <c r="H16" s="2"/>
      <c r="I16" s="2"/>
      <c r="J16" s="2"/>
      <c r="K16" s="2"/>
      <c r="L16" s="7"/>
      <c r="M16" s="7"/>
      <c r="N16" s="7"/>
      <c r="O16" s="6"/>
      <c r="P16" s="5"/>
      <c r="Q16" s="5"/>
      <c r="R16" s="5"/>
      <c r="S16" s="5"/>
    </row>
    <row r="17" spans="2:19" x14ac:dyDescent="0.2">
      <c r="B17" s="6"/>
      <c r="C17" s="2"/>
      <c r="D17" s="2"/>
      <c r="E17" s="2"/>
      <c r="F17" s="7"/>
      <c r="G17" s="7"/>
      <c r="H17" s="7"/>
      <c r="I17" s="7"/>
      <c r="J17" s="7"/>
      <c r="K17" s="7"/>
      <c r="L17" s="7"/>
      <c r="M17" s="7"/>
      <c r="N17" s="7"/>
      <c r="O17" s="6"/>
      <c r="P17" s="5"/>
      <c r="Q17" s="5"/>
      <c r="R17" s="5"/>
      <c r="S17" s="5"/>
    </row>
    <row r="18" spans="2:19" x14ac:dyDescent="0.2">
      <c r="B18" s="5"/>
      <c r="C18" s="8"/>
      <c r="D18" s="8"/>
      <c r="E18" s="8"/>
      <c r="F18" s="8"/>
      <c r="G18" s="8"/>
      <c r="H18" s="8"/>
      <c r="I18" s="8"/>
      <c r="J18" s="8"/>
      <c r="K18" s="8"/>
      <c r="L18" s="5"/>
      <c r="M18" s="5"/>
      <c r="N18" s="2"/>
      <c r="O18" s="5"/>
      <c r="P18" s="5"/>
      <c r="Q18" s="5"/>
      <c r="R18" s="5"/>
      <c r="S18" s="5"/>
    </row>
    <row r="19" spans="2:19" x14ac:dyDescent="0.2"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2"/>
      <c r="P19" s="5"/>
      <c r="Q19" s="5"/>
      <c r="R19" s="5"/>
      <c r="S19" s="5"/>
    </row>
    <row r="20" spans="2:19" x14ac:dyDescent="0.2">
      <c r="B20" s="5"/>
      <c r="C20" s="5"/>
      <c r="D20" s="5"/>
      <c r="E20" s="5"/>
      <c r="F20" s="5"/>
      <c r="G20" s="2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</row>
    <row r="21" spans="2:19" x14ac:dyDescent="0.2"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</row>
    <row r="22" spans="2:19" x14ac:dyDescent="0.2"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2:19" x14ac:dyDescent="0.2"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</row>
    <row r="24" spans="2:19" x14ac:dyDescent="0.2"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</row>
    <row r="25" spans="2:19" x14ac:dyDescent="0.2"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</row>
    <row r="26" spans="2:19" x14ac:dyDescent="0.2"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</row>
    <row r="27" spans="2:19" x14ac:dyDescent="0.2">
      <c r="B27" s="5"/>
      <c r="C27" s="5"/>
      <c r="D27" s="5"/>
      <c r="E27" s="5"/>
      <c r="F27" s="5"/>
      <c r="G27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</row>
    <row r="28" spans="2:19" x14ac:dyDescent="0.2"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/>
      <c r="N28" s="5"/>
      <c r="O28" s="2"/>
      <c r="P28" s="5"/>
      <c r="Q28" s="5"/>
      <c r="R28" s="5"/>
      <c r="S28" s="5"/>
    </row>
    <row r="29" spans="2:19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</row>
    <row r="30" spans="2:19" x14ac:dyDescent="0.2"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</row>
    <row r="31" spans="2:19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</row>
    <row r="32" spans="2:19" x14ac:dyDescent="0.2"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</row>
    <row r="33" spans="2:19" x14ac:dyDescent="0.2"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</row>
    <row r="34" spans="2:19" x14ac:dyDescent="0.2"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</row>
    <row r="35" spans="2:19" x14ac:dyDescent="0.2"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2"/>
      <c r="N35" s="5"/>
      <c r="O35" s="5"/>
      <c r="P35" s="5"/>
      <c r="Q35" s="5"/>
      <c r="R35" s="5"/>
      <c r="S35" s="5"/>
    </row>
    <row r="36" spans="2:19" x14ac:dyDescent="0.2"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</row>
    <row r="37" spans="2:19" x14ac:dyDescent="0.2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</row>
    <row r="38" spans="2:19" x14ac:dyDescent="0.2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</row>
    <row r="39" spans="2:19" x14ac:dyDescent="0.2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</row>
    <row r="40" spans="2:19" x14ac:dyDescent="0.2">
      <c r="B40" s="5"/>
      <c r="C40" s="5"/>
      <c r="D40" s="5"/>
      <c r="E40" s="5"/>
      <c r="F40" s="5"/>
      <c r="G40" s="5"/>
      <c r="H40" s="5"/>
      <c r="I40" s="2"/>
      <c r="J40" s="5"/>
      <c r="K40" s="5"/>
      <c r="L40" s="5"/>
      <c r="M40" s="5"/>
      <c r="N40" s="5"/>
      <c r="O40" s="5"/>
      <c r="P40" s="5"/>
      <c r="Q40" s="5"/>
      <c r="R40" s="5"/>
      <c r="S40" s="5"/>
    </row>
    <row r="41" spans="2:19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</row>
    <row r="42" spans="2:19" x14ac:dyDescent="0.2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</row>
    <row r="43" spans="2:19" x14ac:dyDescent="0.2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</row>
    <row r="44" spans="2:19" x14ac:dyDescent="0.2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</row>
    <row r="45" spans="2:19" x14ac:dyDescent="0.2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</row>
    <row r="46" spans="2:19" x14ac:dyDescent="0.2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</row>
    <row r="47" spans="2:19" x14ac:dyDescent="0.2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</row>
    <row r="48" spans="2:19" x14ac:dyDescent="0.2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</row>
    <row r="49" x14ac:dyDescent="0.2"/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49"/>
  <sheetViews>
    <sheetView zoomScale="115" zoomScaleNormal="115" workbookViewId="0">
      <selection activeCell="N10" sqref="N10"/>
    </sheetView>
  </sheetViews>
  <sheetFormatPr baseColWidth="10" defaultColWidth="0" defaultRowHeight="15" customHeight="1" zeroHeight="1" x14ac:dyDescent="0.2"/>
  <cols>
    <col min="1" max="14" width="9.1640625" style="1" customWidth="1"/>
    <col min="15" max="20" width="9.1640625" style="1" hidden="1" customWidth="1"/>
    <col min="21" max="16384" width="9.1640625" style="1" hidden="1"/>
  </cols>
  <sheetData>
    <row r="1" spans="2:19" x14ac:dyDescent="0.2"/>
    <row r="2" spans="2:19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2"/>
      <c r="P2" s="2"/>
      <c r="Q2" s="2"/>
      <c r="R2" s="2"/>
      <c r="S2" s="2"/>
    </row>
    <row r="3" spans="2:19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O3" s="2"/>
      <c r="P3" s="2"/>
      <c r="Q3" s="2"/>
      <c r="R3" s="2"/>
      <c r="S3" s="2"/>
    </row>
    <row r="4" spans="2:19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O4" s="2"/>
      <c r="P4" s="2"/>
      <c r="Q4" s="2"/>
      <c r="R4" s="2"/>
      <c r="S4" s="2"/>
    </row>
    <row r="5" spans="2:19" x14ac:dyDescent="0.2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O5" s="2"/>
      <c r="P5" s="2"/>
      <c r="Q5" s="2"/>
      <c r="R5" s="2"/>
      <c r="S5" s="2"/>
    </row>
    <row r="6" spans="2:19" x14ac:dyDescent="0.2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O6" s="2"/>
      <c r="P6" s="2"/>
      <c r="Q6" s="2"/>
      <c r="R6" s="2"/>
      <c r="S6" s="2"/>
    </row>
    <row r="7" spans="2:19" ht="46" x14ac:dyDescent="0.55000000000000004">
      <c r="B7" s="2"/>
      <c r="C7" s="2"/>
      <c r="D7" s="2"/>
      <c r="E7" s="2"/>
      <c r="F7" s="11" t="s">
        <v>3</v>
      </c>
      <c r="G7" s="4"/>
      <c r="H7" s="4"/>
      <c r="I7" s="4"/>
      <c r="J7" s="4"/>
      <c r="K7" s="4"/>
      <c r="L7" s="2"/>
      <c r="M7" s="2"/>
      <c r="O7" s="2"/>
      <c r="P7" s="2"/>
      <c r="Q7" s="2"/>
      <c r="R7" s="2"/>
      <c r="S7" s="2"/>
    </row>
    <row r="8" spans="2:19" ht="21" x14ac:dyDescent="0.25">
      <c r="B8" s="2"/>
      <c r="C8" s="2"/>
      <c r="D8" s="2"/>
      <c r="E8" s="2"/>
      <c r="F8" s="4" t="s">
        <v>1</v>
      </c>
      <c r="G8" s="4"/>
      <c r="H8" s="4"/>
      <c r="I8" s="4"/>
      <c r="J8" s="4"/>
      <c r="K8" s="4"/>
      <c r="L8" s="2"/>
      <c r="M8" s="2"/>
      <c r="O8" s="2"/>
      <c r="P8" s="2"/>
      <c r="Q8" s="2"/>
      <c r="R8" s="2"/>
      <c r="S8" s="2"/>
    </row>
    <row r="9" spans="2:19" ht="21" x14ac:dyDescent="0.25">
      <c r="B9" s="2"/>
      <c r="C9" s="2"/>
      <c r="D9" s="2"/>
      <c r="E9" s="2"/>
      <c r="F9" s="4" t="s">
        <v>2</v>
      </c>
      <c r="G9" s="4"/>
      <c r="H9" s="4"/>
      <c r="I9" s="4"/>
      <c r="J9" s="4"/>
      <c r="K9" s="4"/>
      <c r="L9" s="2"/>
      <c r="M9" s="2"/>
      <c r="O9" s="2"/>
      <c r="P9" s="2"/>
      <c r="Q9" s="2"/>
      <c r="R9" s="2"/>
      <c r="S9" s="2"/>
    </row>
    <row r="10" spans="2:19" x14ac:dyDescent="0.2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O10" s="2"/>
      <c r="P10" s="2"/>
      <c r="Q10" s="2"/>
      <c r="R10" s="2"/>
      <c r="S10" s="2"/>
    </row>
    <row r="11" spans="2:19" ht="21" x14ac:dyDescent="0.25">
      <c r="B11" s="2"/>
      <c r="C11" s="2"/>
      <c r="D11" s="2"/>
      <c r="E11" s="2"/>
      <c r="F11" s="116" t="s">
        <v>4</v>
      </c>
      <c r="G11" s="116"/>
      <c r="H11" s="116"/>
      <c r="I11" s="116"/>
      <c r="J11" s="116"/>
      <c r="K11" s="116"/>
      <c r="L11" s="116"/>
      <c r="M11" s="2"/>
      <c r="O11" s="2"/>
      <c r="P11" s="2"/>
      <c r="Q11" s="2"/>
      <c r="R11" s="2"/>
      <c r="S11" s="2"/>
    </row>
    <row r="12" spans="2:19" x14ac:dyDescent="0.2">
      <c r="B12" s="2"/>
      <c r="C12" s="2"/>
      <c r="D12" s="2"/>
      <c r="E12" s="2"/>
      <c r="F12" s="118" t="s">
        <v>244</v>
      </c>
      <c r="G12" s="118"/>
      <c r="H12" s="118"/>
      <c r="I12" s="118"/>
      <c r="J12" s="118"/>
      <c r="K12" s="118"/>
      <c r="L12" s="118"/>
      <c r="M12" s="2"/>
      <c r="O12" s="2"/>
      <c r="P12" s="2"/>
      <c r="Q12" s="2"/>
      <c r="R12" s="2"/>
      <c r="S12" s="2"/>
    </row>
    <row r="13" spans="2:19" x14ac:dyDescent="0.2">
      <c r="B13" s="5"/>
      <c r="C13" s="5"/>
      <c r="D13" s="5"/>
      <c r="E13" s="5"/>
      <c r="F13" s="115"/>
      <c r="G13" s="115"/>
      <c r="H13" s="115"/>
      <c r="I13" s="115"/>
      <c r="J13" s="115"/>
      <c r="K13" s="115"/>
      <c r="L13" s="115"/>
      <c r="M13" s="5"/>
      <c r="N13" s="9"/>
      <c r="O13" s="5"/>
      <c r="P13" s="5"/>
      <c r="Q13" s="5"/>
      <c r="R13" s="5"/>
      <c r="S13" s="5"/>
    </row>
    <row r="14" spans="2:19" ht="21" x14ac:dyDescent="0.25">
      <c r="B14" s="6"/>
      <c r="C14" s="2"/>
      <c r="D14" s="2"/>
      <c r="E14" s="2"/>
      <c r="F14" s="116" t="s">
        <v>52</v>
      </c>
      <c r="G14" s="116"/>
      <c r="H14" s="116"/>
      <c r="I14" s="116"/>
      <c r="J14" s="116"/>
      <c r="K14" s="116"/>
      <c r="L14" s="116"/>
      <c r="M14" s="7"/>
      <c r="N14" s="10"/>
      <c r="O14" s="6"/>
      <c r="P14" s="5"/>
      <c r="Q14" s="5"/>
      <c r="R14" s="5"/>
      <c r="S14" s="5"/>
    </row>
    <row r="15" spans="2:19" x14ac:dyDescent="0.2">
      <c r="B15" s="6"/>
      <c r="C15" s="2"/>
      <c r="D15" s="2"/>
      <c r="E15" s="2"/>
      <c r="F15" s="119" t="s">
        <v>247</v>
      </c>
      <c r="G15" s="119"/>
      <c r="H15" s="119"/>
      <c r="I15" s="119"/>
      <c r="J15" s="119"/>
      <c r="K15" s="119"/>
      <c r="L15" s="119"/>
      <c r="M15" s="7"/>
      <c r="N15" s="10"/>
      <c r="O15" s="6"/>
      <c r="P15" s="5"/>
      <c r="Q15" s="5"/>
      <c r="R15" s="5"/>
      <c r="S15" s="5"/>
    </row>
    <row r="16" spans="2:19" x14ac:dyDescent="0.2">
      <c r="B16" s="6"/>
      <c r="C16" s="2"/>
      <c r="D16" s="2"/>
      <c r="E16" s="2"/>
      <c r="F16" s="2"/>
      <c r="G16" s="2"/>
      <c r="H16" s="2"/>
      <c r="I16" s="2"/>
      <c r="J16" s="2"/>
      <c r="K16" s="2"/>
      <c r="L16" s="7"/>
      <c r="M16" s="7"/>
      <c r="N16" s="10"/>
      <c r="O16" s="6"/>
      <c r="P16" s="5"/>
      <c r="Q16" s="5"/>
      <c r="R16" s="5"/>
      <c r="S16" s="5"/>
    </row>
    <row r="17" spans="2:19" ht="21" x14ac:dyDescent="0.25">
      <c r="B17" s="6"/>
      <c r="C17" s="2"/>
      <c r="D17" s="2"/>
      <c r="E17" s="2"/>
      <c r="F17" s="116" t="s">
        <v>245</v>
      </c>
      <c r="G17" s="116"/>
      <c r="H17" s="116"/>
      <c r="I17" s="116"/>
      <c r="J17" s="116"/>
      <c r="K17" s="116"/>
      <c r="L17" s="116"/>
      <c r="M17" s="7"/>
      <c r="N17" s="10"/>
      <c r="O17" s="6"/>
      <c r="P17" s="5"/>
      <c r="Q17" s="5"/>
      <c r="R17" s="5"/>
      <c r="S17" s="5"/>
    </row>
    <row r="18" spans="2:19" x14ac:dyDescent="0.2">
      <c r="B18" s="5"/>
      <c r="C18" s="8"/>
      <c r="D18" s="8"/>
      <c r="E18" s="8"/>
      <c r="F18" s="119" t="s">
        <v>248</v>
      </c>
      <c r="G18" s="118"/>
      <c r="H18" s="118"/>
      <c r="I18" s="118"/>
      <c r="J18" s="118"/>
      <c r="K18" s="118"/>
      <c r="L18" s="118"/>
      <c r="M18" s="5"/>
      <c r="O18" s="5"/>
      <c r="P18" s="5"/>
      <c r="Q18" s="5"/>
      <c r="R18" s="5"/>
      <c r="S18" s="5"/>
    </row>
    <row r="19" spans="2:19" x14ac:dyDescent="0.2">
      <c r="B19" s="5"/>
      <c r="C19" s="5"/>
      <c r="D19" s="5"/>
      <c r="E19" s="5"/>
      <c r="F19" s="120" t="s">
        <v>249</v>
      </c>
      <c r="G19" s="120"/>
      <c r="H19" s="120"/>
      <c r="I19" s="120"/>
      <c r="J19" s="120"/>
      <c r="K19" s="120"/>
      <c r="L19" s="120"/>
      <c r="M19" s="5"/>
      <c r="N19" s="9"/>
      <c r="O19" s="2"/>
      <c r="P19" s="5"/>
      <c r="Q19" s="5"/>
      <c r="R19" s="5"/>
      <c r="S19" s="5"/>
    </row>
    <row r="20" spans="2:19" x14ac:dyDescent="0.2">
      <c r="B20" s="5"/>
      <c r="C20" s="5"/>
      <c r="D20" s="5"/>
      <c r="E20" s="5"/>
      <c r="F20" s="115"/>
      <c r="G20" s="115"/>
      <c r="H20" s="115"/>
      <c r="I20" s="115"/>
      <c r="J20" s="115"/>
      <c r="K20" s="115"/>
      <c r="L20" s="115"/>
      <c r="M20" s="5"/>
      <c r="N20" s="9"/>
      <c r="O20" s="5"/>
      <c r="P20" s="5"/>
      <c r="Q20" s="5"/>
      <c r="R20" s="5"/>
      <c r="S20" s="5"/>
    </row>
    <row r="21" spans="2:19" ht="21" x14ac:dyDescent="0.25">
      <c r="B21" s="5"/>
      <c r="C21" s="5"/>
      <c r="D21" s="5"/>
      <c r="E21" s="5"/>
      <c r="F21" s="116" t="s">
        <v>246</v>
      </c>
      <c r="G21" s="116"/>
      <c r="H21" s="116"/>
      <c r="I21" s="116"/>
      <c r="J21" s="116"/>
      <c r="K21" s="116"/>
      <c r="L21" s="116"/>
      <c r="M21" s="5"/>
      <c r="N21" s="9"/>
      <c r="O21" s="5"/>
      <c r="P21" s="5"/>
      <c r="Q21" s="5"/>
      <c r="R21" s="5"/>
      <c r="S21" s="5"/>
    </row>
    <row r="22" spans="2:19" x14ac:dyDescent="0.2">
      <c r="B22" s="5"/>
      <c r="C22" s="5"/>
      <c r="D22" s="5"/>
      <c r="E22" s="5"/>
      <c r="F22" s="119" t="s">
        <v>250</v>
      </c>
      <c r="G22" s="118"/>
      <c r="H22" s="118"/>
      <c r="I22" s="118"/>
      <c r="J22" s="118"/>
      <c r="K22" s="118"/>
      <c r="L22" s="118"/>
      <c r="M22" s="5"/>
      <c r="N22" s="9"/>
      <c r="O22" s="5"/>
      <c r="P22" s="5"/>
      <c r="Q22" s="5"/>
      <c r="R22" s="5"/>
      <c r="S22" s="5"/>
    </row>
    <row r="23" spans="2:19" x14ac:dyDescent="0.2">
      <c r="B23" s="5"/>
      <c r="C23" s="5"/>
      <c r="D23" s="5"/>
      <c r="E23" s="5"/>
      <c r="F23" s="2"/>
      <c r="G23" s="2"/>
      <c r="H23" s="2"/>
      <c r="I23" s="2"/>
      <c r="J23" s="2"/>
      <c r="K23" s="2"/>
      <c r="L23" s="7"/>
      <c r="M23" s="5"/>
      <c r="N23" s="9"/>
      <c r="O23" s="5"/>
      <c r="P23" s="5"/>
      <c r="Q23" s="5"/>
      <c r="R23" s="5"/>
      <c r="S23" s="5"/>
    </row>
    <row r="24" spans="2:19" ht="21" x14ac:dyDescent="0.25">
      <c r="B24" s="9"/>
      <c r="C24" s="9"/>
      <c r="D24" s="9"/>
      <c r="E24" s="9"/>
      <c r="F24" s="117"/>
      <c r="G24" s="117"/>
      <c r="H24" s="117"/>
      <c r="I24" s="117"/>
      <c r="J24" s="117"/>
      <c r="K24" s="117"/>
      <c r="L24" s="117"/>
      <c r="M24" s="9"/>
      <c r="N24" s="9"/>
      <c r="O24" s="5"/>
      <c r="P24" s="5"/>
      <c r="Q24" s="5"/>
      <c r="R24" s="5"/>
      <c r="S24" s="5"/>
    </row>
    <row r="25" spans="2:19" ht="15" hidden="1" customHeight="1" x14ac:dyDescent="0.2">
      <c r="B25" s="5"/>
      <c r="C25" s="5"/>
      <c r="D25" s="5"/>
      <c r="E25" s="5"/>
      <c r="F25" s="2"/>
      <c r="G25" s="2"/>
      <c r="H25" s="2"/>
      <c r="I25" s="2"/>
      <c r="J25" s="2"/>
      <c r="K25" s="2"/>
      <c r="L25" s="2"/>
      <c r="M25" s="5"/>
      <c r="N25" s="9"/>
      <c r="O25" s="5"/>
      <c r="P25" s="5"/>
      <c r="Q25" s="5"/>
      <c r="R25" s="5"/>
      <c r="S25" s="5"/>
    </row>
    <row r="26" spans="2:19" hidden="1" x14ac:dyDescent="0.2">
      <c r="B26" s="5"/>
      <c r="C26" s="5"/>
      <c r="D26" s="5"/>
      <c r="E26" s="5"/>
      <c r="F26" s="115"/>
      <c r="G26" s="115"/>
      <c r="H26" s="115"/>
      <c r="I26" s="115"/>
      <c r="J26" s="115"/>
      <c r="K26" s="115"/>
      <c r="L26" s="115"/>
      <c r="M26" s="5"/>
      <c r="N26" s="9"/>
      <c r="O26" s="5"/>
      <c r="P26" s="5"/>
      <c r="Q26" s="5"/>
      <c r="R26" s="5"/>
      <c r="S26" s="5"/>
    </row>
    <row r="27" spans="2:19" hidden="1" x14ac:dyDescent="0.2">
      <c r="B27" s="5"/>
      <c r="C27" s="5"/>
      <c r="D27" s="5"/>
      <c r="E27" s="5"/>
      <c r="F27" s="2"/>
      <c r="G27" s="2"/>
      <c r="H27" s="2"/>
      <c r="I27" s="2"/>
      <c r="J27" s="2"/>
      <c r="K27" s="2"/>
      <c r="L27" s="7"/>
      <c r="M27" s="5"/>
      <c r="N27" s="9"/>
      <c r="O27" s="5"/>
      <c r="P27" s="5"/>
      <c r="Q27" s="5"/>
      <c r="R27" s="5"/>
      <c r="S27" s="5"/>
    </row>
    <row r="28" spans="2:19" hidden="1" x14ac:dyDescent="0.2">
      <c r="B28" s="5"/>
      <c r="C28" s="5"/>
      <c r="D28" s="5"/>
      <c r="E28" s="5"/>
      <c r="F28" s="2"/>
      <c r="G28" s="2"/>
      <c r="H28" s="2"/>
      <c r="I28" s="2"/>
      <c r="J28" s="2"/>
      <c r="K28" s="2"/>
      <c r="L28" s="7"/>
      <c r="M28" s="5"/>
      <c r="N28" s="9"/>
      <c r="O28" s="5"/>
      <c r="P28" s="5"/>
      <c r="Q28" s="5"/>
      <c r="R28" s="5"/>
      <c r="S28" s="5"/>
    </row>
    <row r="29" spans="2:19" hidden="1" x14ac:dyDescent="0.2">
      <c r="B29" s="5"/>
      <c r="C29" s="5"/>
      <c r="D29" s="5"/>
      <c r="E29" s="5"/>
      <c r="F29" s="2"/>
      <c r="G29" s="2"/>
      <c r="H29" s="2"/>
      <c r="I29" s="2"/>
      <c r="J29" s="2"/>
      <c r="K29" s="2"/>
      <c r="L29" s="7"/>
      <c r="M29" s="5"/>
      <c r="N29" s="9"/>
      <c r="O29" s="5"/>
      <c r="P29" s="5"/>
      <c r="Q29" s="5"/>
      <c r="R29" s="5"/>
      <c r="S29" s="5"/>
    </row>
    <row r="30" spans="2:19" ht="21" hidden="1" x14ac:dyDescent="0.25">
      <c r="B30" s="5"/>
      <c r="C30" s="5"/>
      <c r="D30" s="5"/>
      <c r="E30" s="5"/>
      <c r="F30" s="114"/>
      <c r="G30" s="114"/>
      <c r="H30" s="114"/>
      <c r="I30" s="114"/>
      <c r="J30" s="114"/>
      <c r="K30" s="114"/>
      <c r="L30" s="114"/>
      <c r="M30" s="5"/>
      <c r="N30" s="9"/>
      <c r="O30" s="5"/>
      <c r="P30" s="5"/>
      <c r="Q30" s="5"/>
      <c r="R30" s="5"/>
      <c r="S30" s="5"/>
    </row>
    <row r="31" spans="2:19" hidden="1" x14ac:dyDescent="0.2">
      <c r="B31" s="5"/>
      <c r="C31" s="5"/>
      <c r="D31" s="5"/>
      <c r="E31" s="5"/>
      <c r="F31" s="2"/>
      <c r="G31" s="2"/>
      <c r="H31" s="2"/>
      <c r="I31" s="2"/>
      <c r="J31" s="2"/>
      <c r="K31" s="2"/>
      <c r="L31" s="2"/>
      <c r="M31" s="5"/>
      <c r="N31" s="9"/>
      <c r="O31" s="5"/>
      <c r="P31" s="5"/>
      <c r="Q31" s="5"/>
      <c r="R31" s="5"/>
      <c r="S31" s="5"/>
    </row>
    <row r="32" spans="2:19" hidden="1" x14ac:dyDescent="0.2">
      <c r="B32" s="5"/>
      <c r="C32" s="5"/>
      <c r="D32" s="5"/>
      <c r="E32" s="5"/>
      <c r="F32" s="115"/>
      <c r="G32" s="115"/>
      <c r="H32" s="115"/>
      <c r="I32" s="115"/>
      <c r="J32" s="115"/>
      <c r="K32" s="115"/>
      <c r="L32" s="115"/>
      <c r="M32" s="5"/>
      <c r="N32" s="9"/>
      <c r="O32" s="5"/>
      <c r="P32" s="5"/>
      <c r="Q32" s="5"/>
      <c r="R32" s="5"/>
      <c r="S32" s="5"/>
    </row>
    <row r="33" spans="2:19" hidden="1" x14ac:dyDescent="0.2">
      <c r="B33" s="5"/>
      <c r="C33" s="5"/>
      <c r="D33" s="5"/>
      <c r="E33" s="5"/>
      <c r="F33" s="2"/>
      <c r="G33" s="2"/>
      <c r="H33" s="2"/>
      <c r="I33" s="2"/>
      <c r="J33" s="2"/>
      <c r="K33" s="2"/>
      <c r="L33" s="7"/>
      <c r="M33" s="5"/>
      <c r="N33" s="9"/>
      <c r="O33" s="5"/>
      <c r="P33" s="5"/>
      <c r="Q33" s="5"/>
      <c r="R33" s="5"/>
      <c r="S33" s="5"/>
    </row>
    <row r="34" spans="2:19" hidden="1" x14ac:dyDescent="0.2">
      <c r="B34" s="5"/>
      <c r="C34" s="5"/>
      <c r="D34" s="5"/>
      <c r="E34" s="5"/>
      <c r="F34" s="2"/>
      <c r="G34" s="2"/>
      <c r="H34" s="2"/>
      <c r="I34" s="2"/>
      <c r="J34" s="2"/>
      <c r="K34" s="2"/>
      <c r="L34" s="7"/>
      <c r="M34" s="5"/>
      <c r="N34" s="9"/>
      <c r="O34" s="5"/>
      <c r="P34" s="5"/>
      <c r="Q34" s="5"/>
      <c r="R34" s="5"/>
      <c r="S34" s="5"/>
    </row>
    <row r="35" spans="2:19" hidden="1" x14ac:dyDescent="0.2">
      <c r="B35" s="5"/>
      <c r="C35" s="5"/>
      <c r="D35" s="5"/>
      <c r="E35" s="5"/>
      <c r="F35" s="2"/>
      <c r="G35" s="2"/>
      <c r="H35" s="2"/>
      <c r="I35" s="2"/>
      <c r="J35" s="2"/>
      <c r="K35" s="2"/>
      <c r="L35" s="7"/>
      <c r="M35" s="2"/>
      <c r="N35" s="9"/>
      <c r="O35" s="5"/>
      <c r="P35" s="5"/>
      <c r="Q35" s="5"/>
      <c r="R35" s="5"/>
      <c r="S35" s="5"/>
    </row>
    <row r="36" spans="2:19" hidden="1" x14ac:dyDescent="0.2">
      <c r="B36" s="5"/>
      <c r="C36" s="5"/>
      <c r="D36" s="5"/>
      <c r="E36" s="5"/>
      <c r="F36" s="7"/>
      <c r="G36" s="7"/>
      <c r="H36" s="7"/>
      <c r="I36" s="7"/>
      <c r="J36" s="7"/>
      <c r="K36" s="7"/>
      <c r="L36" s="7"/>
      <c r="M36" s="5"/>
      <c r="N36" s="9"/>
      <c r="O36" s="5"/>
      <c r="P36" s="5"/>
      <c r="Q36" s="5"/>
      <c r="R36" s="5"/>
      <c r="S36" s="5"/>
    </row>
    <row r="37" spans="2:19" hidden="1" x14ac:dyDescent="0.2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9"/>
      <c r="O37" s="5"/>
      <c r="P37" s="5"/>
      <c r="Q37" s="5"/>
      <c r="R37" s="5"/>
      <c r="S37" s="5"/>
    </row>
    <row r="38" spans="2:19" hidden="1" x14ac:dyDescent="0.2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9"/>
      <c r="O38" s="5"/>
      <c r="P38" s="5"/>
      <c r="Q38" s="5"/>
      <c r="R38" s="5"/>
      <c r="S38" s="5"/>
    </row>
    <row r="39" spans="2:19" hidden="1" x14ac:dyDescent="0.2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9"/>
      <c r="O39" s="5"/>
      <c r="P39" s="5"/>
      <c r="Q39" s="5"/>
      <c r="R39" s="5"/>
      <c r="S39" s="5"/>
    </row>
    <row r="40" spans="2:19" hidden="1" x14ac:dyDescent="0.2">
      <c r="B40" s="5"/>
      <c r="C40" s="5"/>
      <c r="D40" s="5"/>
      <c r="E40" s="5"/>
      <c r="F40" s="5"/>
      <c r="G40" s="5"/>
      <c r="H40" s="5"/>
      <c r="I40" s="2"/>
      <c r="J40" s="5"/>
      <c r="K40" s="5"/>
      <c r="L40" s="5"/>
      <c r="M40" s="5"/>
      <c r="N40" s="9"/>
      <c r="O40" s="5"/>
      <c r="P40" s="5"/>
      <c r="Q40" s="5"/>
      <c r="R40" s="5"/>
      <c r="S40" s="5"/>
    </row>
    <row r="41" spans="2:19" hidden="1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9"/>
      <c r="O41" s="5"/>
      <c r="P41" s="5"/>
      <c r="Q41" s="5"/>
      <c r="R41" s="5"/>
      <c r="S41" s="5"/>
    </row>
    <row r="42" spans="2:19" hidden="1" x14ac:dyDescent="0.2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9"/>
      <c r="O42" s="5"/>
      <c r="P42" s="5"/>
      <c r="Q42" s="5"/>
      <c r="R42" s="5"/>
      <c r="S42" s="5"/>
    </row>
    <row r="43" spans="2:19" hidden="1" x14ac:dyDescent="0.2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9"/>
      <c r="O43" s="5"/>
      <c r="P43" s="5"/>
      <c r="Q43" s="5"/>
      <c r="R43" s="5"/>
      <c r="S43" s="5"/>
    </row>
    <row r="44" spans="2:19" hidden="1" x14ac:dyDescent="0.2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9"/>
      <c r="O44" s="5"/>
      <c r="P44" s="5"/>
      <c r="Q44" s="5"/>
      <c r="R44" s="5"/>
      <c r="S44" s="5"/>
    </row>
    <row r="45" spans="2:19" hidden="1" x14ac:dyDescent="0.2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9"/>
      <c r="O45" s="5"/>
      <c r="P45" s="5"/>
      <c r="Q45" s="5"/>
      <c r="R45" s="5"/>
      <c r="S45" s="5"/>
    </row>
    <row r="46" spans="2:19" hidden="1" x14ac:dyDescent="0.2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9"/>
      <c r="O46" s="5"/>
      <c r="P46" s="5"/>
      <c r="Q46" s="5"/>
      <c r="R46" s="5"/>
      <c r="S46" s="5"/>
    </row>
    <row r="47" spans="2:19" hidden="1" x14ac:dyDescent="0.2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9"/>
      <c r="O47" s="5"/>
      <c r="P47" s="5"/>
      <c r="Q47" s="5"/>
      <c r="R47" s="5"/>
      <c r="S47" s="5"/>
    </row>
    <row r="48" spans="2:19" hidden="1" x14ac:dyDescent="0.2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9"/>
      <c r="O48" s="5"/>
      <c r="P48" s="5"/>
      <c r="Q48" s="5"/>
      <c r="R48" s="5"/>
      <c r="S48" s="5"/>
    </row>
    <row r="49" hidden="1" x14ac:dyDescent="0.2"/>
  </sheetData>
  <mergeCells count="15">
    <mergeCell ref="F30:L30"/>
    <mergeCell ref="F32:L32"/>
    <mergeCell ref="F11:L11"/>
    <mergeCell ref="F13:L13"/>
    <mergeCell ref="F14:L14"/>
    <mergeCell ref="F20:L20"/>
    <mergeCell ref="F24:L24"/>
    <mergeCell ref="F26:L26"/>
    <mergeCell ref="F12:L12"/>
    <mergeCell ref="F17:L17"/>
    <mergeCell ref="F15:L15"/>
    <mergeCell ref="F18:L18"/>
    <mergeCell ref="F19:L19"/>
    <mergeCell ref="F21:L21"/>
    <mergeCell ref="F22:L22"/>
  </mergeCells>
  <hyperlinks>
    <hyperlink ref="F12:L12" location="ASSUMPTIONS!A1" display="ASSUMPTIONS!A1" xr:uid="{00000000-0004-0000-0200-000000000000}"/>
    <hyperlink ref="F15" location="'TAKE-OFF'!A1" display="'TAKE-OFF'!A1" xr:uid="{00000000-0004-0000-0200-000001000000}"/>
    <hyperlink ref="F18:L18" location="'BoQ SUBSTRUCTURE '!A1" display="'BoQ SUBSTRUCTURE '!A1" xr:uid="{00000000-0004-0000-0200-000002000000}"/>
    <hyperlink ref="F19" location="'BoQ SUMMARY'!A1" display="'BoQ SUMMARY'!A1" xr:uid="{00000000-0004-0000-0200-000003000000}"/>
    <hyperlink ref="F22:L22" location="'DWG SUMMARY'!A1" display="'DWG SUMMARY'!A1" xr:uid="{00000000-0004-0000-0200-000004000000}"/>
  </hyperlinks>
  <pageMargins left="0.7" right="0.7" top="0.75" bottom="0.75" header="0.3" footer="0.3"/>
  <pageSetup paperSize="8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2:N72"/>
  <sheetViews>
    <sheetView topLeftCell="A50" zoomScale="108" zoomScaleNormal="130" workbookViewId="0">
      <selection activeCell="F8" sqref="F8"/>
    </sheetView>
  </sheetViews>
  <sheetFormatPr baseColWidth="10" defaultColWidth="9.1640625" defaultRowHeight="16" x14ac:dyDescent="0.2"/>
  <cols>
    <col min="1" max="1" width="9.1640625" style="1"/>
    <col min="2" max="2" width="107.83203125" style="14" bestFit="1" customWidth="1"/>
    <col min="3" max="16384" width="9.1640625" style="1"/>
  </cols>
  <sheetData>
    <row r="2" spans="2:14" x14ac:dyDescent="0.2">
      <c r="B2" s="15" t="s">
        <v>18</v>
      </c>
    </row>
    <row r="3" spans="2:14" ht="15" x14ac:dyDescent="0.2">
      <c r="B3" s="16" t="s">
        <v>19</v>
      </c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</row>
    <row r="4" spans="2:14" ht="15" x14ac:dyDescent="0.2">
      <c r="B4" s="16" t="s">
        <v>20</v>
      </c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</row>
    <row r="5" spans="2:14" ht="15" x14ac:dyDescent="0.2">
      <c r="B5" s="16" t="s">
        <v>22</v>
      </c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</row>
    <row r="6" spans="2:14" ht="15" x14ac:dyDescent="0.2">
      <c r="B6" s="16" t="s">
        <v>228</v>
      </c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</row>
    <row r="7" spans="2:14" ht="15" x14ac:dyDescent="0.2">
      <c r="B7" s="16" t="s">
        <v>230</v>
      </c>
    </row>
    <row r="8" spans="2:14" x14ac:dyDescent="0.2">
      <c r="B8" s="15" t="s">
        <v>21</v>
      </c>
    </row>
    <row r="9" spans="2:14" ht="15" x14ac:dyDescent="0.2">
      <c r="B9" s="13" t="s">
        <v>23</v>
      </c>
    </row>
    <row r="10" spans="2:14" ht="15" x14ac:dyDescent="0.2">
      <c r="B10" s="17" t="s">
        <v>135</v>
      </c>
    </row>
    <row r="11" spans="2:14" ht="30" customHeight="1" x14ac:dyDescent="0.2">
      <c r="B11" s="18" t="s">
        <v>42</v>
      </c>
    </row>
    <row r="12" spans="2:14" ht="15" x14ac:dyDescent="0.2">
      <c r="B12" s="19" t="s">
        <v>43</v>
      </c>
    </row>
    <row r="13" spans="2:14" ht="60" x14ac:dyDescent="0.2">
      <c r="B13" s="18" t="s">
        <v>229</v>
      </c>
    </row>
    <row r="28" spans="2:2" ht="31" x14ac:dyDescent="0.2">
      <c r="B28" s="29" t="s">
        <v>70</v>
      </c>
    </row>
    <row r="29" spans="2:2" ht="31" x14ac:dyDescent="0.2">
      <c r="B29" s="50" t="s">
        <v>145</v>
      </c>
    </row>
    <row r="30" spans="2:2" ht="15" x14ac:dyDescent="0.2">
      <c r="B30" s="30"/>
    </row>
    <row r="31" spans="2:2" ht="15" x14ac:dyDescent="0.2">
      <c r="B31" s="30"/>
    </row>
    <row r="32" spans="2:2" ht="15" x14ac:dyDescent="0.2">
      <c r="B32" s="30"/>
    </row>
    <row r="33" spans="2:2" ht="15" x14ac:dyDescent="0.2">
      <c r="B33" s="30"/>
    </row>
    <row r="34" spans="2:2" ht="15" x14ac:dyDescent="0.2">
      <c r="B34" s="30"/>
    </row>
    <row r="35" spans="2:2" ht="15" x14ac:dyDescent="0.2">
      <c r="B35" s="30"/>
    </row>
    <row r="36" spans="2:2" ht="15" x14ac:dyDescent="0.2">
      <c r="B36" s="30"/>
    </row>
    <row r="37" spans="2:2" ht="15" x14ac:dyDescent="0.2">
      <c r="B37" s="30"/>
    </row>
    <row r="38" spans="2:2" ht="15" x14ac:dyDescent="0.2">
      <c r="B38" s="1"/>
    </row>
    <row r="53" spans="2:2" ht="15" x14ac:dyDescent="0.2">
      <c r="B53" s="16" t="s">
        <v>109</v>
      </c>
    </row>
    <row r="54" spans="2:2" ht="15" x14ac:dyDescent="0.2">
      <c r="B54" s="16" t="s">
        <v>151</v>
      </c>
    </row>
    <row r="69" spans="2:2" ht="15" x14ac:dyDescent="0.2">
      <c r="B69" s="13" t="s">
        <v>231</v>
      </c>
    </row>
    <row r="70" spans="2:2" ht="41.5" customHeight="1" x14ac:dyDescent="0.2">
      <c r="B70" s="98" t="s">
        <v>232</v>
      </c>
    </row>
    <row r="71" spans="2:2" ht="15" x14ac:dyDescent="0.2">
      <c r="B71" s="13" t="s">
        <v>233</v>
      </c>
    </row>
    <row r="72" spans="2:2" ht="30" x14ac:dyDescent="0.2">
      <c r="B72" s="98" t="s">
        <v>234</v>
      </c>
    </row>
  </sheetData>
  <pageMargins left="0.7" right="0.7" top="0.75" bottom="0.75" header="0.3" footer="0.3"/>
  <pageSetup paperSize="8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</sheetPr>
  <dimension ref="A1:K448"/>
  <sheetViews>
    <sheetView topLeftCell="A32" zoomScaleNormal="130" workbookViewId="0">
      <selection activeCell="F204" sqref="F204"/>
    </sheetView>
  </sheetViews>
  <sheetFormatPr baseColWidth="10" defaultColWidth="9.1640625" defaultRowHeight="14" x14ac:dyDescent="0.15"/>
  <cols>
    <col min="1" max="1" width="9.1640625" style="25"/>
    <col min="2" max="2" width="9.1640625" style="45"/>
    <col min="3" max="3" width="10.5" style="33" customWidth="1"/>
    <col min="4" max="5" width="1.5" style="16" customWidth="1"/>
    <col min="6" max="6" width="92.83203125" style="25" customWidth="1"/>
    <col min="7" max="7" width="9.1640625" style="20"/>
    <col min="8" max="8" width="42.5" style="20" bestFit="1" customWidth="1"/>
    <col min="9" max="9" width="61.5" style="20" bestFit="1" customWidth="1"/>
    <col min="10" max="10" width="21.5" style="20" bestFit="1" customWidth="1"/>
    <col min="11" max="16384" width="9.1640625" style="20"/>
  </cols>
  <sheetData>
    <row r="1" spans="1:11" x14ac:dyDescent="0.15">
      <c r="A1" s="20"/>
      <c r="C1" s="21"/>
      <c r="F1" s="39" t="s">
        <v>47</v>
      </c>
    </row>
    <row r="2" spans="1:11" x14ac:dyDescent="0.15">
      <c r="A2" s="20"/>
      <c r="C2" s="21"/>
      <c r="F2" s="37"/>
    </row>
    <row r="3" spans="1:11" x14ac:dyDescent="0.15">
      <c r="A3" s="20"/>
      <c r="C3" s="21"/>
      <c r="F3" s="37"/>
    </row>
    <row r="4" spans="1:11" x14ac:dyDescent="0.15">
      <c r="A4" s="20"/>
      <c r="C4" s="21"/>
      <c r="F4" s="40" t="s">
        <v>44</v>
      </c>
    </row>
    <row r="5" spans="1:11" x14ac:dyDescent="0.15">
      <c r="A5" s="20"/>
      <c r="C5" s="21"/>
      <c r="F5" s="37"/>
    </row>
    <row r="6" spans="1:11" x14ac:dyDescent="0.15">
      <c r="A6" s="20"/>
      <c r="C6" s="21"/>
      <c r="F6" s="40" t="s">
        <v>52</v>
      </c>
    </row>
    <row r="7" spans="1:11" x14ac:dyDescent="0.15">
      <c r="A7" s="20"/>
      <c r="C7" s="21"/>
    </row>
    <row r="8" spans="1:11" x14ac:dyDescent="0.15">
      <c r="A8" s="20"/>
      <c r="C8" s="21"/>
    </row>
    <row r="9" spans="1:11" ht="29.25" customHeight="1" thickBot="1" x14ac:dyDescent="0.2">
      <c r="A9" s="24" t="s">
        <v>101</v>
      </c>
      <c r="B9" s="51" t="s">
        <v>102</v>
      </c>
      <c r="C9" s="38" t="s">
        <v>103</v>
      </c>
      <c r="D9" s="54"/>
      <c r="E9" s="55"/>
      <c r="F9" s="24" t="s">
        <v>104</v>
      </c>
    </row>
    <row r="10" spans="1:11" ht="15.75" customHeight="1" thickBot="1" x14ac:dyDescent="0.2">
      <c r="C10" s="84"/>
      <c r="D10" s="56"/>
      <c r="I10" s="121" t="s">
        <v>53</v>
      </c>
      <c r="J10" s="122"/>
      <c r="K10" s="123"/>
    </row>
    <row r="11" spans="1:11" ht="15" thickBot="1" x14ac:dyDescent="0.2">
      <c r="C11" s="84"/>
      <c r="D11" s="56"/>
      <c r="F11" s="34" t="s">
        <v>105</v>
      </c>
      <c r="I11" s="27" t="s">
        <v>55</v>
      </c>
      <c r="J11" s="27" t="s">
        <v>57</v>
      </c>
      <c r="K11" s="26" t="s">
        <v>56</v>
      </c>
    </row>
    <row r="12" spans="1:11" x14ac:dyDescent="0.15">
      <c r="C12" s="84"/>
      <c r="D12" s="56"/>
      <c r="I12" s="20" t="s">
        <v>54</v>
      </c>
      <c r="J12" s="21" t="s">
        <v>58</v>
      </c>
      <c r="K12" s="28"/>
    </row>
    <row r="13" spans="1:11" x14ac:dyDescent="0.15">
      <c r="C13" s="84"/>
      <c r="D13" s="56"/>
      <c r="F13" s="25" t="s">
        <v>106</v>
      </c>
      <c r="I13" s="20" t="s">
        <v>59</v>
      </c>
      <c r="J13" s="21" t="s">
        <v>60</v>
      </c>
      <c r="K13" s="28"/>
    </row>
    <row r="14" spans="1:11" x14ac:dyDescent="0.15">
      <c r="C14" s="84"/>
      <c r="D14" s="56"/>
      <c r="F14" s="25" t="s">
        <v>107</v>
      </c>
      <c r="I14" s="20" t="s">
        <v>61</v>
      </c>
      <c r="J14" s="21" t="s">
        <v>62</v>
      </c>
      <c r="K14" s="28"/>
    </row>
    <row r="15" spans="1:11" x14ac:dyDescent="0.15">
      <c r="C15" s="84"/>
      <c r="D15" s="56"/>
      <c r="F15" s="35" t="s">
        <v>108</v>
      </c>
      <c r="I15" s="20" t="s">
        <v>64</v>
      </c>
      <c r="J15" s="21" t="s">
        <v>63</v>
      </c>
      <c r="K15" s="28"/>
    </row>
    <row r="16" spans="1:11" x14ac:dyDescent="0.15">
      <c r="C16" s="84"/>
      <c r="D16" s="56"/>
      <c r="F16" s="32">
        <v>277.5</v>
      </c>
      <c r="I16" s="20" t="s">
        <v>67</v>
      </c>
      <c r="J16" s="21" t="s">
        <v>68</v>
      </c>
      <c r="K16" s="28"/>
    </row>
    <row r="17" spans="3:11" x14ac:dyDescent="0.15">
      <c r="C17" s="84"/>
      <c r="D17" s="56"/>
      <c r="I17" s="20" t="s">
        <v>69</v>
      </c>
      <c r="J17" s="21" t="s">
        <v>71</v>
      </c>
      <c r="K17" s="28"/>
    </row>
    <row r="18" spans="3:11" x14ac:dyDescent="0.15">
      <c r="C18" s="84"/>
      <c r="D18" s="56"/>
      <c r="F18" s="25" t="s">
        <v>154</v>
      </c>
      <c r="I18" s="20" t="s">
        <v>65</v>
      </c>
      <c r="J18" s="21" t="s">
        <v>66</v>
      </c>
      <c r="K18" s="28"/>
    </row>
    <row r="19" spans="3:11" x14ac:dyDescent="0.15">
      <c r="C19" s="84"/>
      <c r="D19" s="56"/>
      <c r="F19" s="25" t="s">
        <v>155</v>
      </c>
      <c r="I19" s="20" t="s">
        <v>72</v>
      </c>
      <c r="J19" s="21" t="s">
        <v>73</v>
      </c>
      <c r="K19" s="28"/>
    </row>
    <row r="20" spans="3:11" x14ac:dyDescent="0.15">
      <c r="C20" s="84"/>
      <c r="D20" s="56"/>
      <c r="F20" s="32">
        <v>222.5</v>
      </c>
      <c r="J20" s="21"/>
      <c r="K20" s="28"/>
    </row>
    <row r="21" spans="3:11" x14ac:dyDescent="0.15">
      <c r="C21" s="84"/>
      <c r="D21" s="56"/>
      <c r="F21" s="25" t="s">
        <v>156</v>
      </c>
      <c r="I21" s="20" t="s">
        <v>74</v>
      </c>
      <c r="J21" s="21" t="s">
        <v>79</v>
      </c>
      <c r="K21" s="28"/>
    </row>
    <row r="22" spans="3:11" x14ac:dyDescent="0.15">
      <c r="C22" s="84"/>
      <c r="D22" s="56"/>
      <c r="F22" s="32" t="s">
        <v>157</v>
      </c>
      <c r="I22" s="20" t="s">
        <v>75</v>
      </c>
      <c r="J22" s="21"/>
      <c r="K22" s="28"/>
    </row>
    <row r="23" spans="3:11" x14ac:dyDescent="0.15">
      <c r="C23" s="84"/>
      <c r="D23" s="56"/>
      <c r="I23" s="20" t="s">
        <v>76</v>
      </c>
      <c r="J23" s="21" t="s">
        <v>80</v>
      </c>
      <c r="K23" s="28"/>
    </row>
    <row r="24" spans="3:11" x14ac:dyDescent="0.15">
      <c r="C24" s="84"/>
      <c r="D24" s="56"/>
      <c r="F24" s="34" t="s">
        <v>110</v>
      </c>
      <c r="I24" s="20" t="s">
        <v>77</v>
      </c>
      <c r="J24" s="21" t="s">
        <v>78</v>
      </c>
    </row>
    <row r="25" spans="3:11" x14ac:dyDescent="0.15">
      <c r="C25" s="84"/>
      <c r="D25" s="56"/>
      <c r="F25" s="34" t="s">
        <v>111</v>
      </c>
      <c r="I25" s="20" t="s">
        <v>81</v>
      </c>
      <c r="J25" s="21" t="s">
        <v>82</v>
      </c>
    </row>
    <row r="26" spans="3:11" x14ac:dyDescent="0.15">
      <c r="C26" s="84"/>
      <c r="D26" s="56"/>
      <c r="I26" s="20" t="s">
        <v>83</v>
      </c>
      <c r="J26" s="21" t="s">
        <v>84</v>
      </c>
    </row>
    <row r="27" spans="3:11" x14ac:dyDescent="0.15">
      <c r="C27" s="84"/>
      <c r="D27" s="56"/>
      <c r="F27" s="37" t="s">
        <v>113</v>
      </c>
      <c r="I27" s="20" t="s">
        <v>85</v>
      </c>
      <c r="J27" s="21" t="s">
        <v>86</v>
      </c>
    </row>
    <row r="28" spans="3:11" x14ac:dyDescent="0.15">
      <c r="C28" s="84"/>
      <c r="D28" s="56"/>
      <c r="F28" s="25" t="s">
        <v>112</v>
      </c>
      <c r="I28" s="20" t="s">
        <v>87</v>
      </c>
      <c r="J28" s="21" t="s">
        <v>88</v>
      </c>
    </row>
    <row r="29" spans="3:11" x14ac:dyDescent="0.15">
      <c r="C29" s="84"/>
      <c r="D29" s="56"/>
      <c r="I29" s="31" t="s">
        <v>89</v>
      </c>
      <c r="J29" s="21" t="s">
        <v>79</v>
      </c>
    </row>
    <row r="30" spans="3:11" x14ac:dyDescent="0.15">
      <c r="C30" s="84"/>
      <c r="D30" s="56"/>
      <c r="F30" s="37" t="s">
        <v>29</v>
      </c>
      <c r="I30" s="31" t="s">
        <v>91</v>
      </c>
      <c r="J30" s="21" t="s">
        <v>90</v>
      </c>
    </row>
    <row r="31" spans="3:11" x14ac:dyDescent="0.15">
      <c r="C31" s="84"/>
      <c r="D31" s="56"/>
      <c r="F31" s="25" t="s">
        <v>114</v>
      </c>
      <c r="I31" s="31" t="s">
        <v>92</v>
      </c>
      <c r="J31" s="21" t="s">
        <v>84</v>
      </c>
    </row>
    <row r="32" spans="3:11" x14ac:dyDescent="0.15">
      <c r="C32" s="84"/>
      <c r="D32" s="56"/>
      <c r="I32" s="20" t="s">
        <v>93</v>
      </c>
      <c r="J32" s="21" t="s">
        <v>94</v>
      </c>
    </row>
    <row r="33" spans="2:10" x14ac:dyDescent="0.15">
      <c r="C33" s="84"/>
      <c r="D33" s="56"/>
      <c r="I33" s="20" t="s">
        <v>95</v>
      </c>
      <c r="J33" s="21" t="s">
        <v>96</v>
      </c>
    </row>
    <row r="34" spans="2:10" x14ac:dyDescent="0.15">
      <c r="C34" s="84"/>
      <c r="D34" s="56"/>
      <c r="F34" s="37" t="s">
        <v>115</v>
      </c>
      <c r="I34" s="20" t="s">
        <v>97</v>
      </c>
      <c r="J34" s="21" t="s">
        <v>98</v>
      </c>
    </row>
    <row r="35" spans="2:10" x14ac:dyDescent="0.15">
      <c r="C35" s="84"/>
      <c r="D35" s="56"/>
      <c r="F35" s="25" t="s">
        <v>116</v>
      </c>
      <c r="I35" s="20" t="s">
        <v>99</v>
      </c>
      <c r="J35" s="21" t="s">
        <v>100</v>
      </c>
    </row>
    <row r="36" spans="2:10" x14ac:dyDescent="0.15">
      <c r="C36" s="84"/>
      <c r="D36" s="56"/>
      <c r="F36" s="25" t="s">
        <v>159</v>
      </c>
    </row>
    <row r="37" spans="2:10" x14ac:dyDescent="0.15">
      <c r="C37" s="84"/>
      <c r="D37" s="56"/>
      <c r="F37" s="42" t="s">
        <v>158</v>
      </c>
    </row>
    <row r="38" spans="2:10" x14ac:dyDescent="0.15">
      <c r="C38" s="84"/>
      <c r="D38" s="56"/>
      <c r="F38" s="41" t="s">
        <v>160</v>
      </c>
    </row>
    <row r="39" spans="2:10" x14ac:dyDescent="0.15">
      <c r="C39" s="84"/>
      <c r="D39" s="56"/>
    </row>
    <row r="40" spans="2:10" ht="15" thickBot="1" x14ac:dyDescent="0.2">
      <c r="C40" s="84"/>
      <c r="D40" s="57"/>
      <c r="E40" s="58"/>
    </row>
    <row r="41" spans="2:10" x14ac:dyDescent="0.15">
      <c r="C41" s="84"/>
      <c r="D41" s="59"/>
      <c r="F41" s="34" t="s">
        <v>117</v>
      </c>
    </row>
    <row r="42" spans="2:10" x14ac:dyDescent="0.15">
      <c r="C42" s="84"/>
      <c r="D42" s="59"/>
    </row>
    <row r="43" spans="2:10" x14ac:dyDescent="0.15">
      <c r="B43" s="45">
        <v>27</v>
      </c>
      <c r="C43" s="84"/>
      <c r="D43" s="59"/>
      <c r="F43" s="33" t="s">
        <v>161</v>
      </c>
    </row>
    <row r="44" spans="2:10" ht="15" thickBot="1" x14ac:dyDescent="0.2">
      <c r="B44" s="52">
        <v>72.81</v>
      </c>
      <c r="C44" s="84"/>
      <c r="D44" s="59"/>
    </row>
    <row r="45" spans="2:10" ht="15" thickBot="1" x14ac:dyDescent="0.2">
      <c r="C45" s="85">
        <f>SUM(B43*B44)</f>
        <v>1965.8700000000001</v>
      </c>
      <c r="D45" s="59"/>
      <c r="F45" s="33" t="s">
        <v>118</v>
      </c>
    </row>
    <row r="46" spans="2:10" ht="15" thickTop="1" x14ac:dyDescent="0.15">
      <c r="C46" s="84"/>
      <c r="D46" s="59"/>
    </row>
    <row r="47" spans="2:10" x14ac:dyDescent="0.15">
      <c r="C47" s="84"/>
      <c r="D47" s="59"/>
      <c r="F47" s="25" t="s">
        <v>162</v>
      </c>
    </row>
    <row r="48" spans="2:10" x14ac:dyDescent="0.15">
      <c r="C48" s="84"/>
      <c r="D48" s="59"/>
      <c r="F48" s="25" t="s">
        <v>119</v>
      </c>
    </row>
    <row r="49" spans="3:6" x14ac:dyDescent="0.15">
      <c r="C49" s="84"/>
      <c r="D49" s="59"/>
      <c r="F49" s="25" t="s">
        <v>120</v>
      </c>
    </row>
    <row r="50" spans="3:6" ht="15" thickBot="1" x14ac:dyDescent="0.2">
      <c r="C50" s="84"/>
      <c r="D50" s="60"/>
      <c r="E50" s="58"/>
    </row>
    <row r="51" spans="3:6" x14ac:dyDescent="0.15">
      <c r="C51" s="84"/>
      <c r="D51" s="56"/>
    </row>
    <row r="52" spans="3:6" x14ac:dyDescent="0.15">
      <c r="C52" s="84"/>
      <c r="D52" s="56"/>
      <c r="F52" s="34" t="s">
        <v>128</v>
      </c>
    </row>
    <row r="53" spans="3:6" x14ac:dyDescent="0.15">
      <c r="C53" s="84"/>
      <c r="D53" s="56"/>
      <c r="F53" s="43">
        <v>1000</v>
      </c>
    </row>
    <row r="54" spans="3:6" x14ac:dyDescent="0.15">
      <c r="C54" s="84"/>
      <c r="D54" s="56"/>
      <c r="F54" s="36" t="s">
        <v>121</v>
      </c>
    </row>
    <row r="55" spans="3:6" x14ac:dyDescent="0.15">
      <c r="C55" s="84"/>
      <c r="D55" s="56"/>
      <c r="E55" s="66"/>
      <c r="F55" s="62">
        <v>850</v>
      </c>
    </row>
    <row r="56" spans="3:6" x14ac:dyDescent="0.15">
      <c r="C56" s="84"/>
      <c r="D56" s="56"/>
      <c r="E56" s="66"/>
      <c r="F56" s="63"/>
    </row>
    <row r="57" spans="3:6" x14ac:dyDescent="0.15">
      <c r="C57" s="84"/>
      <c r="D57" s="56"/>
      <c r="E57" s="66"/>
      <c r="F57" s="64" t="s">
        <v>122</v>
      </c>
    </row>
    <row r="58" spans="3:6" x14ac:dyDescent="0.15">
      <c r="C58" s="84"/>
      <c r="D58" s="56"/>
      <c r="E58" s="66"/>
      <c r="F58" s="61">
        <v>26200</v>
      </c>
    </row>
    <row r="59" spans="3:6" x14ac:dyDescent="0.15">
      <c r="C59" s="84"/>
      <c r="D59" s="56"/>
      <c r="E59" s="66"/>
      <c r="F59" s="62">
        <v>72000</v>
      </c>
    </row>
    <row r="60" spans="3:6" x14ac:dyDescent="0.15">
      <c r="C60" s="84"/>
      <c r="D60" s="56"/>
      <c r="E60" s="66"/>
      <c r="F60" s="65" t="s">
        <v>123</v>
      </c>
    </row>
    <row r="61" spans="3:6" x14ac:dyDescent="0.15">
      <c r="C61" s="84"/>
      <c r="D61" s="56"/>
      <c r="E61" s="66"/>
      <c r="F61" s="63"/>
    </row>
    <row r="62" spans="3:6" x14ac:dyDescent="0.15">
      <c r="C62" s="84"/>
      <c r="D62" s="56"/>
      <c r="E62" s="66"/>
      <c r="F62" s="63" t="s">
        <v>124</v>
      </c>
    </row>
    <row r="64" spans="3:6" x14ac:dyDescent="0.15">
      <c r="F64" s="25" t="s">
        <v>125</v>
      </c>
    </row>
    <row r="65" spans="2:8" ht="15" thickBot="1" x14ac:dyDescent="0.2">
      <c r="D65" s="57"/>
      <c r="E65" s="58"/>
    </row>
    <row r="66" spans="2:8" x14ac:dyDescent="0.15">
      <c r="D66" s="59"/>
    </row>
    <row r="67" spans="2:8" x14ac:dyDescent="0.15">
      <c r="B67" s="68">
        <v>197.51</v>
      </c>
      <c r="D67" s="59"/>
      <c r="F67" s="25" t="s">
        <v>126</v>
      </c>
      <c r="H67" s="68" t="s">
        <v>166</v>
      </c>
    </row>
    <row r="68" spans="2:8" x14ac:dyDescent="0.15">
      <c r="B68" s="69">
        <v>0.7</v>
      </c>
      <c r="D68" s="59"/>
      <c r="F68" s="25" t="s">
        <v>127</v>
      </c>
      <c r="H68" s="69" t="s">
        <v>167</v>
      </c>
    </row>
    <row r="69" spans="2:8" ht="15" thickBot="1" x14ac:dyDescent="0.2">
      <c r="B69" s="70">
        <v>0.75</v>
      </c>
      <c r="D69" s="59"/>
      <c r="F69" s="33" t="s">
        <v>129</v>
      </c>
      <c r="H69" s="71" t="s">
        <v>168</v>
      </c>
    </row>
    <row r="70" spans="2:8" ht="15" thickBot="1" x14ac:dyDescent="0.2">
      <c r="C70" s="53">
        <f>SUM(B67*B68*B69)</f>
        <v>103.69274999999999</v>
      </c>
      <c r="D70" s="59"/>
      <c r="F70" s="33" t="s">
        <v>130</v>
      </c>
    </row>
    <row r="71" spans="2:8" ht="15" thickTop="1" x14ac:dyDescent="0.15">
      <c r="D71" s="59"/>
    </row>
    <row r="72" spans="2:8" x14ac:dyDescent="0.15">
      <c r="D72" s="59"/>
      <c r="F72" s="33" t="s">
        <v>118</v>
      </c>
    </row>
    <row r="73" spans="2:8" x14ac:dyDescent="0.15">
      <c r="D73" s="59"/>
      <c r="F73" s="25" t="s">
        <v>163</v>
      </c>
    </row>
    <row r="74" spans="2:8" ht="15" thickBot="1" x14ac:dyDescent="0.2">
      <c r="D74" s="60"/>
      <c r="E74" s="67"/>
    </row>
    <row r="75" spans="2:8" ht="15" thickBot="1" x14ac:dyDescent="0.2">
      <c r="D75" s="87"/>
    </row>
    <row r="76" spans="2:8" x14ac:dyDescent="0.15">
      <c r="B76" s="68">
        <v>197.51</v>
      </c>
      <c r="E76" s="79"/>
      <c r="F76" s="25" t="s">
        <v>164</v>
      </c>
      <c r="H76" s="72" t="s">
        <v>166</v>
      </c>
    </row>
    <row r="77" spans="2:8" x14ac:dyDescent="0.15">
      <c r="B77" s="69">
        <v>0.5</v>
      </c>
      <c r="E77" s="80"/>
      <c r="F77" s="25" t="s">
        <v>165</v>
      </c>
      <c r="H77" s="73" t="s">
        <v>169</v>
      </c>
    </row>
    <row r="78" spans="2:8" ht="15" thickBot="1" x14ac:dyDescent="0.2">
      <c r="B78" s="76">
        <v>0.6</v>
      </c>
      <c r="E78" s="80"/>
      <c r="H78" s="75" t="s">
        <v>173</v>
      </c>
    </row>
    <row r="79" spans="2:8" ht="15" thickBot="1" x14ac:dyDescent="0.2">
      <c r="C79" s="85">
        <f>SUM(B76*B77*B78)</f>
        <v>59.252999999999993</v>
      </c>
      <c r="D79" s="57"/>
      <c r="E79" s="81"/>
    </row>
    <row r="80" spans="2:8" ht="15" thickTop="1" x14ac:dyDescent="0.15"/>
    <row r="81" spans="6:6" x14ac:dyDescent="0.15">
      <c r="F81" s="34" t="s">
        <v>170</v>
      </c>
    </row>
    <row r="82" spans="6:6" x14ac:dyDescent="0.15">
      <c r="F82" s="25" t="s">
        <v>171</v>
      </c>
    </row>
    <row r="83" spans="6:6" x14ac:dyDescent="0.15">
      <c r="F83" s="25" t="s">
        <v>172</v>
      </c>
    </row>
    <row r="84" spans="6:6" x14ac:dyDescent="0.15">
      <c r="F84" s="77">
        <v>1.1499999999999999</v>
      </c>
    </row>
    <row r="85" spans="6:6" x14ac:dyDescent="0.15">
      <c r="F85" s="35" t="s">
        <v>174</v>
      </c>
    </row>
    <row r="86" spans="6:6" x14ac:dyDescent="0.15">
      <c r="F86" s="32">
        <v>0.55000000000000004</v>
      </c>
    </row>
    <row r="88" spans="6:6" x14ac:dyDescent="0.15">
      <c r="F88" s="34" t="s">
        <v>175</v>
      </c>
    </row>
    <row r="89" spans="6:6" x14ac:dyDescent="0.15">
      <c r="F89" s="25" t="s">
        <v>176</v>
      </c>
    </row>
    <row r="90" spans="6:6" x14ac:dyDescent="0.15">
      <c r="F90" s="36" t="s">
        <v>177</v>
      </c>
    </row>
    <row r="91" spans="6:6" x14ac:dyDescent="0.15">
      <c r="F91" s="25" t="s">
        <v>178</v>
      </c>
    </row>
    <row r="93" spans="6:6" x14ac:dyDescent="0.15">
      <c r="F93" s="25" t="s">
        <v>179</v>
      </c>
    </row>
    <row r="94" spans="6:6" x14ac:dyDescent="0.15">
      <c r="F94" s="25" t="s">
        <v>180</v>
      </c>
    </row>
    <row r="95" spans="6:6" x14ac:dyDescent="0.15">
      <c r="F95" s="44">
        <v>400</v>
      </c>
    </row>
    <row r="96" spans="6:6" x14ac:dyDescent="0.15">
      <c r="F96" s="42" t="s">
        <v>181</v>
      </c>
    </row>
    <row r="97" spans="2:8" x14ac:dyDescent="0.15">
      <c r="F97" s="42" t="s">
        <v>182</v>
      </c>
    </row>
    <row r="98" spans="2:8" x14ac:dyDescent="0.15">
      <c r="F98" s="42" t="s">
        <v>183</v>
      </c>
    </row>
    <row r="99" spans="2:8" x14ac:dyDescent="0.15">
      <c r="F99" s="44">
        <v>300</v>
      </c>
    </row>
    <row r="100" spans="2:8" x14ac:dyDescent="0.15">
      <c r="F100" s="42" t="s">
        <v>184</v>
      </c>
    </row>
    <row r="101" spans="2:8" x14ac:dyDescent="0.15">
      <c r="F101" s="44" t="s">
        <v>185</v>
      </c>
    </row>
    <row r="102" spans="2:8" x14ac:dyDescent="0.15">
      <c r="F102" s="42" t="s">
        <v>186</v>
      </c>
    </row>
    <row r="103" spans="2:8" x14ac:dyDescent="0.15">
      <c r="F103" s="42">
        <v>410</v>
      </c>
    </row>
    <row r="104" spans="2:8" ht="15" thickBot="1" x14ac:dyDescent="0.2">
      <c r="F104" s="78" t="s">
        <v>187</v>
      </c>
    </row>
    <row r="105" spans="2:8" ht="15" thickTop="1" x14ac:dyDescent="0.15">
      <c r="F105" s="42"/>
    </row>
    <row r="106" spans="2:8" x14ac:dyDescent="0.15">
      <c r="F106" s="42" t="s">
        <v>188</v>
      </c>
    </row>
    <row r="107" spans="2:8" x14ac:dyDescent="0.15">
      <c r="F107" s="42" t="s">
        <v>189</v>
      </c>
    </row>
    <row r="108" spans="2:8" x14ac:dyDescent="0.15">
      <c r="F108" s="42" t="s">
        <v>190</v>
      </c>
    </row>
    <row r="109" spans="2:8" x14ac:dyDescent="0.15">
      <c r="F109" s="42">
        <f xml:space="preserve"> 27000</f>
        <v>27000</v>
      </c>
    </row>
    <row r="110" spans="2:8" ht="15" thickBot="1" x14ac:dyDescent="0.2">
      <c r="D110" s="57"/>
      <c r="E110" s="67"/>
      <c r="H110" s="72" t="s">
        <v>192</v>
      </c>
    </row>
    <row r="111" spans="2:8" x14ac:dyDescent="0.15">
      <c r="B111" s="68">
        <v>28.81</v>
      </c>
      <c r="E111" s="79"/>
      <c r="F111" s="25" t="s">
        <v>191</v>
      </c>
      <c r="H111" s="73" t="s">
        <v>193</v>
      </c>
    </row>
    <row r="112" spans="2:8" ht="15" thickBot="1" x14ac:dyDescent="0.2">
      <c r="B112" s="82">
        <v>0.55000000000000004</v>
      </c>
      <c r="E112" s="80"/>
    </row>
    <row r="113" spans="2:8" ht="15" thickBot="1" x14ac:dyDescent="0.2">
      <c r="C113" s="53">
        <f>SUM(B111*B112)</f>
        <v>15.845500000000001</v>
      </c>
      <c r="E113" s="80"/>
    </row>
    <row r="114" spans="2:8" ht="16" thickTop="1" thickBot="1" x14ac:dyDescent="0.2">
      <c r="D114" s="57"/>
      <c r="E114" s="81"/>
    </row>
    <row r="115" spans="2:8" ht="15" thickBot="1" x14ac:dyDescent="0.2">
      <c r="D115" s="87"/>
    </row>
    <row r="116" spans="2:8" x14ac:dyDescent="0.15">
      <c r="B116" s="68">
        <v>27.4</v>
      </c>
      <c r="E116" s="79"/>
      <c r="F116" s="25" t="s">
        <v>194</v>
      </c>
      <c r="H116" s="72" t="s">
        <v>195</v>
      </c>
    </row>
    <row r="117" spans="2:8" ht="15" thickBot="1" x14ac:dyDescent="0.2">
      <c r="B117" s="82">
        <v>0.55000000000000004</v>
      </c>
      <c r="E117" s="80"/>
      <c r="H117" s="73" t="s">
        <v>193</v>
      </c>
    </row>
    <row r="118" spans="2:8" ht="15" thickBot="1" x14ac:dyDescent="0.2">
      <c r="C118" s="85">
        <f>SUM(B116*B117)</f>
        <v>15.07</v>
      </c>
      <c r="E118" s="80"/>
    </row>
    <row r="119" spans="2:8" ht="16" thickTop="1" thickBot="1" x14ac:dyDescent="0.2">
      <c r="D119" s="57"/>
      <c r="E119" s="81"/>
    </row>
    <row r="120" spans="2:8" ht="15" thickBot="1" x14ac:dyDescent="0.2">
      <c r="D120" s="57"/>
      <c r="E120" s="67"/>
    </row>
    <row r="121" spans="2:8" x14ac:dyDescent="0.15">
      <c r="B121" s="68">
        <v>28.11</v>
      </c>
      <c r="E121" s="79"/>
      <c r="F121" s="25" t="s">
        <v>196</v>
      </c>
      <c r="H121" s="72" t="s">
        <v>197</v>
      </c>
    </row>
    <row r="122" spans="2:8" x14ac:dyDescent="0.15">
      <c r="B122" s="69">
        <v>0.08</v>
      </c>
      <c r="E122" s="80"/>
      <c r="H122" s="83" t="s">
        <v>198</v>
      </c>
    </row>
    <row r="123" spans="2:8" ht="15" thickBot="1" x14ac:dyDescent="0.2">
      <c r="B123" s="70">
        <v>0.55000000000000004</v>
      </c>
      <c r="E123" s="80"/>
      <c r="H123" s="73" t="s">
        <v>193</v>
      </c>
    </row>
    <row r="124" spans="2:8" ht="15" thickBot="1" x14ac:dyDescent="0.2">
      <c r="C124" s="53">
        <f>SUM(B121*B122*B123)</f>
        <v>1.2368400000000002</v>
      </c>
      <c r="D124" s="86"/>
    </row>
    <row r="125" spans="2:8" ht="16" thickTop="1" thickBot="1" x14ac:dyDescent="0.2">
      <c r="D125" s="88"/>
      <c r="E125" s="67"/>
    </row>
    <row r="127" spans="2:8" x14ac:dyDescent="0.15">
      <c r="F127" s="34" t="s">
        <v>199</v>
      </c>
    </row>
    <row r="128" spans="2:8" x14ac:dyDescent="0.15">
      <c r="F128" s="42" t="s">
        <v>201</v>
      </c>
    </row>
    <row r="129" spans="2:8" x14ac:dyDescent="0.15">
      <c r="F129" s="36" t="s">
        <v>200</v>
      </c>
    </row>
    <row r="130" spans="2:8" x14ac:dyDescent="0.15">
      <c r="F130" s="89">
        <v>0.4</v>
      </c>
    </row>
    <row r="131" spans="2:8" x14ac:dyDescent="0.15">
      <c r="F131" s="36" t="s">
        <v>202</v>
      </c>
    </row>
    <row r="132" spans="2:8" x14ac:dyDescent="0.15">
      <c r="F132" s="91">
        <v>0.45</v>
      </c>
    </row>
    <row r="133" spans="2:8" x14ac:dyDescent="0.15">
      <c r="F133" s="43"/>
    </row>
    <row r="134" spans="2:8" x14ac:dyDescent="0.15">
      <c r="F134" s="25" t="s">
        <v>204</v>
      </c>
    </row>
    <row r="135" spans="2:8" x14ac:dyDescent="0.15">
      <c r="F135" s="43" t="s">
        <v>205</v>
      </c>
    </row>
    <row r="136" spans="2:8" x14ac:dyDescent="0.15">
      <c r="F136" s="43"/>
    </row>
    <row r="137" spans="2:8" x14ac:dyDescent="0.15">
      <c r="F137" s="90">
        <v>27000</v>
      </c>
    </row>
    <row r="138" spans="2:8" x14ac:dyDescent="0.15">
      <c r="F138" s="44">
        <v>-845</v>
      </c>
    </row>
    <row r="139" spans="2:8" x14ac:dyDescent="0.15">
      <c r="F139" s="43">
        <v>26155</v>
      </c>
    </row>
    <row r="140" spans="2:8" ht="15" thickBot="1" x14ac:dyDescent="0.2">
      <c r="D140" s="57"/>
      <c r="F140" s="43"/>
    </row>
    <row r="141" spans="2:8" x14ac:dyDescent="0.15">
      <c r="B141" s="68">
        <v>26.16</v>
      </c>
      <c r="E141" s="79"/>
      <c r="F141" s="43" t="s">
        <v>203</v>
      </c>
      <c r="H141" s="72" t="s">
        <v>206</v>
      </c>
    </row>
    <row r="142" spans="2:8" x14ac:dyDescent="0.15">
      <c r="B142" s="74">
        <v>0.21</v>
      </c>
      <c r="E142" s="80"/>
      <c r="F142" s="43"/>
      <c r="H142" s="83"/>
    </row>
    <row r="143" spans="2:8" ht="15" thickBot="1" x14ac:dyDescent="0.2">
      <c r="B143" s="82">
        <v>0.45</v>
      </c>
      <c r="E143" s="80"/>
      <c r="F143" s="43"/>
      <c r="H143" s="73" t="s">
        <v>207</v>
      </c>
    </row>
    <row r="144" spans="2:8" ht="15" thickBot="1" x14ac:dyDescent="0.2">
      <c r="C144" s="53">
        <f>SUM(B141*B142*B143)</f>
        <v>2.4721199999999999</v>
      </c>
      <c r="D144" s="86"/>
      <c r="F144" s="43"/>
    </row>
    <row r="145" spans="2:6" ht="16" thickTop="1" thickBot="1" x14ac:dyDescent="0.2">
      <c r="D145" s="88"/>
      <c r="E145" s="67"/>
      <c r="F145" s="43"/>
    </row>
    <row r="146" spans="2:6" x14ac:dyDescent="0.15">
      <c r="F146" s="43"/>
    </row>
    <row r="147" spans="2:6" x14ac:dyDescent="0.15">
      <c r="F147" s="93" t="s">
        <v>208</v>
      </c>
    </row>
    <row r="148" spans="2:6" x14ac:dyDescent="0.15">
      <c r="F148" s="43" t="s">
        <v>209</v>
      </c>
    </row>
    <row r="149" spans="2:6" x14ac:dyDescent="0.15">
      <c r="F149" s="94" t="s">
        <v>210</v>
      </c>
    </row>
    <row r="150" spans="2:6" x14ac:dyDescent="0.15">
      <c r="F150" s="89">
        <v>0.4</v>
      </c>
    </row>
    <row r="151" spans="2:6" x14ac:dyDescent="0.15">
      <c r="F151" s="43"/>
    </row>
    <row r="152" spans="2:6" x14ac:dyDescent="0.15">
      <c r="F152" s="43" t="s">
        <v>211</v>
      </c>
    </row>
    <row r="153" spans="2:6" x14ac:dyDescent="0.15">
      <c r="F153" s="43" t="s">
        <v>212</v>
      </c>
    </row>
    <row r="154" spans="2:6" ht="15" thickBot="1" x14ac:dyDescent="0.2">
      <c r="D154" s="57"/>
      <c r="F154" s="46">
        <v>342.25</v>
      </c>
    </row>
    <row r="155" spans="2:6" x14ac:dyDescent="0.15">
      <c r="B155" s="45">
        <v>34.22</v>
      </c>
      <c r="C155" s="84"/>
      <c r="D155" s="92"/>
      <c r="E155" s="79"/>
      <c r="F155" s="63"/>
    </row>
    <row r="156" spans="2:6" x14ac:dyDescent="0.15">
      <c r="B156" s="45">
        <v>0.21</v>
      </c>
      <c r="C156" s="84"/>
      <c r="D156" s="56"/>
      <c r="E156" s="80"/>
      <c r="F156" s="95" t="s">
        <v>213</v>
      </c>
    </row>
    <row r="157" spans="2:6" ht="15" thickBot="1" x14ac:dyDescent="0.2">
      <c r="B157" s="52">
        <v>0.45</v>
      </c>
      <c r="C157" s="84"/>
      <c r="D157" s="56"/>
      <c r="E157" s="80"/>
      <c r="F157" s="63" t="s">
        <v>214</v>
      </c>
    </row>
    <row r="158" spans="2:6" ht="15" thickBot="1" x14ac:dyDescent="0.2">
      <c r="C158" s="96">
        <f>SUM(B155*B156*B157)</f>
        <v>3.2337899999999999</v>
      </c>
      <c r="D158" s="86"/>
      <c r="E158" s="66"/>
      <c r="F158" s="63"/>
    </row>
    <row r="159" spans="2:6" ht="15" thickTop="1" x14ac:dyDescent="0.15">
      <c r="C159" s="84"/>
      <c r="D159" s="86"/>
      <c r="E159" s="66"/>
      <c r="F159" s="63" t="s">
        <v>118</v>
      </c>
    </row>
    <row r="160" spans="2:6" x14ac:dyDescent="0.15">
      <c r="C160" s="84"/>
      <c r="D160" s="56"/>
      <c r="E160" s="80"/>
      <c r="F160" s="63"/>
    </row>
    <row r="161" spans="3:6" x14ac:dyDescent="0.15">
      <c r="C161" s="84"/>
      <c r="D161" s="56"/>
      <c r="E161" s="80"/>
      <c r="F161" s="63" t="s">
        <v>215</v>
      </c>
    </row>
    <row r="162" spans="3:6" ht="15" thickBot="1" x14ac:dyDescent="0.2">
      <c r="C162" s="84"/>
      <c r="D162" s="88"/>
      <c r="E162" s="67"/>
      <c r="F162" s="63" t="s">
        <v>216</v>
      </c>
    </row>
    <row r="163" spans="3:6" x14ac:dyDescent="0.15">
      <c r="C163" s="84"/>
      <c r="D163" s="56"/>
      <c r="E163" s="66"/>
      <c r="F163" s="63"/>
    </row>
    <row r="165" spans="3:6" x14ac:dyDescent="0.15">
      <c r="F165" s="36" t="s">
        <v>217</v>
      </c>
    </row>
    <row r="166" spans="3:6" x14ac:dyDescent="0.15">
      <c r="F166" s="25" t="s">
        <v>218</v>
      </c>
    </row>
    <row r="168" spans="3:6" x14ac:dyDescent="0.15">
      <c r="F168" s="107" t="s">
        <v>251</v>
      </c>
    </row>
    <row r="171" spans="3:6" ht="15" thickBot="1" x14ac:dyDescent="0.2">
      <c r="D171" s="57"/>
      <c r="E171" s="67"/>
      <c r="F171" s="33" t="s">
        <v>253</v>
      </c>
    </row>
    <row r="172" spans="3:6" x14ac:dyDescent="0.15">
      <c r="E172" s="80"/>
      <c r="F172" s="42">
        <v>72.811999999999998</v>
      </c>
    </row>
    <row r="173" spans="3:6" x14ac:dyDescent="0.15">
      <c r="E173" s="80"/>
    </row>
    <row r="174" spans="3:6" x14ac:dyDescent="0.15">
      <c r="E174" s="80"/>
      <c r="F174" s="25" t="s">
        <v>254</v>
      </c>
    </row>
    <row r="175" spans="3:6" x14ac:dyDescent="0.15">
      <c r="E175" s="80"/>
    </row>
    <row r="176" spans="3:6" x14ac:dyDescent="0.15">
      <c r="E176" s="80"/>
      <c r="F176" s="25" t="s">
        <v>255</v>
      </c>
    </row>
    <row r="177" spans="2:6" x14ac:dyDescent="0.15">
      <c r="E177" s="80"/>
    </row>
    <row r="178" spans="2:6" x14ac:dyDescent="0.15">
      <c r="E178" s="80"/>
      <c r="F178" s="33" t="s">
        <v>252</v>
      </c>
    </row>
    <row r="179" spans="2:6" x14ac:dyDescent="0.15">
      <c r="E179" s="80"/>
      <c r="F179" s="42">
        <v>27.012</v>
      </c>
    </row>
    <row r="180" spans="2:6" x14ac:dyDescent="0.15">
      <c r="E180" s="80"/>
    </row>
    <row r="181" spans="2:6" x14ac:dyDescent="0.15">
      <c r="E181" s="80"/>
      <c r="F181" s="25" t="s">
        <v>256</v>
      </c>
    </row>
    <row r="182" spans="2:6" x14ac:dyDescent="0.15">
      <c r="E182" s="80"/>
    </row>
    <row r="183" spans="2:6" x14ac:dyDescent="0.15">
      <c r="E183" s="80"/>
      <c r="F183" s="25" t="s">
        <v>257</v>
      </c>
    </row>
    <row r="184" spans="2:6" x14ac:dyDescent="0.15">
      <c r="E184" s="80"/>
    </row>
    <row r="185" spans="2:6" x14ac:dyDescent="0.15">
      <c r="B185" s="45">
        <v>291.24799999999999</v>
      </c>
      <c r="E185" s="80"/>
    </row>
    <row r="186" spans="2:6" ht="15" thickBot="1" x14ac:dyDescent="0.2">
      <c r="B186" s="52">
        <v>243.108</v>
      </c>
      <c r="E186" s="80"/>
    </row>
    <row r="187" spans="2:6" ht="15" thickBot="1" x14ac:dyDescent="0.2">
      <c r="C187" s="85">
        <f>SUM(B185*B186)</f>
        <v>70804.718783999997</v>
      </c>
      <c r="E187" s="80"/>
    </row>
    <row r="188" spans="2:6" ht="16" thickTop="1" thickBot="1" x14ac:dyDescent="0.2">
      <c r="D188" s="88"/>
      <c r="E188" s="67"/>
    </row>
    <row r="190" spans="2:6" x14ac:dyDescent="0.15">
      <c r="F190" s="34" t="s">
        <v>258</v>
      </c>
    </row>
    <row r="191" spans="2:6" ht="15" thickBot="1" x14ac:dyDescent="0.2">
      <c r="D191" s="57"/>
      <c r="E191" s="67"/>
    </row>
    <row r="192" spans="2:6" x14ac:dyDescent="0.15">
      <c r="E192" s="80"/>
      <c r="F192" s="33" t="s">
        <v>253</v>
      </c>
    </row>
    <row r="193" spans="2:6" x14ac:dyDescent="0.15">
      <c r="E193" s="80"/>
    </row>
    <row r="194" spans="2:6" x14ac:dyDescent="0.15">
      <c r="E194" s="80"/>
      <c r="F194" s="25" t="s">
        <v>259</v>
      </c>
    </row>
    <row r="195" spans="2:6" x14ac:dyDescent="0.15">
      <c r="E195" s="80"/>
    </row>
    <row r="196" spans="2:6" x14ac:dyDescent="0.15">
      <c r="E196" s="80"/>
      <c r="F196" s="25" t="s">
        <v>260</v>
      </c>
    </row>
    <row r="197" spans="2:6" x14ac:dyDescent="0.15">
      <c r="E197" s="80"/>
    </row>
    <row r="198" spans="2:6" x14ac:dyDescent="0.15">
      <c r="E198" s="80"/>
      <c r="F198" s="25" t="s">
        <v>261</v>
      </c>
    </row>
    <row r="199" spans="2:6" x14ac:dyDescent="0.15">
      <c r="E199" s="80"/>
    </row>
    <row r="200" spans="2:6" x14ac:dyDescent="0.15">
      <c r="E200" s="80"/>
      <c r="F200" s="33" t="s">
        <v>252</v>
      </c>
    </row>
    <row r="201" spans="2:6" x14ac:dyDescent="0.15">
      <c r="E201" s="80"/>
    </row>
    <row r="202" spans="2:6" x14ac:dyDescent="0.15">
      <c r="E202" s="80"/>
      <c r="F202" s="25" t="s">
        <v>259</v>
      </c>
    </row>
    <row r="203" spans="2:6" x14ac:dyDescent="0.15">
      <c r="E203" s="80"/>
    </row>
    <row r="204" spans="2:6" x14ac:dyDescent="0.15">
      <c r="E204" s="80"/>
      <c r="F204" s="25" t="s">
        <v>262</v>
      </c>
    </row>
    <row r="205" spans="2:6" x14ac:dyDescent="0.15">
      <c r="D205" s="86"/>
      <c r="E205" s="66"/>
    </row>
    <row r="206" spans="2:6" x14ac:dyDescent="0.15">
      <c r="D206" s="86"/>
      <c r="F206" s="25" t="s">
        <v>263</v>
      </c>
    </row>
    <row r="207" spans="2:6" x14ac:dyDescent="0.15">
      <c r="D207" s="86"/>
    </row>
    <row r="208" spans="2:6" x14ac:dyDescent="0.15">
      <c r="B208" s="45">
        <v>36</v>
      </c>
      <c r="D208" s="86"/>
    </row>
    <row r="209" spans="2:6" ht="15" thickBot="1" x14ac:dyDescent="0.2">
      <c r="B209" s="52">
        <v>81</v>
      </c>
      <c r="D209" s="86"/>
    </row>
    <row r="210" spans="2:6" ht="15" thickBot="1" x14ac:dyDescent="0.2">
      <c r="C210" s="109">
        <f>SUM(B208+B209)</f>
        <v>117</v>
      </c>
      <c r="D210" s="86"/>
    </row>
    <row r="211" spans="2:6" ht="16" thickTop="1" thickBot="1" x14ac:dyDescent="0.2">
      <c r="D211" s="88"/>
      <c r="E211" s="67"/>
    </row>
    <row r="213" spans="2:6" x14ac:dyDescent="0.15">
      <c r="F213" s="34" t="s">
        <v>266</v>
      </c>
    </row>
    <row r="214" spans="2:6" ht="15" thickBot="1" x14ac:dyDescent="0.2">
      <c r="D214" s="57"/>
      <c r="E214" s="67"/>
    </row>
    <row r="215" spans="2:6" x14ac:dyDescent="0.15">
      <c r="E215" s="80"/>
      <c r="F215" s="25" t="s">
        <v>267</v>
      </c>
    </row>
    <row r="216" spans="2:6" x14ac:dyDescent="0.15">
      <c r="E216" s="80"/>
    </row>
    <row r="217" spans="2:6" x14ac:dyDescent="0.15">
      <c r="E217" s="80"/>
      <c r="F217" s="25" t="s">
        <v>268</v>
      </c>
    </row>
    <row r="218" spans="2:6" x14ac:dyDescent="0.15">
      <c r="E218" s="80"/>
    </row>
    <row r="219" spans="2:6" x14ac:dyDescent="0.15">
      <c r="E219" s="80"/>
      <c r="F219" s="112" t="s">
        <v>269</v>
      </c>
    </row>
    <row r="220" spans="2:6" x14ac:dyDescent="0.15">
      <c r="E220" s="80"/>
    </row>
    <row r="221" spans="2:6" x14ac:dyDescent="0.15">
      <c r="B221" s="45">
        <v>11.78</v>
      </c>
      <c r="E221" s="80"/>
      <c r="F221" s="25" t="s">
        <v>270</v>
      </c>
    </row>
    <row r="222" spans="2:6" ht="15" thickBot="1" x14ac:dyDescent="0.2">
      <c r="B222" s="52">
        <v>94</v>
      </c>
      <c r="E222" s="80"/>
    </row>
    <row r="223" spans="2:6" ht="15" thickBot="1" x14ac:dyDescent="0.2">
      <c r="C223" s="85">
        <f>SUM(B221*B222)</f>
        <v>1107.32</v>
      </c>
      <c r="E223" s="80"/>
    </row>
    <row r="224" spans="2:6" ht="16" thickTop="1" thickBot="1" x14ac:dyDescent="0.2">
      <c r="D224" s="57"/>
      <c r="E224" s="81"/>
    </row>
    <row r="448" spans="6:6" x14ac:dyDescent="0.15">
      <c r="F448" s="35"/>
    </row>
  </sheetData>
  <mergeCells count="1">
    <mergeCell ref="I10:K10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</sheetPr>
  <dimension ref="A1:K102"/>
  <sheetViews>
    <sheetView topLeftCell="A69" zoomScaleNormal="115" workbookViewId="0">
      <selection activeCell="H91" sqref="H91"/>
    </sheetView>
  </sheetViews>
  <sheetFormatPr baseColWidth="10" defaultColWidth="9.1640625" defaultRowHeight="14" zeroHeight="1" x14ac:dyDescent="0.15"/>
  <cols>
    <col min="1" max="1" width="22.5" style="25" customWidth="1"/>
    <col min="2" max="2" width="64.5" style="25" bestFit="1" customWidth="1"/>
    <col min="3" max="3" width="15.1640625" style="48" bestFit="1" customWidth="1"/>
    <col min="4" max="4" width="9.1640625" style="48"/>
    <col min="5" max="5" width="13.6640625" style="106" bestFit="1" customWidth="1"/>
    <col min="6" max="6" width="15.6640625" style="48" bestFit="1" customWidth="1"/>
    <col min="7" max="8" width="9.1640625" style="20"/>
    <col min="9" max="9" width="61.5" style="20" bestFit="1" customWidth="1"/>
    <col min="10" max="10" width="21.5" style="20" bestFit="1" customWidth="1"/>
    <col min="11" max="16384" width="9.1640625" style="20"/>
  </cols>
  <sheetData>
    <row r="1" spans="1:11" x14ac:dyDescent="0.15">
      <c r="A1" s="20"/>
      <c r="B1" s="22" t="s">
        <v>47</v>
      </c>
      <c r="C1" s="103"/>
      <c r="D1" s="104"/>
      <c r="E1" s="105"/>
      <c r="F1" s="104"/>
    </row>
    <row r="2" spans="1:11" x14ac:dyDescent="0.15">
      <c r="A2" s="20"/>
      <c r="B2" s="23"/>
      <c r="C2" s="103"/>
      <c r="D2" s="104"/>
      <c r="E2" s="105"/>
      <c r="F2" s="104"/>
    </row>
    <row r="3" spans="1:11" x14ac:dyDescent="0.15">
      <c r="A3" s="20"/>
      <c r="B3" s="23"/>
      <c r="C3" s="103"/>
      <c r="D3" s="104"/>
      <c r="E3" s="105"/>
      <c r="F3" s="104"/>
    </row>
    <row r="4" spans="1:11" x14ac:dyDescent="0.15">
      <c r="A4" s="20"/>
      <c r="B4" s="22" t="s">
        <v>44</v>
      </c>
      <c r="C4" s="103" t="s">
        <v>45</v>
      </c>
      <c r="D4" s="104"/>
      <c r="E4" s="105"/>
      <c r="F4" s="104"/>
    </row>
    <row r="5" spans="1:11" x14ac:dyDescent="0.15">
      <c r="A5" s="20"/>
      <c r="B5" s="23"/>
      <c r="C5" s="103" t="s">
        <v>46</v>
      </c>
      <c r="D5" s="104"/>
      <c r="E5" s="105"/>
      <c r="F5" s="104"/>
    </row>
    <row r="6" spans="1:11" x14ac:dyDescent="0.15">
      <c r="A6" s="20"/>
      <c r="B6" s="20"/>
      <c r="C6" s="104"/>
      <c r="D6" s="104"/>
      <c r="E6" s="105"/>
      <c r="F6" s="104"/>
    </row>
    <row r="7" spans="1:11" x14ac:dyDescent="0.15">
      <c r="A7" s="20"/>
      <c r="B7" s="20"/>
      <c r="C7" s="104"/>
      <c r="D7" s="104"/>
      <c r="E7" s="105"/>
      <c r="F7" s="104"/>
    </row>
    <row r="8" spans="1:11" ht="15" thickBot="1" x14ac:dyDescent="0.2">
      <c r="A8" s="20"/>
      <c r="B8" s="20"/>
      <c r="C8" s="104"/>
      <c r="D8" s="104"/>
      <c r="E8" s="105"/>
      <c r="F8" s="104"/>
    </row>
    <row r="9" spans="1:11" ht="29.25" customHeight="1" thickBot="1" x14ac:dyDescent="0.2">
      <c r="A9" s="24" t="s">
        <v>48</v>
      </c>
      <c r="B9" s="24" t="s">
        <v>49</v>
      </c>
      <c r="C9" s="24" t="s">
        <v>24</v>
      </c>
      <c r="D9" s="24" t="s">
        <v>25</v>
      </c>
      <c r="E9" s="97" t="s">
        <v>50</v>
      </c>
      <c r="F9" s="24" t="s">
        <v>51</v>
      </c>
      <c r="I9" s="121" t="s">
        <v>53</v>
      </c>
      <c r="J9" s="122"/>
      <c r="K9" s="123"/>
    </row>
    <row r="10" spans="1:11" ht="15" thickBot="1" x14ac:dyDescent="0.2">
      <c r="I10" s="110" t="s">
        <v>55</v>
      </c>
      <c r="J10" s="110" t="s">
        <v>57</v>
      </c>
      <c r="K10" s="111" t="s">
        <v>56</v>
      </c>
    </row>
    <row r="11" spans="1:11" x14ac:dyDescent="0.15">
      <c r="I11" s="20" t="s">
        <v>54</v>
      </c>
      <c r="J11" s="21" t="s">
        <v>58</v>
      </c>
      <c r="K11" s="28" t="s">
        <v>40</v>
      </c>
    </row>
    <row r="12" spans="1:11" x14ac:dyDescent="0.15">
      <c r="B12" s="34" t="s">
        <v>143</v>
      </c>
      <c r="I12" s="20" t="s">
        <v>59</v>
      </c>
      <c r="J12" s="21" t="s">
        <v>60</v>
      </c>
      <c r="K12" s="28" t="s">
        <v>40</v>
      </c>
    </row>
    <row r="13" spans="1:11" x14ac:dyDescent="0.15">
      <c r="I13" s="20" t="s">
        <v>61</v>
      </c>
      <c r="J13" s="21" t="s">
        <v>62</v>
      </c>
      <c r="K13" s="28" t="s">
        <v>40</v>
      </c>
    </row>
    <row r="14" spans="1:11" ht="30" x14ac:dyDescent="0.15">
      <c r="B14" s="47" t="s">
        <v>131</v>
      </c>
      <c r="I14" s="20" t="s">
        <v>64</v>
      </c>
      <c r="J14" s="21" t="s">
        <v>63</v>
      </c>
      <c r="K14" s="28" t="s">
        <v>40</v>
      </c>
    </row>
    <row r="15" spans="1:11" x14ac:dyDescent="0.15">
      <c r="I15" s="20" t="s">
        <v>67</v>
      </c>
      <c r="J15" s="21" t="s">
        <v>68</v>
      </c>
      <c r="K15" s="28"/>
    </row>
    <row r="16" spans="1:11" x14ac:dyDescent="0.15">
      <c r="I16" s="20" t="s">
        <v>69</v>
      </c>
      <c r="J16" s="21" t="s">
        <v>71</v>
      </c>
      <c r="K16" s="28"/>
    </row>
    <row r="17" spans="1:11" x14ac:dyDescent="0.15">
      <c r="B17" s="36" t="s">
        <v>54</v>
      </c>
      <c r="I17" s="20" t="s">
        <v>65</v>
      </c>
      <c r="J17" s="21" t="s">
        <v>66</v>
      </c>
      <c r="K17" s="28"/>
    </row>
    <row r="18" spans="1:11" x14ac:dyDescent="0.15">
      <c r="I18" s="20" t="s">
        <v>72</v>
      </c>
      <c r="J18" s="21" t="s">
        <v>73</v>
      </c>
      <c r="K18" s="28"/>
    </row>
    <row r="19" spans="1:11" x14ac:dyDescent="0.15">
      <c r="A19" s="33" t="s">
        <v>26</v>
      </c>
      <c r="B19" s="25" t="s">
        <v>27</v>
      </c>
      <c r="C19" s="48">
        <v>1</v>
      </c>
      <c r="D19" s="48" t="s">
        <v>28</v>
      </c>
      <c r="E19" s="106">
        <v>20000</v>
      </c>
      <c r="F19" s="106">
        <f>SUM(C19*E19)</f>
        <v>20000</v>
      </c>
      <c r="J19" s="21"/>
      <c r="K19" s="28"/>
    </row>
    <row r="20" spans="1:11" x14ac:dyDescent="0.15">
      <c r="A20" s="33"/>
      <c r="I20" s="20" t="s">
        <v>74</v>
      </c>
      <c r="J20" s="21" t="s">
        <v>79</v>
      </c>
      <c r="K20" s="28"/>
    </row>
    <row r="21" spans="1:11" x14ac:dyDescent="0.15">
      <c r="A21" s="33" t="s">
        <v>29</v>
      </c>
      <c r="B21" s="25" t="s">
        <v>30</v>
      </c>
      <c r="C21" s="48">
        <v>1</v>
      </c>
      <c r="D21" s="48" t="s">
        <v>28</v>
      </c>
      <c r="E21" s="106">
        <v>20000</v>
      </c>
      <c r="F21" s="106">
        <f>SUM(C21*E21)</f>
        <v>20000</v>
      </c>
      <c r="I21" s="20" t="s">
        <v>75</v>
      </c>
      <c r="J21" s="21"/>
      <c r="K21" s="28"/>
    </row>
    <row r="22" spans="1:11" x14ac:dyDescent="0.15">
      <c r="A22" s="33"/>
      <c r="I22" s="20" t="s">
        <v>76</v>
      </c>
      <c r="J22" s="21" t="s">
        <v>80</v>
      </c>
      <c r="K22" s="28"/>
    </row>
    <row r="23" spans="1:11" x14ac:dyDescent="0.15">
      <c r="A23" s="33" t="s">
        <v>31</v>
      </c>
      <c r="B23" s="25" t="s">
        <v>32</v>
      </c>
      <c r="C23" s="48">
        <v>1</v>
      </c>
      <c r="D23" s="48" t="s">
        <v>28</v>
      </c>
      <c r="E23" s="106">
        <v>20000</v>
      </c>
      <c r="F23" s="106">
        <f>SUM(C23*E23)</f>
        <v>20000</v>
      </c>
      <c r="I23" s="20" t="s">
        <v>77</v>
      </c>
      <c r="J23" s="21" t="s">
        <v>78</v>
      </c>
    </row>
    <row r="24" spans="1:11" x14ac:dyDescent="0.15">
      <c r="A24" s="33"/>
      <c r="I24" s="20" t="s">
        <v>81</v>
      </c>
      <c r="J24" s="21" t="s">
        <v>82</v>
      </c>
    </row>
    <row r="25" spans="1:11" x14ac:dyDescent="0.15">
      <c r="A25" s="33" t="s">
        <v>33</v>
      </c>
      <c r="B25" s="25" t="s">
        <v>132</v>
      </c>
      <c r="C25" s="48">
        <v>1</v>
      </c>
      <c r="D25" s="48" t="s">
        <v>28</v>
      </c>
      <c r="E25" s="106">
        <v>20000</v>
      </c>
      <c r="F25" s="106">
        <f>SUM(C25*E25)</f>
        <v>20000</v>
      </c>
      <c r="I25" s="20" t="s">
        <v>83</v>
      </c>
      <c r="J25" s="21" t="s">
        <v>84</v>
      </c>
    </row>
    <row r="26" spans="1:11" x14ac:dyDescent="0.15">
      <c r="A26" s="33"/>
      <c r="I26" s="20" t="s">
        <v>85</v>
      </c>
      <c r="J26" s="21" t="s">
        <v>86</v>
      </c>
    </row>
    <row r="27" spans="1:11" x14ac:dyDescent="0.15">
      <c r="A27" s="33" t="s">
        <v>34</v>
      </c>
      <c r="B27" s="25" t="s">
        <v>133</v>
      </c>
      <c r="C27" s="48">
        <v>1</v>
      </c>
      <c r="D27" s="48" t="s">
        <v>134</v>
      </c>
      <c r="E27" s="106">
        <v>20000</v>
      </c>
      <c r="F27" s="106">
        <f>SUM(C27*E27)</f>
        <v>20000</v>
      </c>
      <c r="I27" s="20" t="s">
        <v>87</v>
      </c>
      <c r="J27" s="21" t="s">
        <v>88</v>
      </c>
    </row>
    <row r="28" spans="1:11" x14ac:dyDescent="0.15">
      <c r="F28" s="106"/>
      <c r="I28" s="31" t="s">
        <v>89</v>
      </c>
      <c r="J28" s="21" t="s">
        <v>79</v>
      </c>
    </row>
    <row r="29" spans="1:11" x14ac:dyDescent="0.15">
      <c r="F29" s="106"/>
      <c r="I29" s="31" t="s">
        <v>91</v>
      </c>
      <c r="J29" s="21" t="s">
        <v>90</v>
      </c>
    </row>
    <row r="30" spans="1:11" x14ac:dyDescent="0.15">
      <c r="B30" s="36" t="s">
        <v>136</v>
      </c>
      <c r="F30" s="106"/>
      <c r="I30" s="31" t="s">
        <v>92</v>
      </c>
      <c r="J30" s="21" t="s">
        <v>84</v>
      </c>
    </row>
    <row r="31" spans="1:11" x14ac:dyDescent="0.15">
      <c r="F31" s="106"/>
      <c r="I31" s="20" t="s">
        <v>93</v>
      </c>
      <c r="J31" s="21" t="s">
        <v>94</v>
      </c>
    </row>
    <row r="32" spans="1:11" x14ac:dyDescent="0.15">
      <c r="A32" s="33" t="s">
        <v>26</v>
      </c>
      <c r="B32" s="25" t="s">
        <v>137</v>
      </c>
      <c r="C32" s="48">
        <v>1</v>
      </c>
      <c r="D32" s="48" t="s">
        <v>134</v>
      </c>
      <c r="E32" s="106">
        <v>10000</v>
      </c>
      <c r="F32" s="106">
        <f t="shared" ref="F32:F47" si="0">SUM(C32*E32)</f>
        <v>10000</v>
      </c>
      <c r="I32" s="20" t="s">
        <v>95</v>
      </c>
      <c r="J32" s="21" t="s">
        <v>96</v>
      </c>
    </row>
    <row r="33" spans="1:10" x14ac:dyDescent="0.15">
      <c r="F33" s="106"/>
      <c r="I33" s="20" t="s">
        <v>97</v>
      </c>
      <c r="J33" s="21" t="s">
        <v>98</v>
      </c>
    </row>
    <row r="34" spans="1:10" x14ac:dyDescent="0.15">
      <c r="F34" s="106"/>
      <c r="I34" s="20" t="s">
        <v>99</v>
      </c>
      <c r="J34" s="21" t="s">
        <v>100</v>
      </c>
    </row>
    <row r="35" spans="1:10" x14ac:dyDescent="0.15">
      <c r="B35" s="36" t="s">
        <v>138</v>
      </c>
      <c r="F35" s="106"/>
    </row>
    <row r="36" spans="1:10" x14ac:dyDescent="0.15">
      <c r="F36" s="106"/>
    </row>
    <row r="37" spans="1:10" ht="30" x14ac:dyDescent="0.15">
      <c r="A37" s="48" t="s">
        <v>26</v>
      </c>
      <c r="B37" s="47" t="s">
        <v>139</v>
      </c>
      <c r="C37" s="48">
        <v>1</v>
      </c>
      <c r="D37" s="48" t="s">
        <v>241</v>
      </c>
      <c r="E37" s="106">
        <v>5400</v>
      </c>
      <c r="F37" s="106">
        <f t="shared" si="0"/>
        <v>5400</v>
      </c>
    </row>
    <row r="38" spans="1:10" x14ac:dyDescent="0.15">
      <c r="F38" s="106"/>
    </row>
    <row r="39" spans="1:10" x14ac:dyDescent="0.15">
      <c r="F39" s="106"/>
    </row>
    <row r="40" spans="1:10" x14ac:dyDescent="0.15">
      <c r="B40" s="36" t="s">
        <v>140</v>
      </c>
      <c r="F40" s="106"/>
    </row>
    <row r="41" spans="1:10" x14ac:dyDescent="0.15">
      <c r="F41" s="106"/>
    </row>
    <row r="42" spans="1:10" x14ac:dyDescent="0.15">
      <c r="A42" s="33" t="s">
        <v>26</v>
      </c>
      <c r="B42" s="25" t="s">
        <v>141</v>
      </c>
      <c r="C42" s="48">
        <f>SUM('TAKE-OFF'!C45)</f>
        <v>1965.8700000000001</v>
      </c>
      <c r="D42" s="48" t="s">
        <v>35</v>
      </c>
      <c r="E42" s="106">
        <v>12.6</v>
      </c>
      <c r="F42" s="106">
        <f t="shared" si="0"/>
        <v>24769.962</v>
      </c>
    </row>
    <row r="43" spans="1:10" x14ac:dyDescent="0.15">
      <c r="F43" s="106"/>
    </row>
    <row r="44" spans="1:10" x14ac:dyDescent="0.15">
      <c r="F44" s="106"/>
    </row>
    <row r="45" spans="1:10" x14ac:dyDescent="0.15">
      <c r="B45" s="36" t="s">
        <v>142</v>
      </c>
      <c r="F45" s="106"/>
    </row>
    <row r="46" spans="1:10" x14ac:dyDescent="0.15">
      <c r="F46" s="106"/>
    </row>
    <row r="47" spans="1:10" ht="30" x14ac:dyDescent="0.15">
      <c r="A47" s="48" t="s">
        <v>26</v>
      </c>
      <c r="B47" s="47" t="s">
        <v>146</v>
      </c>
      <c r="C47" s="48">
        <v>196.4</v>
      </c>
      <c r="D47" s="48" t="s">
        <v>35</v>
      </c>
      <c r="E47" s="106">
        <v>13.7</v>
      </c>
      <c r="F47" s="106">
        <f t="shared" si="0"/>
        <v>2690.68</v>
      </c>
    </row>
    <row r="48" spans="1:10" x14ac:dyDescent="0.15"/>
    <row r="49" spans="1:6" x14ac:dyDescent="0.15"/>
    <row r="50" spans="1:6" x14ac:dyDescent="0.15">
      <c r="B50" s="34" t="s">
        <v>144</v>
      </c>
    </row>
    <row r="51" spans="1:6" x14ac:dyDescent="0.15"/>
    <row r="52" spans="1:6" x14ac:dyDescent="0.15">
      <c r="A52" s="33" t="s">
        <v>26</v>
      </c>
      <c r="B52" s="25" t="s">
        <v>223</v>
      </c>
      <c r="C52" s="48">
        <v>1</v>
      </c>
      <c r="D52" s="48" t="s">
        <v>28</v>
      </c>
      <c r="E52" s="106">
        <v>230000</v>
      </c>
      <c r="F52" s="106">
        <f>SUM(C52*E52)</f>
        <v>230000</v>
      </c>
    </row>
    <row r="53" spans="1:6" x14ac:dyDescent="0.15">
      <c r="F53" s="106"/>
    </row>
    <row r="54" spans="1:6" x14ac:dyDescent="0.15">
      <c r="A54" s="33" t="s">
        <v>29</v>
      </c>
      <c r="B54" s="25" t="s">
        <v>147</v>
      </c>
      <c r="C54" s="48">
        <v>196.4</v>
      </c>
      <c r="D54" s="48" t="s">
        <v>35</v>
      </c>
      <c r="E54" s="106">
        <v>13.7</v>
      </c>
      <c r="F54" s="106">
        <f>SUM(C54*E54)</f>
        <v>2690.68</v>
      </c>
    </row>
    <row r="55" spans="1:6" x14ac:dyDescent="0.15">
      <c r="A55" s="33"/>
      <c r="F55" s="106"/>
    </row>
    <row r="56" spans="1:6" x14ac:dyDescent="0.15">
      <c r="A56" s="33" t="s">
        <v>31</v>
      </c>
      <c r="B56" s="25" t="s">
        <v>148</v>
      </c>
      <c r="C56" s="48">
        <v>196.4</v>
      </c>
      <c r="D56" s="48" t="s">
        <v>35</v>
      </c>
      <c r="E56" s="106">
        <v>11.3</v>
      </c>
      <c r="F56" s="106">
        <f t="shared" ref="F56:F93" si="1">SUM(C56*E56)</f>
        <v>2219.3200000000002</v>
      </c>
    </row>
    <row r="57" spans="1:6" x14ac:dyDescent="0.15">
      <c r="A57" s="33"/>
      <c r="F57" s="106"/>
    </row>
    <row r="58" spans="1:6" x14ac:dyDescent="0.15">
      <c r="A58" s="33" t="s">
        <v>33</v>
      </c>
      <c r="B58" s="25" t="s">
        <v>149</v>
      </c>
      <c r="C58" s="108">
        <f>SUM('TAKE-OFF'!C187)</f>
        <v>70804.718783999997</v>
      </c>
      <c r="D58" s="48" t="s">
        <v>35</v>
      </c>
      <c r="E58" s="106">
        <v>0.92</v>
      </c>
      <c r="F58" s="106">
        <f t="shared" si="1"/>
        <v>65140.341281280002</v>
      </c>
    </row>
    <row r="59" spans="1:6" x14ac:dyDescent="0.15">
      <c r="A59" s="33"/>
      <c r="F59" s="106"/>
    </row>
    <row r="60" spans="1:6" x14ac:dyDescent="0.15">
      <c r="A60" s="33" t="s">
        <v>34</v>
      </c>
      <c r="B60" s="25" t="s">
        <v>150</v>
      </c>
      <c r="C60" s="48">
        <f>SUM('TAKE-OFF'!C223)</f>
        <v>1107.32</v>
      </c>
      <c r="D60" s="48" t="s">
        <v>35</v>
      </c>
      <c r="E60" s="106">
        <v>63</v>
      </c>
      <c r="F60" s="106">
        <f t="shared" si="1"/>
        <v>69761.159999999989</v>
      </c>
    </row>
    <row r="61" spans="1:6" x14ac:dyDescent="0.15">
      <c r="A61" s="33"/>
      <c r="F61" s="106"/>
    </row>
    <row r="62" spans="1:6" x14ac:dyDescent="0.15">
      <c r="A62" s="33" t="s">
        <v>36</v>
      </c>
      <c r="B62" s="25" t="s">
        <v>264</v>
      </c>
      <c r="C62" s="48">
        <v>1965.87</v>
      </c>
      <c r="D62" s="48" t="s">
        <v>35</v>
      </c>
      <c r="E62" s="106">
        <v>12.6</v>
      </c>
      <c r="F62" s="106">
        <f t="shared" si="1"/>
        <v>24769.962</v>
      </c>
    </row>
    <row r="63" spans="1:6" x14ac:dyDescent="0.15">
      <c r="F63" s="106"/>
    </row>
    <row r="64" spans="1:6" x14ac:dyDescent="0.15">
      <c r="A64" s="33" t="s">
        <v>37</v>
      </c>
      <c r="B64" s="25" t="s">
        <v>152</v>
      </c>
      <c r="C64" s="48">
        <v>94</v>
      </c>
      <c r="D64" s="48" t="s">
        <v>39</v>
      </c>
      <c r="E64" s="106">
        <v>910</v>
      </c>
      <c r="F64" s="106">
        <f t="shared" si="1"/>
        <v>85540</v>
      </c>
    </row>
    <row r="65" spans="1:6" x14ac:dyDescent="0.15">
      <c r="A65" s="33"/>
      <c r="B65" s="25" t="s">
        <v>242</v>
      </c>
      <c r="F65" s="106">
        <f t="shared" si="1"/>
        <v>0</v>
      </c>
    </row>
    <row r="66" spans="1:6" x14ac:dyDescent="0.15">
      <c r="A66" s="33"/>
      <c r="F66" s="106">
        <f t="shared" si="1"/>
        <v>0</v>
      </c>
    </row>
    <row r="67" spans="1:6" x14ac:dyDescent="0.15">
      <c r="A67" s="33" t="s">
        <v>38</v>
      </c>
      <c r="B67" s="25" t="s">
        <v>224</v>
      </c>
      <c r="C67" s="48">
        <v>1</v>
      </c>
      <c r="D67" s="48" t="s">
        <v>28</v>
      </c>
      <c r="E67" s="106">
        <v>9500</v>
      </c>
      <c r="F67" s="106">
        <f t="shared" si="1"/>
        <v>9500</v>
      </c>
    </row>
    <row r="68" spans="1:6" x14ac:dyDescent="0.15">
      <c r="A68" s="33"/>
      <c r="F68" s="106"/>
    </row>
    <row r="69" spans="1:6" x14ac:dyDescent="0.15">
      <c r="B69" s="33" t="s">
        <v>153</v>
      </c>
      <c r="F69" s="106"/>
    </row>
    <row r="70" spans="1:6" x14ac:dyDescent="0.15">
      <c r="F70" s="106"/>
    </row>
    <row r="71" spans="1:6" x14ac:dyDescent="0.15">
      <c r="B71" s="34" t="s">
        <v>143</v>
      </c>
      <c r="F71" s="106"/>
    </row>
    <row r="72" spans="1:6" x14ac:dyDescent="0.15">
      <c r="F72" s="106"/>
    </row>
    <row r="73" spans="1:6" x14ac:dyDescent="0.15">
      <c r="A73" s="33" t="s">
        <v>26</v>
      </c>
      <c r="B73" s="25" t="s">
        <v>225</v>
      </c>
      <c r="C73" s="48">
        <v>94</v>
      </c>
      <c r="D73" s="48" t="s">
        <v>39</v>
      </c>
      <c r="E73" s="106">
        <v>1075</v>
      </c>
      <c r="F73" s="106">
        <f t="shared" si="1"/>
        <v>101050</v>
      </c>
    </row>
    <row r="74" spans="1:6" x14ac:dyDescent="0.15">
      <c r="F74" s="106"/>
    </row>
    <row r="75" spans="1:6" x14ac:dyDescent="0.15">
      <c r="A75" s="33" t="s">
        <v>29</v>
      </c>
      <c r="B75" s="25" t="s">
        <v>226</v>
      </c>
      <c r="C75" s="48">
        <v>117</v>
      </c>
      <c r="D75" s="48" t="s">
        <v>39</v>
      </c>
      <c r="E75" s="106">
        <v>180</v>
      </c>
      <c r="F75" s="106">
        <f t="shared" si="1"/>
        <v>21060</v>
      </c>
    </row>
    <row r="76" spans="1:6" x14ac:dyDescent="0.15">
      <c r="F76" s="106"/>
    </row>
    <row r="77" spans="1:6" x14ac:dyDescent="0.15">
      <c r="A77" s="33" t="s">
        <v>31</v>
      </c>
      <c r="B77" s="25" t="s">
        <v>227</v>
      </c>
      <c r="C77" s="48">
        <v>94</v>
      </c>
      <c r="D77" s="48" t="s">
        <v>39</v>
      </c>
      <c r="E77" s="106">
        <v>0</v>
      </c>
      <c r="F77" s="106">
        <f t="shared" si="1"/>
        <v>0</v>
      </c>
    </row>
    <row r="78" spans="1:6" x14ac:dyDescent="0.15">
      <c r="F78" s="106"/>
    </row>
    <row r="79" spans="1:6" x14ac:dyDescent="0.15">
      <c r="A79" s="33"/>
      <c r="F79" s="106"/>
    </row>
    <row r="80" spans="1:6" x14ac:dyDescent="0.15">
      <c r="F80" s="106"/>
    </row>
    <row r="81" spans="1:6" x14ac:dyDescent="0.15">
      <c r="B81" s="34" t="s">
        <v>41</v>
      </c>
      <c r="F81" s="106"/>
    </row>
    <row r="82" spans="1:6" x14ac:dyDescent="0.15">
      <c r="F82" s="106"/>
    </row>
    <row r="83" spans="1:6" x14ac:dyDescent="0.15">
      <c r="A83" s="33"/>
      <c r="B83" s="25" t="s">
        <v>219</v>
      </c>
      <c r="F83" s="106"/>
    </row>
    <row r="84" spans="1:6" x14ac:dyDescent="0.15">
      <c r="F84" s="106"/>
    </row>
    <row r="85" spans="1:6" x14ac:dyDescent="0.15">
      <c r="A85" s="33" t="s">
        <v>26</v>
      </c>
      <c r="B85" s="25" t="s">
        <v>220</v>
      </c>
      <c r="C85" s="108">
        <v>28810</v>
      </c>
      <c r="D85" s="48" t="s">
        <v>35</v>
      </c>
      <c r="E85" s="106">
        <v>32.299999999999997</v>
      </c>
      <c r="F85" s="106">
        <f t="shared" si="1"/>
        <v>930562.99999999988</v>
      </c>
    </row>
    <row r="86" spans="1:6" x14ac:dyDescent="0.15">
      <c r="F86" s="106"/>
    </row>
    <row r="87" spans="1:6" x14ac:dyDescent="0.15">
      <c r="B87" s="25" t="s">
        <v>221</v>
      </c>
      <c r="F87" s="106"/>
    </row>
    <row r="88" spans="1:6" x14ac:dyDescent="0.15">
      <c r="F88" s="106"/>
    </row>
    <row r="89" spans="1:6" x14ac:dyDescent="0.15">
      <c r="A89" s="33" t="s">
        <v>29</v>
      </c>
      <c r="B89" s="25" t="s">
        <v>243</v>
      </c>
      <c r="C89" s="108">
        <v>27400</v>
      </c>
      <c r="D89" s="48" t="s">
        <v>35</v>
      </c>
      <c r="E89" s="106">
        <v>37.5</v>
      </c>
      <c r="F89" s="106">
        <f t="shared" si="1"/>
        <v>1027500</v>
      </c>
    </row>
    <row r="90" spans="1:6" x14ac:dyDescent="0.15">
      <c r="F90" s="106"/>
    </row>
    <row r="91" spans="1:6" x14ac:dyDescent="0.15">
      <c r="F91" s="106"/>
    </row>
    <row r="92" spans="1:6" x14ac:dyDescent="0.15">
      <c r="F92" s="106"/>
    </row>
    <row r="93" spans="1:6" x14ac:dyDescent="0.15">
      <c r="A93" s="33" t="s">
        <v>31</v>
      </c>
      <c r="B93" s="25" t="s">
        <v>222</v>
      </c>
      <c r="C93" s="108">
        <v>28100</v>
      </c>
      <c r="D93" s="48" t="s">
        <v>35</v>
      </c>
      <c r="E93" s="106">
        <v>37</v>
      </c>
      <c r="F93" s="106">
        <f t="shared" si="1"/>
        <v>1039700</v>
      </c>
    </row>
    <row r="94" spans="1:6" x14ac:dyDescent="0.15">
      <c r="F94" s="106"/>
    </row>
    <row r="95" spans="1:6" x14ac:dyDescent="0.15">
      <c r="F95" s="106"/>
    </row>
    <row r="96" spans="1:6" x14ac:dyDescent="0.15"/>
    <row r="97" spans="1:1" x14ac:dyDescent="0.15">
      <c r="A97" s="33"/>
    </row>
    <row r="98" spans="1:1" x14ac:dyDescent="0.15"/>
    <row r="99" spans="1:1" x14ac:dyDescent="0.15"/>
    <row r="100" spans="1:1" x14ac:dyDescent="0.15"/>
    <row r="101" spans="1:1" x14ac:dyDescent="0.15"/>
    <row r="102" spans="1:1" x14ac:dyDescent="0.15"/>
  </sheetData>
  <mergeCells count="1">
    <mergeCell ref="I9:K9"/>
  </mergeCells>
  <pageMargins left="0.7" right="0.7" top="0.75" bottom="0.75" header="0.3" footer="0.3"/>
  <pageSetup paperSize="8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H28"/>
  <sheetViews>
    <sheetView topLeftCell="A2" zoomScale="145" zoomScaleNormal="145" workbookViewId="0">
      <selection activeCell="G18" sqref="G18"/>
    </sheetView>
  </sheetViews>
  <sheetFormatPr baseColWidth="10" defaultColWidth="0" defaultRowHeight="15" zeroHeight="1" x14ac:dyDescent="0.2"/>
  <cols>
    <col min="1" max="1" width="25.5" customWidth="1"/>
    <col min="2" max="2" width="32.5" bestFit="1" customWidth="1"/>
    <col min="3" max="3" width="8" customWidth="1"/>
    <col min="4" max="4" width="8.83203125" customWidth="1"/>
    <col min="5" max="5" width="12.33203125" bestFit="1" customWidth="1"/>
    <col min="6" max="6" width="16.83203125" customWidth="1"/>
    <col min="7" max="8" width="8.83203125" customWidth="1"/>
    <col min="9" max="16384" width="8.83203125" hidden="1"/>
  </cols>
  <sheetData>
    <row r="1" spans="1:6" x14ac:dyDescent="0.2">
      <c r="B1" s="22" t="s">
        <v>47</v>
      </c>
    </row>
    <row r="2" spans="1:6" x14ac:dyDescent="0.2">
      <c r="B2" s="23"/>
    </row>
    <row r="3" spans="1:6" x14ac:dyDescent="0.2">
      <c r="B3" s="23"/>
    </row>
    <row r="4" spans="1:6" x14ac:dyDescent="0.2">
      <c r="B4" s="22" t="s">
        <v>44</v>
      </c>
    </row>
    <row r="5" spans="1:6" x14ac:dyDescent="0.2"/>
    <row r="6" spans="1:6" x14ac:dyDescent="0.2">
      <c r="B6" s="22" t="s">
        <v>235</v>
      </c>
    </row>
    <row r="7" spans="1:6" x14ac:dyDescent="0.2"/>
    <row r="8" spans="1:6" x14ac:dyDescent="0.2"/>
    <row r="9" spans="1:6" x14ac:dyDescent="0.2">
      <c r="A9" s="24" t="s">
        <v>48</v>
      </c>
      <c r="B9" s="24" t="s">
        <v>49</v>
      </c>
      <c r="C9" s="24" t="s">
        <v>24</v>
      </c>
      <c r="D9" s="24" t="s">
        <v>25</v>
      </c>
      <c r="E9" s="97" t="s">
        <v>50</v>
      </c>
      <c r="F9" s="24" t="s">
        <v>51</v>
      </c>
    </row>
    <row r="10" spans="1:6" x14ac:dyDescent="0.2">
      <c r="A10" s="25"/>
      <c r="B10" s="25"/>
      <c r="C10" s="33"/>
      <c r="D10" s="33"/>
      <c r="E10" s="49"/>
      <c r="F10" s="25"/>
    </row>
    <row r="11" spans="1:6" x14ac:dyDescent="0.2">
      <c r="A11" s="25"/>
      <c r="B11" s="25"/>
      <c r="C11" s="33"/>
      <c r="D11" s="33"/>
      <c r="E11" s="49"/>
      <c r="F11" s="25"/>
    </row>
    <row r="12" spans="1:6" x14ac:dyDescent="0.2">
      <c r="A12" s="25"/>
      <c r="B12" s="34" t="s">
        <v>236</v>
      </c>
      <c r="C12" s="33"/>
      <c r="D12" s="33"/>
      <c r="E12" s="49"/>
      <c r="F12" s="25"/>
    </row>
    <row r="13" spans="1:6" x14ac:dyDescent="0.2">
      <c r="A13" s="25"/>
      <c r="B13" s="25"/>
      <c r="C13" s="33"/>
      <c r="D13" s="33"/>
      <c r="E13" s="49"/>
      <c r="F13" s="25"/>
    </row>
    <row r="14" spans="1:6" x14ac:dyDescent="0.2">
      <c r="A14" s="25"/>
      <c r="B14" s="25"/>
      <c r="C14" s="33"/>
      <c r="D14" s="33"/>
      <c r="E14" s="49"/>
      <c r="F14" s="25"/>
    </row>
    <row r="15" spans="1:6" x14ac:dyDescent="0.2">
      <c r="A15" s="25"/>
      <c r="B15" s="34" t="s">
        <v>237</v>
      </c>
      <c r="C15" s="33" t="s">
        <v>265</v>
      </c>
      <c r="D15" s="33" t="s">
        <v>241</v>
      </c>
      <c r="E15" s="49"/>
      <c r="F15" s="49">
        <f>SUM('BoQ SUBSTRUCTURE '!F19+'BoQ SUBSTRUCTURE '!F21+'BoQ SUBSTRUCTURE '!F23+'BoQ SUBSTRUCTURE '!F25+'BoQ SUBSTRUCTURE '!F27+'BoQ SUBSTRUCTURE '!F32+'BoQ SUBSTRUCTURE '!F37+'BoQ SUBSTRUCTURE '!F42+'BoQ SUBSTRUCTURE '!F47)</f>
        <v>142860.64199999999</v>
      </c>
    </row>
    <row r="16" spans="1:6" x14ac:dyDescent="0.2">
      <c r="A16" s="25"/>
      <c r="B16" s="36"/>
      <c r="C16" s="33"/>
      <c r="D16" s="33"/>
      <c r="E16" s="49"/>
      <c r="F16" s="25"/>
    </row>
    <row r="17" spans="1:6" x14ac:dyDescent="0.2">
      <c r="A17" s="25"/>
      <c r="B17" s="34" t="s">
        <v>238</v>
      </c>
      <c r="C17" s="33" t="s">
        <v>265</v>
      </c>
      <c r="D17" s="33" t="s">
        <v>241</v>
      </c>
      <c r="E17" s="49"/>
      <c r="F17" s="49">
        <f>SUM('BoQ SUBSTRUCTURE '!F52+'BoQ SUBSTRUCTURE '!F54+'BoQ SUBSTRUCTURE '!F56+'BoQ SUBSTRUCTURE '!F58+'BoQ SUBSTRUCTURE '!F60+'BoQ SUBSTRUCTURE '!F62+'BoQ SUBSTRUCTURE '!F64+'BoQ SUBSTRUCTURE '!F67+'BoQ SUBSTRUCTURE '!F73+'BoQ SUBSTRUCTURE '!F75+'BoQ SUBSTRUCTURE '!F77)</f>
        <v>611731.4632812799</v>
      </c>
    </row>
    <row r="18" spans="1:6" x14ac:dyDescent="0.2">
      <c r="A18" s="33"/>
      <c r="B18" s="25"/>
      <c r="C18" s="33"/>
      <c r="D18" s="33"/>
      <c r="E18" s="49"/>
      <c r="F18" s="49"/>
    </row>
    <row r="19" spans="1:6" x14ac:dyDescent="0.2">
      <c r="A19" s="33"/>
      <c r="B19" s="34" t="s">
        <v>239</v>
      </c>
      <c r="C19" s="33" t="s">
        <v>265</v>
      </c>
      <c r="D19" s="33" t="s">
        <v>241</v>
      </c>
      <c r="E19" s="49"/>
      <c r="F19" s="49">
        <f>SUM('BoQ SUBSTRUCTURE '!F85+'BoQ SUBSTRUCTURE '!F89+'BoQ SUBSTRUCTURE '!F93)</f>
        <v>2997763</v>
      </c>
    </row>
    <row r="20" spans="1:6" ht="16" thickBot="1" x14ac:dyDescent="0.25">
      <c r="A20" s="33"/>
      <c r="B20" s="25"/>
      <c r="C20" s="33"/>
      <c r="D20" s="33"/>
      <c r="E20" s="49"/>
      <c r="F20" s="49"/>
    </row>
    <row r="21" spans="1:6" ht="16" thickBot="1" x14ac:dyDescent="0.25">
      <c r="A21" s="99" t="s">
        <v>240</v>
      </c>
      <c r="B21" s="100"/>
      <c r="C21" s="101"/>
      <c r="D21" s="101"/>
      <c r="E21" s="102"/>
      <c r="F21" s="113">
        <f>SUM(F15+F17+F19)</f>
        <v>3752355.1052812799</v>
      </c>
    </row>
    <row r="22" spans="1:6" hidden="1" x14ac:dyDescent="0.2">
      <c r="A22" s="33"/>
      <c r="B22" s="25"/>
      <c r="C22" s="33"/>
      <c r="D22" s="33"/>
      <c r="E22" s="49"/>
      <c r="F22" s="49"/>
    </row>
    <row r="23" spans="1:6" hidden="1" x14ac:dyDescent="0.2">
      <c r="A23" s="33"/>
      <c r="B23" s="25"/>
      <c r="C23" s="33"/>
      <c r="D23" s="33"/>
      <c r="E23" s="49"/>
      <c r="F23" s="25"/>
    </row>
    <row r="24" spans="1:6" hidden="1" x14ac:dyDescent="0.2">
      <c r="A24" s="33"/>
      <c r="B24" s="25"/>
      <c r="C24" s="33"/>
      <c r="D24" s="33"/>
      <c r="E24" s="49"/>
      <c r="F24" s="49"/>
    </row>
    <row r="25" spans="1:6" hidden="1" x14ac:dyDescent="0.2">
      <c r="A25" s="33"/>
      <c r="B25" s="25"/>
      <c r="C25" s="33"/>
      <c r="D25" s="33"/>
      <c r="E25" s="49"/>
      <c r="F25" s="25"/>
    </row>
    <row r="26" spans="1:6" hidden="1" x14ac:dyDescent="0.2">
      <c r="A26" s="33"/>
      <c r="B26" s="25"/>
      <c r="C26" s="33"/>
      <c r="D26" s="33"/>
      <c r="E26" s="49"/>
      <c r="F26" s="49"/>
    </row>
    <row r="27" spans="1:6" hidden="1" x14ac:dyDescent="0.2">
      <c r="A27" s="25"/>
      <c r="B27" s="25"/>
      <c r="C27" s="33"/>
      <c r="D27" s="33"/>
      <c r="E27" s="49"/>
      <c r="F27" s="49"/>
    </row>
    <row r="28" spans="1:6" hidden="1" x14ac:dyDescent="0.2">
      <c r="A28" s="25"/>
      <c r="B28" s="25"/>
      <c r="C28" s="33"/>
      <c r="D28" s="33"/>
      <c r="E28" s="49"/>
      <c r="F28" s="49"/>
    </row>
  </sheetData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FF00"/>
  </sheetPr>
  <dimension ref="A1:S49"/>
  <sheetViews>
    <sheetView zoomScale="85" zoomScaleNormal="85" workbookViewId="0">
      <selection activeCell="N1" sqref="N1"/>
    </sheetView>
  </sheetViews>
  <sheetFormatPr baseColWidth="10" defaultColWidth="0" defaultRowHeight="15" customHeight="1" zeroHeight="1" x14ac:dyDescent="0.2"/>
  <cols>
    <col min="1" max="14" width="9.1640625" style="1" customWidth="1"/>
    <col min="15" max="20" width="9.1640625" style="1" hidden="1" customWidth="1"/>
    <col min="21" max="16384" width="9.1640625" style="1" hidden="1"/>
  </cols>
  <sheetData>
    <row r="1" spans="2:19" x14ac:dyDescent="0.2"/>
    <row r="2" spans="2:19" x14ac:dyDescent="0.2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O2" s="2"/>
      <c r="P2" s="2"/>
      <c r="Q2" s="2"/>
      <c r="R2" s="2"/>
      <c r="S2" s="2"/>
    </row>
    <row r="3" spans="2:19" x14ac:dyDescent="0.2"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O3" s="2"/>
      <c r="P3" s="2"/>
      <c r="Q3" s="2"/>
      <c r="R3" s="2"/>
      <c r="S3" s="2"/>
    </row>
    <row r="4" spans="2:19" x14ac:dyDescent="0.2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O4" s="2"/>
      <c r="P4" s="2"/>
      <c r="Q4" s="2"/>
      <c r="R4" s="2"/>
      <c r="S4" s="2"/>
    </row>
    <row r="5" spans="2:19" x14ac:dyDescent="0.2"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O5" s="2"/>
      <c r="P5" s="2"/>
      <c r="Q5" s="2"/>
      <c r="R5" s="2"/>
      <c r="S5" s="2"/>
    </row>
    <row r="6" spans="2:19" x14ac:dyDescent="0.2"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O6" s="2"/>
      <c r="P6" s="2"/>
      <c r="Q6" s="2"/>
      <c r="R6" s="2"/>
      <c r="S6" s="2"/>
    </row>
    <row r="7" spans="2:19" ht="46" x14ac:dyDescent="0.55000000000000004">
      <c r="B7" s="2"/>
      <c r="C7" s="2"/>
      <c r="D7" s="2"/>
      <c r="E7" s="2"/>
      <c r="F7" s="11" t="s">
        <v>3</v>
      </c>
      <c r="G7" s="4"/>
      <c r="H7" s="4"/>
      <c r="I7" s="4"/>
      <c r="J7" s="4"/>
      <c r="K7" s="4"/>
      <c r="L7" s="2"/>
      <c r="M7" s="2"/>
      <c r="O7" s="2"/>
      <c r="P7" s="2"/>
      <c r="Q7" s="2"/>
      <c r="R7" s="2"/>
      <c r="S7" s="2"/>
    </row>
    <row r="8" spans="2:19" ht="21" x14ac:dyDescent="0.25">
      <c r="B8" s="2"/>
      <c r="C8" s="2"/>
      <c r="D8" s="2"/>
      <c r="E8" s="2"/>
      <c r="F8" s="4" t="s">
        <v>1</v>
      </c>
      <c r="G8" s="4"/>
      <c r="H8" s="4"/>
      <c r="I8" s="4"/>
      <c r="J8" s="4"/>
      <c r="K8" s="4"/>
      <c r="L8" s="2"/>
      <c r="M8" s="2"/>
      <c r="O8" s="2"/>
      <c r="P8" s="2"/>
      <c r="Q8" s="2"/>
      <c r="R8" s="2"/>
      <c r="S8" s="2"/>
    </row>
    <row r="9" spans="2:19" ht="21" x14ac:dyDescent="0.25">
      <c r="B9" s="2"/>
      <c r="C9" s="2"/>
      <c r="D9" s="2"/>
      <c r="E9" s="2"/>
      <c r="F9" s="4" t="s">
        <v>2</v>
      </c>
      <c r="G9" s="4"/>
      <c r="H9" s="4"/>
      <c r="I9" s="4"/>
      <c r="J9" s="4"/>
      <c r="K9" s="4"/>
      <c r="L9" s="2"/>
      <c r="M9" s="2"/>
      <c r="O9" s="2"/>
      <c r="P9" s="2"/>
      <c r="Q9" s="2"/>
      <c r="R9" s="2"/>
      <c r="S9" s="2"/>
    </row>
    <row r="10" spans="2:19" x14ac:dyDescent="0.2"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O10" s="2"/>
      <c r="P10" s="2"/>
      <c r="Q10" s="2"/>
      <c r="R10" s="2"/>
      <c r="S10" s="2"/>
    </row>
    <row r="11" spans="2:19" ht="21" x14ac:dyDescent="0.25">
      <c r="B11" s="2"/>
      <c r="C11" s="2"/>
      <c r="D11" s="2"/>
      <c r="E11" s="2"/>
      <c r="F11" s="116" t="s">
        <v>5</v>
      </c>
      <c r="G11" s="116"/>
      <c r="H11" s="116"/>
      <c r="I11" s="116"/>
      <c r="J11" s="116"/>
      <c r="K11" s="116"/>
      <c r="L11" s="116"/>
      <c r="M11" s="2"/>
      <c r="O11" s="2"/>
      <c r="P11" s="2"/>
      <c r="Q11" s="2"/>
      <c r="R11" s="2"/>
      <c r="S11" s="2"/>
    </row>
    <row r="12" spans="2:19" x14ac:dyDescent="0.2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O12" s="2"/>
      <c r="P12" s="2"/>
      <c r="Q12" s="2"/>
      <c r="R12" s="2"/>
      <c r="S12" s="2"/>
    </row>
    <row r="13" spans="2:19" x14ac:dyDescent="0.2">
      <c r="B13" s="5"/>
      <c r="C13" s="5"/>
      <c r="D13" s="5"/>
      <c r="E13" s="5"/>
      <c r="F13" s="124" t="s">
        <v>6</v>
      </c>
      <c r="G13" s="125"/>
      <c r="H13" s="125"/>
      <c r="I13" s="125"/>
      <c r="J13" s="125"/>
      <c r="K13" s="125"/>
      <c r="L13" s="125"/>
      <c r="M13" s="5"/>
      <c r="N13" s="9"/>
      <c r="O13" s="5"/>
      <c r="P13" s="5"/>
      <c r="Q13" s="5"/>
      <c r="R13" s="5"/>
      <c r="S13" s="5"/>
    </row>
    <row r="14" spans="2:19" x14ac:dyDescent="0.2">
      <c r="B14" s="6"/>
      <c r="C14" s="2"/>
      <c r="D14" s="2"/>
      <c r="E14" s="2"/>
      <c r="F14" s="124" t="s">
        <v>7</v>
      </c>
      <c r="G14" s="125"/>
      <c r="H14" s="125"/>
      <c r="I14" s="125"/>
      <c r="J14" s="125"/>
      <c r="K14" s="125"/>
      <c r="L14" s="125"/>
      <c r="M14" s="7"/>
      <c r="N14" s="10"/>
      <c r="O14" s="6"/>
      <c r="P14" s="5"/>
      <c r="Q14" s="5"/>
      <c r="R14" s="5"/>
      <c r="S14" s="5"/>
    </row>
    <row r="15" spans="2:19" x14ac:dyDescent="0.2">
      <c r="B15" s="6"/>
      <c r="C15" s="2"/>
      <c r="D15" s="2"/>
      <c r="E15" s="2"/>
      <c r="F15" s="124" t="s">
        <v>8</v>
      </c>
      <c r="G15" s="125"/>
      <c r="H15" s="125"/>
      <c r="I15" s="125"/>
      <c r="J15" s="125"/>
      <c r="K15" s="125"/>
      <c r="L15" s="125"/>
      <c r="M15" s="7"/>
      <c r="N15" s="10"/>
      <c r="O15" s="6"/>
      <c r="P15" s="5"/>
      <c r="Q15" s="5"/>
      <c r="R15" s="5"/>
      <c r="S15" s="5"/>
    </row>
    <row r="16" spans="2:19" x14ac:dyDescent="0.2">
      <c r="B16" s="6"/>
      <c r="C16" s="2"/>
      <c r="D16" s="2"/>
      <c r="E16" s="2"/>
      <c r="F16" s="124" t="s">
        <v>9</v>
      </c>
      <c r="G16" s="125"/>
      <c r="H16" s="125"/>
      <c r="I16" s="125"/>
      <c r="J16" s="125"/>
      <c r="K16" s="125"/>
      <c r="L16" s="125"/>
      <c r="M16" s="7"/>
      <c r="N16" s="10"/>
      <c r="O16" s="6"/>
      <c r="P16" s="5"/>
      <c r="Q16" s="5"/>
      <c r="R16" s="5"/>
      <c r="S16" s="5"/>
    </row>
    <row r="17" spans="2:19" x14ac:dyDescent="0.2">
      <c r="B17" s="6"/>
      <c r="C17" s="2"/>
      <c r="D17" s="2"/>
      <c r="E17" s="2"/>
      <c r="F17" s="124" t="s">
        <v>10</v>
      </c>
      <c r="G17" s="125"/>
      <c r="H17" s="125"/>
      <c r="I17" s="125"/>
      <c r="J17" s="125"/>
      <c r="K17" s="125"/>
      <c r="L17" s="125"/>
      <c r="M17" s="7"/>
      <c r="N17" s="10"/>
      <c r="O17" s="6"/>
      <c r="P17" s="5"/>
      <c r="Q17" s="5"/>
      <c r="R17" s="5"/>
      <c r="S17" s="5"/>
    </row>
    <row r="18" spans="2:19" x14ac:dyDescent="0.2">
      <c r="B18" s="5"/>
      <c r="C18" s="8"/>
      <c r="D18" s="8"/>
      <c r="E18" s="8"/>
      <c r="F18" s="124" t="s">
        <v>11</v>
      </c>
      <c r="G18" s="125"/>
      <c r="H18" s="125"/>
      <c r="I18" s="125"/>
      <c r="J18" s="125"/>
      <c r="K18" s="125"/>
      <c r="L18" s="125"/>
      <c r="M18" s="5"/>
      <c r="O18" s="5"/>
      <c r="P18" s="5"/>
      <c r="Q18" s="5"/>
      <c r="R18" s="5"/>
      <c r="S18" s="5"/>
    </row>
    <row r="19" spans="2:19" x14ac:dyDescent="0.2">
      <c r="B19" s="5"/>
      <c r="C19" s="5"/>
      <c r="D19" s="5"/>
      <c r="E19" s="5"/>
      <c r="F19" s="124" t="s">
        <v>12</v>
      </c>
      <c r="G19" s="125"/>
      <c r="H19" s="125"/>
      <c r="I19" s="125"/>
      <c r="J19" s="125"/>
      <c r="K19" s="125"/>
      <c r="L19" s="125"/>
      <c r="M19" s="5"/>
      <c r="N19" s="9"/>
      <c r="O19" s="2"/>
      <c r="P19" s="5"/>
      <c r="Q19" s="5"/>
      <c r="R19" s="5"/>
      <c r="S19" s="5"/>
    </row>
    <row r="20" spans="2:19" x14ac:dyDescent="0.2">
      <c r="B20" s="5"/>
      <c r="C20" s="5"/>
      <c r="D20" s="5"/>
      <c r="E20" s="5"/>
      <c r="F20" s="124" t="s">
        <v>13</v>
      </c>
      <c r="G20" s="125"/>
      <c r="H20" s="125"/>
      <c r="I20" s="125"/>
      <c r="J20" s="125"/>
      <c r="K20" s="125"/>
      <c r="L20" s="125"/>
      <c r="M20" s="5"/>
      <c r="N20" s="9"/>
      <c r="O20" s="5"/>
      <c r="P20" s="5"/>
      <c r="Q20" s="5"/>
      <c r="R20" s="5"/>
      <c r="S20" s="5"/>
    </row>
    <row r="21" spans="2:19" x14ac:dyDescent="0.2">
      <c r="B21" s="5"/>
      <c r="C21" s="5"/>
      <c r="D21" s="5"/>
      <c r="E21" s="5"/>
      <c r="F21" s="124" t="s">
        <v>14</v>
      </c>
      <c r="G21" s="125"/>
      <c r="H21" s="125"/>
      <c r="I21" s="125"/>
      <c r="J21" s="125"/>
      <c r="K21" s="125"/>
      <c r="L21" s="125"/>
      <c r="M21" s="5"/>
      <c r="N21" s="9"/>
      <c r="O21" s="5"/>
      <c r="P21" s="5"/>
      <c r="Q21" s="5"/>
      <c r="R21" s="5"/>
      <c r="S21" s="5"/>
    </row>
    <row r="22" spans="2:19" x14ac:dyDescent="0.2">
      <c r="B22" s="5"/>
      <c r="C22" s="5"/>
      <c r="D22" s="5"/>
      <c r="E22" s="5"/>
      <c r="F22" s="124" t="s">
        <v>15</v>
      </c>
      <c r="G22" s="125"/>
      <c r="H22" s="125"/>
      <c r="I22" s="125"/>
      <c r="J22" s="125"/>
      <c r="K22" s="125"/>
      <c r="L22" s="125"/>
      <c r="M22" s="5"/>
      <c r="N22" s="9"/>
      <c r="O22" s="5"/>
      <c r="P22" s="5"/>
      <c r="Q22" s="5"/>
      <c r="R22" s="5"/>
      <c r="S22" s="5"/>
    </row>
    <row r="23" spans="2:19" x14ac:dyDescent="0.2">
      <c r="B23" s="5"/>
      <c r="C23" s="5"/>
      <c r="D23" s="5"/>
      <c r="E23" s="5"/>
      <c r="F23" s="124" t="s">
        <v>16</v>
      </c>
      <c r="G23" s="125"/>
      <c r="H23" s="125"/>
      <c r="I23" s="125"/>
      <c r="J23" s="125"/>
      <c r="K23" s="125"/>
      <c r="L23" s="125"/>
      <c r="M23" s="5"/>
      <c r="N23" s="9"/>
      <c r="O23" s="5"/>
      <c r="P23" s="5"/>
      <c r="Q23" s="5"/>
      <c r="R23" s="5"/>
      <c r="S23" s="5"/>
    </row>
    <row r="24" spans="2:19" x14ac:dyDescent="0.2">
      <c r="B24" s="5"/>
      <c r="C24" s="5"/>
      <c r="D24" s="5"/>
      <c r="E24" s="5"/>
      <c r="F24" s="124" t="s">
        <v>17</v>
      </c>
      <c r="G24" s="125"/>
      <c r="H24" s="125"/>
      <c r="I24" s="125"/>
      <c r="J24" s="125"/>
      <c r="K24" s="125"/>
      <c r="L24" s="125"/>
      <c r="M24" s="5"/>
      <c r="N24" s="9"/>
      <c r="O24" s="5"/>
      <c r="P24" s="5"/>
      <c r="Q24" s="5"/>
      <c r="R24" s="5"/>
      <c r="S24" s="5"/>
    </row>
    <row r="25" spans="2:19" x14ac:dyDescent="0.2">
      <c r="B25" s="5"/>
      <c r="C25" s="5"/>
      <c r="D25" s="5"/>
      <c r="E25" s="5"/>
      <c r="F25" s="124"/>
      <c r="G25" s="125"/>
      <c r="H25" s="125"/>
      <c r="I25" s="125"/>
      <c r="J25" s="125"/>
      <c r="K25" s="125"/>
      <c r="L25" s="125"/>
      <c r="M25" s="5"/>
      <c r="N25" s="9"/>
      <c r="O25" s="5"/>
      <c r="P25" s="5"/>
      <c r="Q25" s="5"/>
      <c r="R25" s="5"/>
      <c r="S25" s="5"/>
    </row>
    <row r="26" spans="2:19" x14ac:dyDescent="0.2">
      <c r="B26" s="5"/>
      <c r="C26" s="5"/>
      <c r="D26" s="5"/>
      <c r="E26" s="5"/>
      <c r="F26" s="126"/>
      <c r="G26" s="127"/>
      <c r="H26" s="127"/>
      <c r="I26" s="127"/>
      <c r="J26" s="127"/>
      <c r="K26" s="127"/>
      <c r="L26" s="127"/>
      <c r="M26" s="5"/>
      <c r="N26" s="9"/>
      <c r="O26" s="5"/>
      <c r="P26" s="5"/>
      <c r="Q26" s="5"/>
      <c r="R26" s="5"/>
      <c r="S26" s="5"/>
    </row>
    <row r="27" spans="2:19" x14ac:dyDescent="0.2">
      <c r="B27" s="9"/>
      <c r="C27" s="9"/>
      <c r="D27" s="9"/>
      <c r="E27" s="9"/>
      <c r="F27" s="9"/>
      <c r="G27" s="9"/>
      <c r="H27" s="9"/>
      <c r="I27" s="9"/>
      <c r="J27" s="9"/>
      <c r="K27" s="9"/>
      <c r="L27" s="12"/>
      <c r="M27" s="9"/>
      <c r="N27" s="9"/>
      <c r="O27" s="5"/>
      <c r="P27" s="5"/>
      <c r="Q27" s="5"/>
      <c r="R27" s="5"/>
      <c r="S27" s="5"/>
    </row>
    <row r="28" spans="2:19" hidden="1" x14ac:dyDescent="0.2">
      <c r="B28" s="5"/>
      <c r="C28" s="5"/>
      <c r="D28" s="5"/>
      <c r="E28" s="5"/>
      <c r="F28" s="2"/>
      <c r="G28" s="2"/>
      <c r="H28" s="2"/>
      <c r="I28" s="2"/>
      <c r="J28" s="2"/>
      <c r="K28" s="2"/>
      <c r="L28" s="7"/>
      <c r="M28" s="5"/>
      <c r="N28" s="9"/>
      <c r="O28" s="5"/>
      <c r="P28" s="5"/>
      <c r="Q28" s="5"/>
      <c r="R28" s="5"/>
      <c r="S28" s="5"/>
    </row>
    <row r="29" spans="2:19" hidden="1" x14ac:dyDescent="0.2">
      <c r="B29" s="5"/>
      <c r="C29" s="5"/>
      <c r="D29" s="5"/>
      <c r="E29" s="5"/>
      <c r="F29" s="2"/>
      <c r="G29" s="2"/>
      <c r="H29" s="2"/>
      <c r="I29" s="2"/>
      <c r="J29" s="2"/>
      <c r="K29" s="2"/>
      <c r="L29" s="7"/>
      <c r="M29" s="5"/>
      <c r="N29" s="9"/>
      <c r="O29" s="5"/>
      <c r="P29" s="5"/>
      <c r="Q29" s="5"/>
      <c r="R29" s="5"/>
      <c r="S29" s="5"/>
    </row>
    <row r="30" spans="2:19" ht="21" hidden="1" x14ac:dyDescent="0.25">
      <c r="B30" s="5"/>
      <c r="C30" s="5"/>
      <c r="D30" s="5"/>
      <c r="E30" s="5"/>
      <c r="F30" s="114"/>
      <c r="G30" s="114"/>
      <c r="H30" s="114"/>
      <c r="I30" s="114"/>
      <c r="J30" s="114"/>
      <c r="K30" s="114"/>
      <c r="L30" s="114"/>
      <c r="M30" s="5"/>
      <c r="N30" s="9"/>
      <c r="O30" s="5"/>
      <c r="P30" s="5"/>
      <c r="Q30" s="5"/>
      <c r="R30" s="5"/>
      <c r="S30" s="5"/>
    </row>
    <row r="31" spans="2:19" hidden="1" x14ac:dyDescent="0.2">
      <c r="B31" s="5"/>
      <c r="C31" s="5"/>
      <c r="D31" s="5"/>
      <c r="E31" s="5"/>
      <c r="F31" s="2"/>
      <c r="G31" s="2"/>
      <c r="H31" s="2"/>
      <c r="I31" s="2"/>
      <c r="J31" s="2"/>
      <c r="K31" s="2"/>
      <c r="L31" s="2"/>
      <c r="M31" s="5"/>
      <c r="N31" s="9"/>
      <c r="O31" s="5"/>
      <c r="P31" s="5"/>
      <c r="Q31" s="5"/>
      <c r="R31" s="5"/>
      <c r="S31" s="5"/>
    </row>
    <row r="32" spans="2:19" hidden="1" x14ac:dyDescent="0.2">
      <c r="B32" s="5"/>
      <c r="C32" s="5"/>
      <c r="D32" s="5"/>
      <c r="E32" s="5"/>
      <c r="F32" s="115"/>
      <c r="G32" s="115"/>
      <c r="H32" s="115"/>
      <c r="I32" s="115"/>
      <c r="J32" s="115"/>
      <c r="K32" s="115"/>
      <c r="L32" s="115"/>
      <c r="M32" s="5"/>
      <c r="N32" s="9"/>
      <c r="O32" s="5"/>
      <c r="P32" s="5"/>
      <c r="Q32" s="5"/>
      <c r="R32" s="5"/>
      <c r="S32" s="5"/>
    </row>
    <row r="33" spans="2:19" hidden="1" x14ac:dyDescent="0.2">
      <c r="B33" s="5"/>
      <c r="C33" s="5"/>
      <c r="D33" s="5"/>
      <c r="E33" s="5"/>
      <c r="F33" s="2"/>
      <c r="G33" s="2"/>
      <c r="H33" s="2"/>
      <c r="I33" s="2"/>
      <c r="J33" s="2"/>
      <c r="K33" s="2"/>
      <c r="L33" s="7"/>
      <c r="M33" s="5"/>
      <c r="N33" s="9"/>
      <c r="O33" s="5"/>
      <c r="P33" s="5"/>
      <c r="Q33" s="5"/>
      <c r="R33" s="5"/>
      <c r="S33" s="5"/>
    </row>
    <row r="34" spans="2:19" hidden="1" x14ac:dyDescent="0.2">
      <c r="B34" s="5"/>
      <c r="C34" s="5"/>
      <c r="D34" s="5"/>
      <c r="E34" s="5"/>
      <c r="F34" s="2"/>
      <c r="G34" s="2"/>
      <c r="H34" s="2"/>
      <c r="I34" s="2"/>
      <c r="J34" s="2"/>
      <c r="K34" s="2"/>
      <c r="L34" s="7"/>
      <c r="M34" s="5"/>
      <c r="N34" s="9"/>
      <c r="O34" s="5"/>
      <c r="P34" s="5"/>
      <c r="Q34" s="5"/>
      <c r="R34" s="5"/>
      <c r="S34" s="5"/>
    </row>
    <row r="35" spans="2:19" hidden="1" x14ac:dyDescent="0.2">
      <c r="B35" s="5"/>
      <c r="C35" s="5"/>
      <c r="D35" s="5"/>
      <c r="E35" s="5"/>
      <c r="F35" s="2"/>
      <c r="G35" s="2"/>
      <c r="H35" s="2"/>
      <c r="I35" s="2"/>
      <c r="J35" s="2"/>
      <c r="K35" s="2"/>
      <c r="L35" s="7"/>
      <c r="M35" s="2"/>
      <c r="N35" s="9"/>
      <c r="O35" s="5"/>
      <c r="P35" s="5"/>
      <c r="Q35" s="5"/>
      <c r="R35" s="5"/>
      <c r="S35" s="5"/>
    </row>
    <row r="36" spans="2:19" hidden="1" x14ac:dyDescent="0.2">
      <c r="B36" s="5"/>
      <c r="C36" s="5"/>
      <c r="D36" s="5"/>
      <c r="E36" s="5"/>
      <c r="F36" s="7"/>
      <c r="G36" s="7"/>
      <c r="H36" s="7"/>
      <c r="I36" s="7"/>
      <c r="J36" s="7"/>
      <c r="K36" s="7"/>
      <c r="L36" s="7"/>
      <c r="M36" s="5"/>
      <c r="N36" s="9"/>
      <c r="O36" s="5"/>
      <c r="P36" s="5"/>
      <c r="Q36" s="5"/>
      <c r="R36" s="5"/>
      <c r="S36" s="5"/>
    </row>
    <row r="37" spans="2:19" hidden="1" x14ac:dyDescent="0.2"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9"/>
      <c r="O37" s="5"/>
      <c r="P37" s="5"/>
      <c r="Q37" s="5"/>
      <c r="R37" s="5"/>
      <c r="S37" s="5"/>
    </row>
    <row r="38" spans="2:19" hidden="1" x14ac:dyDescent="0.2"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9"/>
      <c r="O38" s="5"/>
      <c r="P38" s="5"/>
      <c r="Q38" s="5"/>
      <c r="R38" s="5"/>
      <c r="S38" s="5"/>
    </row>
    <row r="39" spans="2:19" hidden="1" x14ac:dyDescent="0.2"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9"/>
      <c r="O39" s="5"/>
      <c r="P39" s="5"/>
      <c r="Q39" s="5"/>
      <c r="R39" s="5"/>
      <c r="S39" s="5"/>
    </row>
    <row r="40" spans="2:19" hidden="1" x14ac:dyDescent="0.2">
      <c r="B40" s="5"/>
      <c r="C40" s="5"/>
      <c r="D40" s="5"/>
      <c r="E40" s="5"/>
      <c r="F40" s="5"/>
      <c r="G40" s="5"/>
      <c r="H40" s="5"/>
      <c r="I40" s="2"/>
      <c r="J40" s="5"/>
      <c r="K40" s="5"/>
      <c r="L40" s="5"/>
      <c r="M40" s="5"/>
      <c r="N40" s="9"/>
      <c r="O40" s="5"/>
      <c r="P40" s="5"/>
      <c r="Q40" s="5"/>
      <c r="R40" s="5"/>
      <c r="S40" s="5"/>
    </row>
    <row r="41" spans="2:19" hidden="1" x14ac:dyDescent="0.2"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9"/>
      <c r="O41" s="5"/>
      <c r="P41" s="5"/>
      <c r="Q41" s="5"/>
      <c r="R41" s="5"/>
      <c r="S41" s="5"/>
    </row>
    <row r="42" spans="2:19" hidden="1" x14ac:dyDescent="0.2"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9"/>
      <c r="O42" s="5"/>
      <c r="P42" s="5"/>
      <c r="Q42" s="5"/>
      <c r="R42" s="5"/>
      <c r="S42" s="5"/>
    </row>
    <row r="43" spans="2:19" hidden="1" x14ac:dyDescent="0.2"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9"/>
      <c r="O43" s="5"/>
      <c r="P43" s="5"/>
      <c r="Q43" s="5"/>
      <c r="R43" s="5"/>
      <c r="S43" s="5"/>
    </row>
    <row r="44" spans="2:19" hidden="1" x14ac:dyDescent="0.2"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9"/>
      <c r="O44" s="5"/>
      <c r="P44" s="5"/>
      <c r="Q44" s="5"/>
      <c r="R44" s="5"/>
      <c r="S44" s="5"/>
    </row>
    <row r="45" spans="2:19" hidden="1" x14ac:dyDescent="0.2"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9"/>
      <c r="O45" s="5"/>
      <c r="P45" s="5"/>
      <c r="Q45" s="5"/>
      <c r="R45" s="5"/>
      <c r="S45" s="5"/>
    </row>
    <row r="46" spans="2:19" hidden="1" x14ac:dyDescent="0.2"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9"/>
      <c r="O46" s="5"/>
      <c r="P46" s="5"/>
      <c r="Q46" s="5"/>
      <c r="R46" s="5"/>
      <c r="S46" s="5"/>
    </row>
    <row r="47" spans="2:19" hidden="1" x14ac:dyDescent="0.2"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9"/>
      <c r="O47" s="5"/>
      <c r="P47" s="5"/>
      <c r="Q47" s="5"/>
      <c r="R47" s="5"/>
      <c r="S47" s="5"/>
    </row>
    <row r="48" spans="2:19" hidden="1" x14ac:dyDescent="0.2"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9"/>
      <c r="O48" s="5"/>
      <c r="P48" s="5"/>
      <c r="Q48" s="5"/>
      <c r="R48" s="5"/>
      <c r="S48" s="5"/>
    </row>
    <row r="49" hidden="1" x14ac:dyDescent="0.2"/>
  </sheetData>
  <mergeCells count="17">
    <mergeCell ref="F11:L11"/>
    <mergeCell ref="F13:L13"/>
    <mergeCell ref="F18:L18"/>
    <mergeCell ref="F20:L20"/>
    <mergeCell ref="F24:L24"/>
    <mergeCell ref="F30:L30"/>
    <mergeCell ref="F32:L32"/>
    <mergeCell ref="F14:L14"/>
    <mergeCell ref="F15:L15"/>
    <mergeCell ref="F16:L16"/>
    <mergeCell ref="F17:L17"/>
    <mergeCell ref="F19:L19"/>
    <mergeCell ref="F21:L21"/>
    <mergeCell ref="F22:L22"/>
    <mergeCell ref="F23:L23"/>
    <mergeCell ref="F26:L26"/>
    <mergeCell ref="F25:L25"/>
  </mergeCells>
  <hyperlinks>
    <hyperlink ref="F13:L13" location="'SITE LOCATION PLAN'!A1" display="'SITE LOCATION PLAN'!A1" xr:uid="{00000000-0004-0000-0700-000000000000}"/>
    <hyperlink ref="F14:L14" location="'PROPOSED SITE PLAN'!A1" display="'PROPOSED SITE PLAN'!A1" xr:uid="{00000000-0004-0000-0700-000001000000}"/>
    <hyperlink ref="F15:L15" location="'PROPOSED LANDSCAPE PLAN'!A1" display="'PROPOSED LANDSCAPE PLAN'!A1" xr:uid="{00000000-0004-0000-0700-000002000000}"/>
    <hyperlink ref="F16:L16" location="'GF SHELL &amp; CORE'!A1" display="'GF SHELL &amp; CORE'!A1" xr:uid="{00000000-0004-0000-0700-000003000000}"/>
    <hyperlink ref="F17:L17" location="'FF SHELL &amp; CORE'!A1" display="'FF SHELL &amp; CORE'!A1" xr:uid="{00000000-0004-0000-0700-000004000000}"/>
    <hyperlink ref="F18:L18" location="'EXISTING SITE PLAN'!A1" display="'EXISTING SITE PLAN'!A1" xr:uid="{00000000-0004-0000-0700-000005000000}"/>
    <hyperlink ref="F19:L19" location="'ROOF PLAN'!A1" display="'ROOF PLAN'!A1" xr:uid="{00000000-0004-0000-0700-000006000000}"/>
    <hyperlink ref="F20:L20" location="PLANNING!A1" display="PLANNING!A1" xr:uid="{00000000-0004-0000-0700-000007000000}"/>
    <hyperlink ref="F21:L21" location="'ELEVATION DETAIL'!A1" display="'ELEVATION DETAIL'!A1" xr:uid="{00000000-0004-0000-0700-000008000000}"/>
    <hyperlink ref="F22:L22" location="'SECTION DETAIL'!A1" display="'SECTION DETAIL'!A1" xr:uid="{00000000-0004-0000-0700-000009000000}"/>
    <hyperlink ref="F23:L23" location="'GF - LAYOUT'!A1" display="'GF - LAYOUT'!A1" xr:uid="{00000000-0004-0000-0700-00000A000000}"/>
    <hyperlink ref="F24:L24" location="'FF - LAYOUT'!A1" display="'FF - LAYOUT'!A1" xr:uid="{00000000-0004-0000-0700-00000B000000}"/>
  </hyperlinks>
  <pageMargins left="0.7" right="0.7" top="0.75" bottom="0.75" header="0.3" footer="0.3"/>
  <pageSetup paperSize="8" orientation="landscape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L28"/>
  <sheetViews>
    <sheetView tabSelected="1" workbookViewId="0">
      <selection activeCell="A29" sqref="A29:XFD1048576"/>
    </sheetView>
  </sheetViews>
  <sheetFormatPr baseColWidth="10" defaultColWidth="0" defaultRowHeight="15" zeroHeight="1" x14ac:dyDescent="0.2"/>
  <cols>
    <col min="1" max="12" width="9.1640625" customWidth="1"/>
    <col min="13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rgb="FFFFFF00"/>
  </sheetPr>
  <dimension ref="A1:R42"/>
  <sheetViews>
    <sheetView zoomScale="85" zoomScaleNormal="85" workbookViewId="0">
      <selection activeCell="B43" sqref="A43:XFD1048576"/>
    </sheetView>
  </sheetViews>
  <sheetFormatPr baseColWidth="10" defaultColWidth="0" defaultRowHeight="15" zeroHeight="1" x14ac:dyDescent="0.2"/>
  <cols>
    <col min="1" max="18" width="9.1640625" customWidth="1"/>
    <col min="19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</sheetData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rgb="FFFFFF00"/>
  </sheetPr>
  <dimension ref="A1:S44"/>
  <sheetViews>
    <sheetView zoomScaleNormal="100" workbookViewId="0">
      <selection activeCell="B43" sqref="A43:XFD1048576"/>
    </sheetView>
  </sheetViews>
  <sheetFormatPr baseColWidth="10" defaultColWidth="0" defaultRowHeight="15" zeroHeight="1" x14ac:dyDescent="0.2"/>
  <cols>
    <col min="1" max="19" width="9.1640625" customWidth="1"/>
    <col min="20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ht="15.75" hidden="1" customHeight="1" x14ac:dyDescent="0.2"/>
  </sheetData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rgb="FFFFFF00"/>
  </sheetPr>
  <dimension ref="A1:H40"/>
  <sheetViews>
    <sheetView zoomScaleNormal="100" workbookViewId="0">
      <selection activeCell="B43" sqref="A43:XFD1048576"/>
    </sheetView>
  </sheetViews>
  <sheetFormatPr baseColWidth="10" defaultColWidth="0" defaultRowHeight="15" zeroHeight="1" x14ac:dyDescent="0.2"/>
  <cols>
    <col min="1" max="8" width="9.1640625" customWidth="1"/>
    <col min="9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</sheetData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tabColor rgb="FFFFFF00"/>
  </sheetPr>
  <dimension ref="A1:H39"/>
  <sheetViews>
    <sheetView workbookViewId="0">
      <selection activeCell="B43" sqref="A43:XFD1048576"/>
    </sheetView>
  </sheetViews>
  <sheetFormatPr baseColWidth="10" defaultColWidth="0" defaultRowHeight="15" zeroHeight="1" x14ac:dyDescent="0.2"/>
  <cols>
    <col min="1" max="8" width="9.1640625" customWidth="1"/>
    <col min="9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</sheetData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tabColor rgb="FFFFFF00"/>
  </sheetPr>
  <dimension ref="A1:R42"/>
  <sheetViews>
    <sheetView topLeftCell="A9" workbookViewId="0">
      <selection activeCell="B43" sqref="A43:XFD1048576"/>
    </sheetView>
  </sheetViews>
  <sheetFormatPr baseColWidth="10" defaultColWidth="0" defaultRowHeight="15" zeroHeight="1" x14ac:dyDescent="0.2"/>
  <cols>
    <col min="1" max="18" width="9.1640625" customWidth="1"/>
    <col min="19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</sheetData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tabColor rgb="FFFFFF00"/>
  </sheetPr>
  <dimension ref="A1:H40"/>
  <sheetViews>
    <sheetView workbookViewId="0">
      <selection activeCell="B43" sqref="A43:XFD1048576"/>
    </sheetView>
  </sheetViews>
  <sheetFormatPr baseColWidth="10" defaultColWidth="0" defaultRowHeight="15" zeroHeight="1" x14ac:dyDescent="0.2"/>
  <cols>
    <col min="1" max="8" width="9.1640625" customWidth="1"/>
    <col min="9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</sheetData>
  <pageMargins left="0.7" right="0.7" top="0.75" bottom="0.75" header="0.3" footer="0.3"/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tabColor rgb="FFFFFF00"/>
  </sheetPr>
  <dimension ref="A1:O34"/>
  <sheetViews>
    <sheetView workbookViewId="0">
      <selection activeCell="B43" sqref="A43:XFD1048576"/>
    </sheetView>
  </sheetViews>
  <sheetFormatPr baseColWidth="10" defaultColWidth="0" defaultRowHeight="15" zeroHeight="1" x14ac:dyDescent="0.2"/>
  <cols>
    <col min="1" max="15" width="9.1640625" customWidth="1"/>
    <col min="16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</sheetData>
  <pageMargins left="0.7" right="0.7" top="0.75" bottom="0.75" header="0.3" footer="0.3"/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tabColor rgb="FFFFFF00"/>
  </sheetPr>
  <dimension ref="A1:P37"/>
  <sheetViews>
    <sheetView workbookViewId="0">
      <selection activeCell="B43" sqref="A43:XFD1048576"/>
    </sheetView>
  </sheetViews>
  <sheetFormatPr baseColWidth="10" defaultColWidth="0" defaultRowHeight="15" zeroHeight="1" x14ac:dyDescent="0.2"/>
  <cols>
    <col min="1" max="16" width="9.1640625" customWidth="1"/>
    <col min="17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</sheetData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>
    <tabColor rgb="FFFFFF00"/>
  </sheetPr>
  <dimension ref="A1:R42"/>
  <sheetViews>
    <sheetView topLeftCell="A9" workbookViewId="0">
      <selection activeCell="B43" sqref="A43:XFD1048576"/>
    </sheetView>
  </sheetViews>
  <sheetFormatPr baseColWidth="10" defaultColWidth="0" defaultRowHeight="15" zeroHeight="1" x14ac:dyDescent="0.2"/>
  <cols>
    <col min="1" max="18" width="9.1640625" customWidth="1"/>
    <col min="19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ht="15.75" customHeight="1" x14ac:dyDescent="0.2"/>
  </sheetData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tabColor rgb="FFFFFF00"/>
  </sheetPr>
  <dimension ref="A1:I41"/>
  <sheetViews>
    <sheetView topLeftCell="A8" workbookViewId="0">
      <selection activeCell="B43" sqref="A43:XFD1048576"/>
    </sheetView>
  </sheetViews>
  <sheetFormatPr baseColWidth="10" defaultColWidth="0" defaultRowHeight="15" zeroHeight="1" x14ac:dyDescent="0.2"/>
  <cols>
    <col min="1" max="9" width="9.1640625" customWidth="1"/>
    <col min="10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</sheetData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tabColor rgb="FFFFFF00"/>
  </sheetPr>
  <dimension ref="A1:H39"/>
  <sheetViews>
    <sheetView topLeftCell="A6" workbookViewId="0">
      <selection activeCell="B43" sqref="A43:XFD1048576"/>
    </sheetView>
  </sheetViews>
  <sheetFormatPr baseColWidth="10" defaultColWidth="0" defaultRowHeight="15" zeroHeight="1" x14ac:dyDescent="0.2"/>
  <cols>
    <col min="1" max="8" width="9.1640625" customWidth="1"/>
    <col min="9" max="16384" width="9.1640625" hidden="1"/>
  </cols>
  <sheetData>
    <row r="1" x14ac:dyDescent="0.2"/>
    <row r="2" x14ac:dyDescent="0.2"/>
    <row r="3" x14ac:dyDescent="0.2"/>
    <row r="4" x14ac:dyDescent="0.2"/>
    <row r="5" x14ac:dyDescent="0.2"/>
    <row r="6" x14ac:dyDescent="0.2"/>
    <row r="7" x14ac:dyDescent="0.2"/>
    <row r="8" x14ac:dyDescent="0.2"/>
    <row r="9" x14ac:dyDescent="0.2"/>
    <row r="10" x14ac:dyDescent="0.2"/>
    <row r="11" x14ac:dyDescent="0.2"/>
    <row r="12" x14ac:dyDescent="0.2"/>
    <row r="13" x14ac:dyDescent="0.2"/>
    <row r="14" x14ac:dyDescent="0.2"/>
    <row r="15" x14ac:dyDescent="0.2"/>
    <row r="16" x14ac:dyDescent="0.2"/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19</vt:i4>
      </vt:variant>
    </vt:vector>
  </HeadingPairs>
  <TitlesOfParts>
    <vt:vector size="19" baseType="lpstr">
      <vt:lpstr>COVER SHEET</vt:lpstr>
      <vt:lpstr>INDEX</vt:lpstr>
      <vt:lpstr>ASSUMPTIONS</vt:lpstr>
      <vt:lpstr>TAKE-OFF</vt:lpstr>
      <vt:lpstr>BoQ SUBSTRUCTURE </vt:lpstr>
      <vt:lpstr>BoQ SUMMARY</vt:lpstr>
      <vt:lpstr>DWG SUMMARY</vt:lpstr>
      <vt:lpstr>SITE LOCATION PLAN</vt:lpstr>
      <vt:lpstr>PROPOSED SITE PLAN</vt:lpstr>
      <vt:lpstr>PROPOSED LANDSCAPE PLAN</vt:lpstr>
      <vt:lpstr>GF SHELL &amp; CORE</vt:lpstr>
      <vt:lpstr>FF SHELL &amp; CORE</vt:lpstr>
      <vt:lpstr>EXISTING SITE PLAN</vt:lpstr>
      <vt:lpstr>ROOF PLAN</vt:lpstr>
      <vt:lpstr>PLANNING</vt:lpstr>
      <vt:lpstr>ELEVATION DETAIL</vt:lpstr>
      <vt:lpstr>SECTION DETAIL</vt:lpstr>
      <vt:lpstr>GF - LAYOUT</vt:lpstr>
      <vt:lpstr>FF - LAYOUT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James, Max</dc:creator>
  <cp:lastModifiedBy>Microsoft Office User</cp:lastModifiedBy>
  <dcterms:created xsi:type="dcterms:W3CDTF">2022-12-13T12:05:36Z</dcterms:created>
  <dcterms:modified xsi:type="dcterms:W3CDTF">2023-01-17T11:31:12Z</dcterms:modified>
</cp:coreProperties>
</file>