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filterPrivacy="1" codeName="ThisWorkbook"/>
  <xr:revisionPtr revIDLastSave="661" documentId="14_{AB826DBC-15FD-6A49-82BF-B7363B856293}" xr6:coauthVersionLast="47" xr6:coauthVersionMax="47" xr10:uidLastSave="{7FA5289A-6BD6-B54A-8A19-29F35039959D}"/>
  <bookViews>
    <workbookView xWindow="38520" yWindow="500" windowWidth="38400" windowHeight="21860" tabRatio="415" xr2:uid="{00000000-000D-0000-FFFF-FFFF00000000}"/>
  </bookViews>
  <sheets>
    <sheet name="Light" sheetId="17" r:id="rId1"/>
  </sheets>
  <definedNames>
    <definedName name="_xlnm.Print_Titles" localSheetId="0">Light!$6:$9</definedName>
    <definedName name="Project_Start" localSheetId="0">Light!$C$6</definedName>
    <definedName name="Scrolling_Increment" localSheetId="0">Light!$C$7</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7" i="17" l="1"/>
  <c r="H7" i="17" l="1"/>
  <c r="H15" i="17" l="1"/>
  <c r="H16" i="17"/>
  <c r="H17" i="17"/>
  <c r="H14" i="17"/>
  <c r="I7" i="17"/>
  <c r="H9" i="17"/>
  <c r="H19" i="17"/>
  <c r="H11" i="17"/>
  <c r="H18" i="17"/>
  <c r="H6" i="17"/>
  <c r="I17" i="17" l="1"/>
  <c r="I15" i="17"/>
  <c r="I16" i="17"/>
  <c r="J7" i="17"/>
  <c r="I18" i="17"/>
  <c r="I19" i="17"/>
  <c r="I9" i="17"/>
  <c r="I11" i="17"/>
  <c r="I14" i="17"/>
  <c r="J15" i="17" l="1"/>
  <c r="J16" i="17"/>
  <c r="J17" i="17"/>
  <c r="J9" i="17"/>
  <c r="J14" i="17"/>
  <c r="J11" i="17"/>
  <c r="J18" i="17"/>
  <c r="J19" i="17"/>
  <c r="K7" i="17"/>
  <c r="K15" i="17" l="1"/>
  <c r="K16" i="17"/>
  <c r="K17" i="17"/>
  <c r="K14" i="17"/>
  <c r="L7" i="17"/>
  <c r="K18" i="17"/>
  <c r="K9" i="17"/>
  <c r="K12" i="17"/>
  <c r="K11" i="17"/>
  <c r="K19" i="17"/>
  <c r="L15" i="17" l="1"/>
  <c r="L16" i="17"/>
  <c r="L17" i="17"/>
  <c r="L12" i="17"/>
  <c r="L18" i="17"/>
  <c r="L9" i="17"/>
  <c r="M7" i="17"/>
  <c r="L14" i="17"/>
  <c r="L11" i="17"/>
  <c r="L19" i="17"/>
  <c r="M15" i="17" l="1"/>
  <c r="M16" i="17"/>
  <c r="M17" i="17"/>
  <c r="M14" i="17"/>
  <c r="M11" i="17"/>
  <c r="M18" i="17"/>
  <c r="M19" i="17"/>
  <c r="N7" i="17"/>
  <c r="M12" i="17"/>
  <c r="M9" i="17"/>
  <c r="N15" i="17" l="1"/>
  <c r="N16" i="17"/>
  <c r="N17" i="17"/>
  <c r="N12" i="17"/>
  <c r="N9" i="17"/>
  <c r="N11" i="17"/>
  <c r="N18" i="17"/>
  <c r="N19" i="17"/>
  <c r="O7" i="17"/>
  <c r="N14" i="17"/>
  <c r="O17" i="17" l="1"/>
  <c r="O15" i="17"/>
  <c r="O16" i="17"/>
  <c r="O12" i="17"/>
  <c r="O19" i="17"/>
  <c r="O6" i="17"/>
  <c r="O9" i="17"/>
  <c r="O18" i="17"/>
  <c r="O14" i="17"/>
  <c r="O11" i="17"/>
  <c r="P7" i="17"/>
  <c r="P15" i="17" l="1"/>
  <c r="P16" i="17"/>
  <c r="P17" i="17"/>
  <c r="P14" i="17"/>
  <c r="P18" i="17"/>
  <c r="P9" i="17"/>
  <c r="P11" i="17"/>
  <c r="P19" i="17"/>
  <c r="P12" i="17"/>
  <c r="Q7" i="17"/>
  <c r="Q15" i="17" l="1"/>
  <c r="Q16" i="17"/>
  <c r="Q17" i="17"/>
  <c r="R7" i="17"/>
  <c r="Q14" i="17"/>
  <c r="Q11" i="17"/>
  <c r="Q12" i="17"/>
  <c r="Q9" i="17"/>
  <c r="Q18" i="17"/>
  <c r="Q19" i="17"/>
  <c r="R16" i="17" l="1"/>
  <c r="R15" i="17"/>
  <c r="R17" i="17"/>
  <c r="S7" i="17"/>
  <c r="R12" i="17"/>
  <c r="R9" i="17"/>
  <c r="R18" i="17"/>
  <c r="R14" i="17"/>
  <c r="R11" i="17"/>
  <c r="R19" i="17"/>
  <c r="S15" i="17" l="1"/>
  <c r="S16" i="17"/>
  <c r="S17" i="17"/>
  <c r="S18" i="17"/>
  <c r="S19" i="17"/>
  <c r="S14" i="17"/>
  <c r="T7" i="17"/>
  <c r="S9" i="17"/>
  <c r="S12" i="17"/>
  <c r="S11" i="17"/>
  <c r="T15" i="17" l="1"/>
  <c r="T16" i="17"/>
  <c r="T17" i="17"/>
  <c r="T11" i="17"/>
  <c r="T18" i="17"/>
  <c r="U7" i="17"/>
  <c r="T12" i="17"/>
  <c r="T14" i="17"/>
  <c r="T9" i="17"/>
  <c r="T19" i="17"/>
  <c r="U17" i="17" l="1"/>
  <c r="U15" i="17"/>
  <c r="U16" i="17"/>
  <c r="U11" i="17"/>
  <c r="V7" i="17"/>
  <c r="U18" i="17"/>
  <c r="U19" i="17"/>
  <c r="U14" i="17"/>
  <c r="U9" i="17"/>
  <c r="U12" i="17"/>
  <c r="V17" i="17" l="1"/>
  <c r="V15" i="17"/>
  <c r="V16" i="17"/>
  <c r="V18" i="17"/>
  <c r="W7" i="17"/>
  <c r="V6" i="17"/>
  <c r="V19" i="17"/>
  <c r="V12" i="17"/>
  <c r="V9" i="17"/>
  <c r="V11" i="17"/>
  <c r="V14" i="17"/>
  <c r="W17" i="17" l="1"/>
  <c r="W15" i="17"/>
  <c r="W16" i="17"/>
  <c r="W12" i="17"/>
  <c r="W14" i="17"/>
  <c r="W11" i="17"/>
  <c r="X7" i="17"/>
  <c r="W18" i="17"/>
  <c r="W9" i="17"/>
  <c r="W19" i="17"/>
  <c r="X15" i="17" l="1"/>
  <c r="X16" i="17"/>
  <c r="X17" i="17"/>
  <c r="X12" i="17"/>
  <c r="Y7" i="17"/>
  <c r="X18" i="17"/>
  <c r="X19" i="17"/>
  <c r="X14" i="17"/>
  <c r="X9" i="17"/>
  <c r="X11" i="17"/>
  <c r="Y17" i="17" l="1"/>
  <c r="Y15" i="17"/>
  <c r="Y16" i="17"/>
  <c r="Y9" i="17"/>
  <c r="Y19" i="17"/>
  <c r="Y11" i="17"/>
  <c r="Y12" i="17"/>
  <c r="Y14" i="17"/>
  <c r="Y18" i="17"/>
  <c r="Z7" i="17"/>
  <c r="Z15" i="17" l="1"/>
  <c r="Z16" i="17"/>
  <c r="Z17" i="17"/>
  <c r="Z18" i="17"/>
  <c r="AA7" i="17"/>
  <c r="Z12" i="17"/>
  <c r="Z14" i="17"/>
  <c r="Z9" i="17"/>
  <c r="Z11" i="17"/>
  <c r="Z19" i="17"/>
  <c r="AA15" i="17" l="1"/>
  <c r="AA16" i="17"/>
  <c r="AA17" i="17"/>
  <c r="AA19" i="17"/>
  <c r="AA9" i="17"/>
  <c r="AA11" i="17"/>
  <c r="AA14" i="17"/>
  <c r="AB7" i="17"/>
  <c r="AA18" i="17"/>
  <c r="AA12" i="17"/>
  <c r="AB15" i="17" l="1"/>
  <c r="AB16" i="17"/>
  <c r="AB17" i="17"/>
  <c r="AB9" i="17"/>
  <c r="AB11" i="17"/>
  <c r="AB19" i="17"/>
  <c r="AB18" i="17"/>
  <c r="AC7" i="17"/>
  <c r="AB12" i="17"/>
  <c r="AB14" i="17"/>
  <c r="AC15" i="17" l="1"/>
  <c r="AC16" i="17"/>
  <c r="AC17" i="17"/>
  <c r="AD7" i="17"/>
  <c r="AC19" i="17"/>
  <c r="AC11" i="17"/>
  <c r="AC6" i="17"/>
  <c r="AC14" i="17"/>
  <c r="AC9" i="17"/>
  <c r="AC12" i="17"/>
  <c r="AC18" i="17"/>
  <c r="AD15" i="17" l="1"/>
  <c r="AD16" i="17"/>
  <c r="AD17" i="17"/>
  <c r="AD18" i="17"/>
  <c r="AD9" i="17"/>
  <c r="AD19" i="17"/>
  <c r="AD12" i="17"/>
  <c r="AD14" i="17"/>
  <c r="AD11" i="17"/>
  <c r="AE7" i="17"/>
  <c r="AE17" i="17" l="1"/>
  <c r="AE15" i="17"/>
  <c r="AE16" i="17"/>
  <c r="AE19" i="17"/>
  <c r="AE11" i="17"/>
  <c r="AE18" i="17"/>
  <c r="AE12" i="17"/>
  <c r="AE9" i="17"/>
  <c r="AF7" i="17"/>
  <c r="AE14" i="17"/>
  <c r="AF15" i="17" l="1"/>
  <c r="AF16" i="17"/>
  <c r="AF17" i="17"/>
  <c r="AF14" i="17"/>
  <c r="AF9" i="17"/>
  <c r="AF12" i="17"/>
  <c r="AF11" i="17"/>
  <c r="AG7" i="17"/>
  <c r="AF18" i="17"/>
  <c r="AG15" i="17" l="1"/>
  <c r="AG16" i="17"/>
  <c r="AG17" i="17"/>
  <c r="AG14" i="17"/>
  <c r="AG11" i="17"/>
  <c r="AG12" i="17"/>
  <c r="AG9" i="17"/>
  <c r="AH7" i="17"/>
  <c r="AG18" i="17"/>
  <c r="AH16" i="17" l="1"/>
  <c r="AH15" i="17"/>
  <c r="AH17" i="17"/>
  <c r="AH12" i="17"/>
  <c r="AH18" i="17"/>
  <c r="AI7" i="17"/>
  <c r="AH14" i="17"/>
  <c r="AH9" i="17"/>
  <c r="AH11" i="17"/>
  <c r="AI15" i="17" l="1"/>
  <c r="AI16" i="17"/>
  <c r="AI17" i="17"/>
  <c r="AI9" i="17"/>
  <c r="AI11" i="17"/>
  <c r="AI12" i="17"/>
  <c r="AI18" i="17"/>
  <c r="AI19" i="17"/>
  <c r="AJ7" i="17"/>
  <c r="AI14" i="17"/>
  <c r="AJ15" i="17" l="1"/>
  <c r="AJ16" i="17"/>
  <c r="AJ17" i="17"/>
  <c r="AJ6" i="17"/>
  <c r="AJ12" i="17"/>
  <c r="AJ11" i="17"/>
  <c r="AJ18" i="17"/>
  <c r="AJ9" i="17"/>
  <c r="AK7" i="17"/>
  <c r="AJ14" i="17"/>
  <c r="AJ19" i="17"/>
  <c r="AK17" i="17" l="1"/>
  <c r="AK15" i="17"/>
  <c r="AK16" i="17"/>
  <c r="AK11" i="17"/>
  <c r="AK19" i="17"/>
  <c r="AL7" i="17"/>
  <c r="AK12" i="17"/>
  <c r="AK9" i="17"/>
  <c r="AK18" i="17"/>
  <c r="AK14" i="17"/>
  <c r="AL16" i="17" l="1"/>
  <c r="AL17" i="17"/>
  <c r="AL15" i="17"/>
  <c r="AL14" i="17"/>
  <c r="AL18" i="17"/>
  <c r="AL19" i="17"/>
  <c r="AL9" i="17"/>
  <c r="AL11" i="17"/>
  <c r="AM7" i="17"/>
  <c r="AL12" i="17"/>
  <c r="AM17" i="17" l="1"/>
  <c r="AM15" i="17"/>
  <c r="AM16" i="17"/>
  <c r="AM9" i="17"/>
  <c r="AM19" i="17"/>
  <c r="AM11" i="17"/>
  <c r="AN7" i="17"/>
  <c r="AM14" i="17"/>
  <c r="AM12" i="17"/>
  <c r="AM18" i="17"/>
  <c r="AN15" i="17" l="1"/>
  <c r="AN16" i="17"/>
  <c r="AN17" i="17"/>
  <c r="AN19" i="17"/>
  <c r="AN18" i="17"/>
  <c r="AN9" i="17"/>
  <c r="AN12" i="17"/>
  <c r="AO7" i="17"/>
  <c r="AN11" i="17"/>
  <c r="AN14" i="17"/>
  <c r="AO17" i="17" l="1"/>
  <c r="AO15" i="17"/>
  <c r="AO16" i="17"/>
  <c r="AO12" i="17"/>
  <c r="AO19" i="17"/>
  <c r="AO14" i="17"/>
  <c r="AO9" i="17"/>
  <c r="AO11" i="17"/>
  <c r="AO18" i="17"/>
  <c r="AP7" i="17"/>
  <c r="AP15" i="17" l="1"/>
  <c r="AP16" i="17"/>
  <c r="AP17" i="17"/>
  <c r="AP18" i="17"/>
  <c r="AP9" i="17"/>
  <c r="AP19" i="17"/>
  <c r="AP11" i="17"/>
  <c r="AP12" i="17"/>
  <c r="AQ7" i="17"/>
  <c r="AP14" i="17"/>
  <c r="AQ15" i="17" l="1"/>
  <c r="AQ16" i="17"/>
  <c r="AQ17" i="17"/>
  <c r="AQ19" i="17"/>
  <c r="AQ9" i="17"/>
  <c r="AQ6" i="17"/>
  <c r="AQ11" i="17"/>
  <c r="AQ12" i="17"/>
  <c r="AQ14" i="17"/>
  <c r="AR7" i="17"/>
  <c r="AQ18" i="17"/>
  <c r="AR16" i="17" l="1"/>
  <c r="AR17" i="17"/>
  <c r="AR15" i="17"/>
  <c r="AR19" i="17"/>
  <c r="AR14" i="17"/>
  <c r="AR9" i="17"/>
  <c r="AR11" i="17"/>
  <c r="AR18" i="17"/>
  <c r="AS7" i="17"/>
  <c r="AR12" i="17"/>
  <c r="AS15" i="17" l="1"/>
  <c r="AS16" i="17"/>
  <c r="AS17" i="17"/>
  <c r="AS12" i="17"/>
  <c r="AS11" i="17"/>
  <c r="AS18" i="17"/>
  <c r="AS14" i="17"/>
  <c r="AS19" i="17"/>
  <c r="AS9" i="17"/>
  <c r="AT7" i="17"/>
  <c r="AT15" i="17" l="1"/>
  <c r="AT16" i="17"/>
  <c r="AT17" i="17"/>
  <c r="AT19" i="17"/>
  <c r="AT11" i="17"/>
  <c r="AU7" i="17"/>
  <c r="AT14" i="17"/>
  <c r="AT9" i="17"/>
  <c r="AT18" i="17"/>
  <c r="AT12" i="17"/>
  <c r="AU17" i="17" l="1"/>
  <c r="AU15" i="17"/>
  <c r="AU16" i="17"/>
  <c r="AV7" i="17"/>
  <c r="AU12" i="17"/>
  <c r="AU14" i="17"/>
  <c r="AU9" i="17"/>
  <c r="AU11" i="17"/>
  <c r="AU18" i="17"/>
  <c r="AU19" i="17"/>
  <c r="AV18" i="17" l="1"/>
  <c r="AW7" i="17"/>
  <c r="AW17" i="17" s="1"/>
  <c r="AV14" i="17"/>
  <c r="AV15" i="17"/>
  <c r="AV16" i="17"/>
  <c r="AV17" i="17"/>
  <c r="AV9" i="17"/>
  <c r="AV12" i="17"/>
  <c r="AV11" i="17"/>
  <c r="AV19" i="17"/>
  <c r="AW18" i="17" l="1"/>
  <c r="AW16" i="17"/>
  <c r="AX7" i="17"/>
  <c r="AW12" i="17"/>
  <c r="AW14" i="17"/>
  <c r="AW15" i="17"/>
  <c r="AW11" i="17"/>
  <c r="AW19" i="17"/>
  <c r="AW9" i="17"/>
  <c r="AX6" i="17" l="1"/>
  <c r="AX12" i="17"/>
  <c r="AX17" i="17"/>
  <c r="AX16" i="17"/>
  <c r="AX14" i="17"/>
  <c r="AX15" i="17"/>
  <c r="AX9" i="17"/>
  <c r="AX18" i="17"/>
  <c r="AX11" i="17"/>
  <c r="AY7" i="17"/>
  <c r="AX19" i="17"/>
  <c r="AY17" i="17" l="1"/>
  <c r="AY16" i="17"/>
  <c r="AY15" i="17"/>
  <c r="AY12" i="17"/>
  <c r="AY14" i="17"/>
  <c r="AY11" i="17"/>
  <c r="AZ7" i="17"/>
  <c r="AY19" i="17"/>
  <c r="AY18" i="17"/>
  <c r="AY9" i="17"/>
  <c r="AZ14" i="17" l="1"/>
  <c r="AZ9" i="17"/>
  <c r="AZ11" i="17"/>
  <c r="AZ17" i="17"/>
  <c r="AZ16" i="17"/>
  <c r="AZ15" i="17"/>
  <c r="AZ19" i="17"/>
  <c r="BA7" i="17"/>
  <c r="BA16" i="17" s="1"/>
  <c r="AZ12" i="17"/>
  <c r="AZ18" i="17"/>
  <c r="BA17" i="17" l="1"/>
  <c r="BA14" i="17"/>
  <c r="BA18" i="17"/>
  <c r="BA15" i="17"/>
  <c r="BA19" i="17"/>
  <c r="BB7" i="17"/>
  <c r="BB15" i="17" s="1"/>
  <c r="BA9" i="17"/>
  <c r="BA11" i="17"/>
  <c r="BA12" i="17"/>
  <c r="BB17" i="17" l="1"/>
  <c r="BB16" i="17"/>
  <c r="BC7" i="17"/>
  <c r="BB12" i="17"/>
  <c r="BB14" i="17"/>
  <c r="BB9" i="17"/>
  <c r="BB19" i="17"/>
  <c r="BB11" i="17"/>
  <c r="BB18" i="17"/>
  <c r="BC14" i="17" l="1"/>
  <c r="BC15" i="17"/>
  <c r="BC12" i="17"/>
  <c r="BC19" i="17"/>
  <c r="BD7" i="17"/>
  <c r="BC16" i="17"/>
  <c r="BC17" i="17"/>
  <c r="BC9" i="17"/>
  <c r="BC18" i="17"/>
  <c r="BC11" i="17"/>
  <c r="BD11" i="17" l="1"/>
  <c r="BD19" i="17"/>
  <c r="BE7" i="17"/>
  <c r="BE17" i="17" s="1"/>
  <c r="BD16" i="17"/>
  <c r="BD14" i="17"/>
  <c r="BD15" i="17"/>
  <c r="BD12" i="17"/>
  <c r="BD17" i="17"/>
  <c r="BD18" i="17"/>
  <c r="BD9" i="17"/>
  <c r="BE18" i="17" l="1"/>
  <c r="BE19" i="17"/>
  <c r="BE6" i="17"/>
  <c r="BE14" i="17"/>
  <c r="BE11" i="17"/>
  <c r="BE9" i="17"/>
  <c r="BE16" i="17"/>
  <c r="BF7" i="17"/>
  <c r="BF16" i="17" s="1"/>
  <c r="BE15" i="17"/>
  <c r="BE12" i="17"/>
  <c r="BF19" i="17" l="1"/>
  <c r="BF15" i="17"/>
  <c r="BF14" i="17"/>
  <c r="BF9" i="17"/>
  <c r="BF11" i="17"/>
  <c r="BG7" i="17"/>
  <c r="BG16" i="17" s="1"/>
  <c r="BF12" i="17"/>
  <c r="BF18" i="17"/>
  <c r="BF17" i="17"/>
  <c r="BG9" i="17" l="1"/>
  <c r="BG11" i="17"/>
  <c r="BG15" i="17"/>
  <c r="BH7" i="17"/>
  <c r="BH17" i="17" s="1"/>
  <c r="BG12" i="17"/>
  <c r="BG19" i="17"/>
  <c r="BG17" i="17"/>
  <c r="BG14" i="17"/>
  <c r="BG18" i="17"/>
  <c r="BH15" i="17" l="1"/>
  <c r="BH16" i="17"/>
  <c r="BI7" i="17"/>
  <c r="BH18" i="17"/>
  <c r="BH12" i="17"/>
  <c r="BH11" i="17"/>
  <c r="BH14" i="17"/>
  <c r="BH9" i="17"/>
  <c r="BH19" i="17"/>
  <c r="BI11" i="17" l="1"/>
  <c r="BI18" i="17"/>
  <c r="BI12" i="17"/>
  <c r="BI17" i="17"/>
  <c r="BI14" i="17"/>
  <c r="BI16" i="17"/>
  <c r="BI19" i="17"/>
  <c r="BI9" i="17"/>
  <c r="BI15" i="17"/>
  <c r="BJ7" i="17"/>
  <c r="BJ11" i="17" l="1"/>
  <c r="BJ15" i="17"/>
  <c r="BJ17" i="17"/>
  <c r="BJ9" i="17"/>
  <c r="BJ18" i="17"/>
  <c r="BJ16" i="17"/>
  <c r="BK7" i="17"/>
  <c r="BK15" i="17" s="1"/>
  <c r="BJ19" i="17"/>
  <c r="BJ12" i="17"/>
  <c r="BJ14" i="17"/>
  <c r="BK17" i="17" l="1"/>
  <c r="BK18" i="17"/>
  <c r="BK14" i="17"/>
  <c r="BK19" i="17"/>
  <c r="BK9" i="17"/>
  <c r="BK11" i="17"/>
  <c r="BK12" i="17"/>
  <c r="BK16" i="17"/>
</calcChain>
</file>

<file path=xl/sharedStrings.xml><?xml version="1.0" encoding="utf-8"?>
<sst xmlns="http://schemas.openxmlformats.org/spreadsheetml/2006/main" count="86" uniqueCount="54">
  <si>
    <t>Project Start Date:</t>
  </si>
  <si>
    <t>Scrolling Increment:</t>
  </si>
  <si>
    <t>Milestone description</t>
  </si>
  <si>
    <t>To add more data, Insert new rows ABOVE this one</t>
  </si>
  <si>
    <t>Category</t>
  </si>
  <si>
    <t>On Track</t>
  </si>
  <si>
    <t>Progress</t>
  </si>
  <si>
    <t>Start</t>
  </si>
  <si>
    <t>Legend:</t>
  </si>
  <si>
    <t>Days</t>
  </si>
  <si>
    <t>On track</t>
  </si>
  <si>
    <t>Low risk</t>
  </si>
  <si>
    <t>Med risk</t>
  </si>
  <si>
    <t>High risk</t>
  </si>
  <si>
    <t>Unassigned</t>
  </si>
  <si>
    <t>Research composers</t>
  </si>
  <si>
    <t>Familiarise  with  Fantasia Imagery</t>
  </si>
  <si>
    <t>Fantasia Reimagined</t>
  </si>
  <si>
    <t>Define Instruments Needed</t>
  </si>
  <si>
    <t>Mixing</t>
  </si>
  <si>
    <t>Note Reflections</t>
  </si>
  <si>
    <t>Jennifer Jade Bevan</t>
  </si>
  <si>
    <t>Source</t>
  </si>
  <si>
    <t>Research For Proposal</t>
  </si>
  <si>
    <t>Write Proposal 2500 words &amp; Submit</t>
  </si>
  <si>
    <t>Go through each clip and look for missing Sound FX</t>
  </si>
  <si>
    <t>Count time of each scene to fulfill time requirement of 30 minutes.</t>
  </si>
  <si>
    <t>Add all movement and Viual sound affects</t>
  </si>
  <si>
    <t>Level each scene so that they are about the same volume</t>
  </si>
  <si>
    <t>Scene select and cut ready for DAW</t>
  </si>
  <si>
    <t>Remove any controversial scenes</t>
  </si>
  <si>
    <t xml:space="preserve">Source Video Material </t>
  </si>
  <si>
    <t>Insert each clip into a different Daw Session</t>
  </si>
  <si>
    <t>Install &amp; Learn how to use Splice</t>
  </si>
  <si>
    <t>Compose a complete track for each scene (mix as best I can as I go along)</t>
  </si>
  <si>
    <t>Install &amp; Learn how to use Ozone10</t>
  </si>
  <si>
    <t>E</t>
  </si>
  <si>
    <t>Export &amp; Compress ready for submission</t>
  </si>
  <si>
    <t>Tripp</t>
  </si>
  <si>
    <t>Triple check Video ensure all is present and correct</t>
  </si>
  <si>
    <t>Check</t>
  </si>
  <si>
    <t>Check on lower quality speakers</t>
  </si>
  <si>
    <t>Files Ready for Submission &amp; Submit</t>
  </si>
  <si>
    <t>IMovie Video stitch / Create iMOVIE with all scenes together</t>
  </si>
  <si>
    <t>Begin Essay 5000 words</t>
  </si>
  <si>
    <t>Ensure everything has a backup / Dropbox</t>
  </si>
  <si>
    <t>Refer back to guidance material</t>
  </si>
  <si>
    <t>S</t>
  </si>
  <si>
    <t>Essay Deadline</t>
  </si>
  <si>
    <t>Research the art of music sync</t>
  </si>
  <si>
    <t>Initial research into TV and Film Sync industry</t>
  </si>
  <si>
    <t>Further research into the TV and Film Sync industry</t>
  </si>
  <si>
    <t>Further research into copywright law and the Disney franchise personal copywright standards</t>
  </si>
  <si>
    <t>Essay research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</si>
</sst>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3" formatCode="_(* #,##0.00_);_(* \(#,##0.00\);_(* &quot;-&quot;??_);_(@_)"/>
    <numFmt numFmtId="164" formatCode="_-&quot;£&quot;* #,##0_-;\-&quot;£&quot;* #,##0_-;_-&quot;£&quot;* &quot;-&quot;_-;_-@_-"/>
    <numFmt numFmtId="165" formatCode="_-&quot;£&quot;* #,##0.00_-;\-&quot;£&quot;* #,##0.00_-;_-&quot;£&quot;* &quot;-&quot;??_-;_-@_-"/>
    <numFmt numFmtId="166" formatCode="#,##0_ ;\-#,##0\ "/>
    <numFmt numFmtId="167" formatCode="d"/>
    <numFmt numFmtId="168" formatCode="dd/mm/yyyy;@"/>
  </numFmts>
  <fonts count="32" x14ac:knownFonts="1">
    <font>
      <sz val="11"/>
      <color theme="1"/>
      <name val="Calibri"/>
      <family val="2"/>
      <scheme val="minor"/>
    </font>
    <font>
      <sz val="10"/>
      <name val="Calibri"/>
      <family val="2"/>
      <scheme val="minor"/>
    </font>
    <font>
      <u/>
      <sz val="11"/>
      <color indexed="12"/>
      <name val="Arial"/>
      <family val="2"/>
    </font>
    <font>
      <sz val="11"/>
      <name val="Calibri"/>
      <family val="2"/>
      <scheme val="minor"/>
    </font>
    <font>
      <sz val="11"/>
      <color theme="1"/>
      <name val="Calibri"/>
      <family val="2"/>
      <scheme val="minor"/>
    </font>
    <font>
      <sz val="14"/>
      <color theme="1"/>
      <name val="Calibri"/>
      <family val="2"/>
      <scheme val="minor"/>
    </font>
    <font>
      <b/>
      <sz val="22"/>
      <color theme="1" tint="0.34998626667073579"/>
      <name val="Calibri"/>
      <family val="2"/>
      <scheme val="major"/>
    </font>
    <font>
      <sz val="11"/>
      <color theme="0"/>
      <name val="Calibri"/>
      <family val="2"/>
      <scheme val="minor"/>
    </font>
    <font>
      <b/>
      <sz val="10"/>
      <color theme="0"/>
      <name val="Calibri"/>
      <family val="2"/>
      <scheme val="minor"/>
    </font>
    <font>
      <b/>
      <sz val="14"/>
      <name val="Calibri"/>
      <family val="2"/>
      <scheme val="minor"/>
    </font>
    <font>
      <b/>
      <sz val="14"/>
      <color theme="0"/>
      <name val="Calibri"/>
      <family val="2"/>
      <scheme val="minor"/>
    </font>
    <font>
      <sz val="16"/>
      <color theme="1"/>
      <name val="Calibri"/>
      <family val="2"/>
      <scheme val="minor"/>
    </font>
    <font>
      <b/>
      <sz val="11"/>
      <name val="Calibri"/>
      <family val="2"/>
      <scheme val="minor"/>
    </font>
    <font>
      <sz val="14"/>
      <name val="Calibri"/>
      <family val="2"/>
      <scheme val="minor"/>
    </font>
    <font>
      <sz val="16"/>
      <color rgb="FF000000"/>
      <name val="Calibri"/>
      <family val="2"/>
      <scheme val="minor"/>
    </font>
    <font>
      <b/>
      <sz val="11"/>
      <color theme="0"/>
      <name val="Calibri"/>
      <family val="2"/>
      <scheme val="minor"/>
    </font>
    <font>
      <b/>
      <sz val="20"/>
      <name val="Calibri"/>
      <family val="2"/>
      <scheme val="major"/>
    </font>
    <font>
      <b/>
      <sz val="22"/>
      <name val="Calibri"/>
      <family val="2"/>
      <scheme val="major"/>
    </font>
    <font>
      <b/>
      <sz val="16"/>
      <name val="Calibri"/>
      <family val="2"/>
      <scheme val="minor"/>
    </font>
    <font>
      <b/>
      <sz val="26"/>
      <name val="Calibri"/>
      <family val="2"/>
      <scheme val="major"/>
    </font>
    <font>
      <b/>
      <sz val="16"/>
      <color rgb="FF000000"/>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s>
  <fills count="41">
    <fill>
      <patternFill patternType="none"/>
    </fill>
    <fill>
      <patternFill patternType="gray125"/>
    </fill>
    <fill>
      <patternFill patternType="solid">
        <fgColor theme="0" tint="-4.9989318521683403E-2"/>
        <bgColor indexed="64"/>
      </patternFill>
    </fill>
    <fill>
      <patternFill patternType="solid">
        <fgColor theme="6"/>
      </patternFill>
    </fill>
    <fill>
      <patternFill patternType="solid">
        <fgColor theme="2" tint="-9.9978637043366805E-2"/>
        <bgColor indexed="64"/>
      </patternFill>
    </fill>
    <fill>
      <patternFill patternType="solid">
        <fgColor theme="6"/>
        <bgColor indexed="64"/>
      </patternFill>
    </fill>
    <fill>
      <patternFill patternType="solid">
        <fgColor theme="7" tint="-0.249977111117893"/>
        <bgColor indexed="64"/>
      </patternFill>
    </fill>
    <fill>
      <patternFill patternType="solid">
        <fgColor theme="9"/>
        <bgColor indexed="64"/>
      </patternFill>
    </fill>
    <fill>
      <patternFill patternType="solid">
        <fgColor theme="5"/>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14993743705557422"/>
      </left>
      <right style="thin">
        <color theme="0" tint="-0.14993743705557422"/>
      </right>
      <top/>
      <bottom/>
      <diagonal/>
    </border>
    <border>
      <left style="thin">
        <color theme="0" tint="-0.34998626667073579"/>
      </left>
      <right/>
      <top style="thin">
        <color theme="0" tint="-0.499984740745262"/>
      </top>
      <bottom/>
      <diagonal/>
    </border>
    <border>
      <left/>
      <right style="thin">
        <color theme="0" tint="-0.34998626667073579"/>
      </right>
      <top style="thin">
        <color theme="0" tint="-0.499984740745262"/>
      </top>
      <bottom/>
      <diagonal/>
    </border>
    <border>
      <left/>
      <right/>
      <top/>
      <bottom style="thin">
        <color theme="0" tint="-0.499984740745262"/>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xf numFmtId="0" fontId="2" fillId="0" borderId="0" applyNumberFormat="0" applyFill="0" applyBorder="0" applyAlignment="0" applyProtection="0">
      <alignment vertical="top"/>
      <protection locked="0"/>
    </xf>
    <xf numFmtId="9" fontId="4" fillId="0" borderId="0" applyFont="0" applyFill="0" applyBorder="0" applyProtection="0">
      <alignment horizontal="center" vertical="center"/>
    </xf>
    <xf numFmtId="0" fontId="7" fillId="0" borderId="0"/>
    <xf numFmtId="43" fontId="4" fillId="0" borderId="1"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vertical="center" indent="1"/>
    </xf>
    <xf numFmtId="14" fontId="4" fillId="0" borderId="0" applyFont="0" applyFill="0" applyBorder="0">
      <alignment horizontal="center" vertical="center"/>
    </xf>
    <xf numFmtId="166" fontId="4" fillId="0" borderId="0" applyFont="0" applyFill="0" applyBorder="0" applyProtection="0">
      <alignment horizontal="center" vertical="center"/>
    </xf>
    <xf numFmtId="0" fontId="7" fillId="3" borderId="0" applyNumberFormat="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21" fillId="0" borderId="0" applyNumberFormat="0" applyFill="0" applyBorder="0" applyAlignment="0" applyProtection="0"/>
    <xf numFmtId="0" fontId="22" fillId="11" borderId="0" applyNumberFormat="0" applyBorder="0" applyAlignment="0" applyProtection="0"/>
    <xf numFmtId="0" fontId="23" fillId="12" borderId="0" applyNumberFormat="0" applyBorder="0" applyAlignment="0" applyProtection="0"/>
    <xf numFmtId="0" fontId="24" fillId="13" borderId="0" applyNumberFormat="0" applyBorder="0" applyAlignment="0" applyProtection="0"/>
    <xf numFmtId="0" fontId="25" fillId="14" borderId="13" applyNumberFormat="0" applyAlignment="0" applyProtection="0"/>
    <xf numFmtId="0" fontId="26" fillId="15" borderId="14" applyNumberFormat="0" applyAlignment="0" applyProtection="0"/>
    <xf numFmtId="0" fontId="27" fillId="15" borderId="13" applyNumberFormat="0" applyAlignment="0" applyProtection="0"/>
    <xf numFmtId="0" fontId="28" fillId="0" borderId="15" applyNumberFormat="0" applyFill="0" applyAlignment="0" applyProtection="0"/>
    <xf numFmtId="0" fontId="15" fillId="16" borderId="16" applyNumberFormat="0" applyAlignment="0" applyProtection="0"/>
    <xf numFmtId="0" fontId="29" fillId="0" borderId="0" applyNumberFormat="0" applyFill="0" applyBorder="0" applyAlignment="0" applyProtection="0"/>
    <xf numFmtId="0" fontId="4" fillId="17" borderId="17" applyNumberFormat="0" applyFont="0" applyAlignment="0" applyProtection="0"/>
    <xf numFmtId="0" fontId="30" fillId="0" borderId="0" applyNumberFormat="0" applyFill="0" applyBorder="0" applyAlignment="0" applyProtection="0"/>
    <xf numFmtId="0" fontId="31" fillId="0" borderId="18" applyNumberFormat="0" applyFill="0" applyAlignment="0" applyProtection="0"/>
    <xf numFmtId="0" fontId="7"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7"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7"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7" fillId="33" borderId="0" applyNumberFormat="0" applyBorder="0" applyAlignment="0" applyProtection="0"/>
    <xf numFmtId="0" fontId="4" fillId="34" borderId="0" applyNumberFormat="0" applyBorder="0" applyAlignment="0" applyProtection="0"/>
    <xf numFmtId="0" fontId="4" fillId="35" borderId="0" applyNumberFormat="0" applyBorder="0" applyAlignment="0" applyProtection="0"/>
    <xf numFmtId="0" fontId="4" fillId="36" borderId="0" applyNumberFormat="0" applyBorder="0" applyAlignment="0" applyProtection="0"/>
    <xf numFmtId="0" fontId="7"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4" fillId="40" borderId="0" applyNumberFormat="0" applyBorder="0" applyAlignment="0" applyProtection="0"/>
  </cellStyleXfs>
  <cellXfs count="87">
    <xf numFmtId="0" fontId="0" fillId="0" borderId="0" xfId="0"/>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7" fillId="0" borderId="0" xfId="3"/>
    <xf numFmtId="0" fontId="7" fillId="0" borderId="0" xfId="3" applyAlignment="1">
      <alignment wrapText="1"/>
    </xf>
    <xf numFmtId="0" fontId="7" fillId="0" borderId="0" xfId="0" applyNumberFormat="1" applyFont="1" applyAlignment="1">
      <alignment horizontal="center"/>
    </xf>
    <xf numFmtId="0" fontId="0" fillId="0" borderId="0" xfId="0"/>
    <xf numFmtId="9" fontId="0" fillId="0" borderId="0" xfId="2" applyFont="1" applyFill="1" applyBorder="1" applyAlignment="1">
      <alignment horizontal="center" vertical="center"/>
    </xf>
    <xf numFmtId="9" fontId="0" fillId="0" borderId="0" xfId="2" applyFont="1" applyFill="1" applyBorder="1">
      <alignment horizontal="center" vertical="center"/>
    </xf>
    <xf numFmtId="14" fontId="0" fillId="0" borderId="0" xfId="9" applyFont="1" applyFill="1" applyBorder="1">
      <alignment horizontal="center" vertical="center"/>
    </xf>
    <xf numFmtId="166" fontId="0" fillId="0" borderId="0" xfId="10" applyFont="1" applyFill="1" applyBorder="1">
      <alignment horizontal="center" vertical="center"/>
    </xf>
    <xf numFmtId="0" fontId="0" fillId="0" borderId="0" xfId="0" applyFont="1" applyFill="1" applyBorder="1" applyAlignment="1">
      <alignment horizontal="left" wrapText="1" indent="2"/>
    </xf>
    <xf numFmtId="0" fontId="0" fillId="0" borderId="0" xfId="0" applyFill="1" applyAlignment="1">
      <alignment vertical="center"/>
    </xf>
    <xf numFmtId="0" fontId="0" fillId="0" borderId="4" xfId="0" applyFill="1" applyBorder="1" applyAlignment="1">
      <alignment horizontal="center" vertical="center"/>
    </xf>
    <xf numFmtId="0" fontId="0" fillId="0" borderId="7" xfId="0" applyBorder="1" applyAlignment="1">
      <alignment vertical="center"/>
    </xf>
    <xf numFmtId="0" fontId="0" fillId="0" borderId="6" xfId="0" applyBorder="1" applyAlignment="1">
      <alignment vertical="center"/>
    </xf>
    <xf numFmtId="0" fontId="3" fillId="0" borderId="0" xfId="0" applyFont="1" applyFill="1" applyBorder="1" applyAlignment="1">
      <alignment horizontal="center" vertical="center"/>
    </xf>
    <xf numFmtId="9" fontId="12" fillId="0" borderId="0" xfId="2" applyFont="1" applyFill="1" applyBorder="1">
      <alignment horizontal="center" vertical="center"/>
    </xf>
    <xf numFmtId="0" fontId="3" fillId="2" borderId="0" xfId="0" applyFont="1" applyFill="1"/>
    <xf numFmtId="0" fontId="17" fillId="0" borderId="0" xfId="5" applyFont="1" applyFill="1" applyBorder="1" applyAlignment="1">
      <alignment horizontal="left" vertical="center"/>
    </xf>
    <xf numFmtId="0" fontId="16" fillId="0" borderId="0" xfId="0" applyFont="1" applyFill="1" applyBorder="1" applyAlignment="1">
      <alignment horizontal="left" vertical="center"/>
    </xf>
    <xf numFmtId="0" fontId="3" fillId="0" borderId="0" xfId="0" applyFont="1" applyFill="1" applyBorder="1" applyAlignment="1">
      <alignment vertical="center"/>
    </xf>
    <xf numFmtId="0" fontId="13" fillId="0" borderId="0" xfId="0" applyFont="1" applyFill="1" applyBorder="1" applyAlignment="1">
      <alignment horizontal="center" vertical="center"/>
    </xf>
    <xf numFmtId="0" fontId="18" fillId="0" borderId="0" xfId="6" applyFont="1" applyFill="1" applyAlignment="1">
      <alignment horizontal="left" vertical="center" indent="2"/>
    </xf>
    <xf numFmtId="0" fontId="13" fillId="0" borderId="0" xfId="6" applyFont="1" applyFill="1" applyAlignment="1">
      <alignment horizontal="left" vertical="center" indent="2"/>
    </xf>
    <xf numFmtId="0" fontId="3" fillId="0" borderId="0" xfId="0" applyFont="1" applyFill="1" applyAlignment="1">
      <alignment horizontal="left" vertical="center" indent="2"/>
    </xf>
    <xf numFmtId="0" fontId="3" fillId="0" borderId="0" xfId="0" applyFont="1" applyFill="1"/>
    <xf numFmtId="0" fontId="3" fillId="0" borderId="0" xfId="0" applyFont="1" applyFill="1" applyBorder="1" applyAlignment="1">
      <alignment horizontal="center"/>
    </xf>
    <xf numFmtId="0" fontId="3" fillId="0" borderId="0" xfId="0" applyFont="1" applyFill="1" applyBorder="1" applyAlignment="1">
      <alignment horizontal="right" vertical="center"/>
    </xf>
    <xf numFmtId="0" fontId="18" fillId="0" borderId="0" xfId="0" applyFont="1" applyFill="1" applyAlignment="1">
      <alignment horizontal="left" vertical="center" indent="2"/>
    </xf>
    <xf numFmtId="0" fontId="3" fillId="0" borderId="0" xfId="0" applyFont="1" applyFill="1" applyBorder="1"/>
    <xf numFmtId="0" fontId="3" fillId="0" borderId="0" xfId="8" applyFont="1" applyFill="1" applyAlignment="1">
      <alignment horizontal="left" vertical="center" indent="2"/>
    </xf>
    <xf numFmtId="0" fontId="3" fillId="0" borderId="0" xfId="0" applyFont="1" applyFill="1" applyAlignment="1">
      <alignment horizontal="center"/>
    </xf>
    <xf numFmtId="0" fontId="3" fillId="0" borderId="0" xfId="0" applyNumberFormat="1" applyFont="1" applyFill="1" applyBorder="1" applyAlignment="1">
      <alignment horizontal="left" vertical="center"/>
    </xf>
    <xf numFmtId="0" fontId="3" fillId="0" borderId="3" xfId="0" applyFont="1" applyFill="1" applyBorder="1"/>
    <xf numFmtId="0" fontId="3" fillId="0" borderId="0" xfId="0" applyFont="1" applyFill="1" applyBorder="1" applyAlignment="1">
      <alignment horizontal="left" vertical="center" indent="2"/>
    </xf>
    <xf numFmtId="0" fontId="13" fillId="0" borderId="0" xfId="0" applyFont="1" applyFill="1" applyBorder="1" applyAlignment="1">
      <alignment vertical="center"/>
    </xf>
    <xf numFmtId="0" fontId="0" fillId="0" borderId="0" xfId="0" applyFill="1" applyBorder="1" applyAlignment="1">
      <alignment vertical="center"/>
    </xf>
    <xf numFmtId="0" fontId="0" fillId="0" borderId="0" xfId="0" applyFill="1" applyBorder="1"/>
    <xf numFmtId="0" fontId="0" fillId="0" borderId="0" xfId="0" applyFill="1"/>
    <xf numFmtId="0" fontId="3" fillId="0" borderId="0" xfId="0" applyFont="1" applyFill="1" applyAlignment="1">
      <alignment horizontal="center" vertical="center"/>
    </xf>
    <xf numFmtId="0" fontId="3" fillId="0" borderId="0" xfId="0" applyNumberFormat="1" applyFont="1" applyFill="1" applyBorder="1" applyAlignment="1">
      <alignment horizontal="center" vertical="center"/>
    </xf>
    <xf numFmtId="0" fontId="0" fillId="0" borderId="0" xfId="0" applyFill="1" applyBorder="1" applyAlignment="1">
      <alignment horizontal="center" vertical="center"/>
    </xf>
    <xf numFmtId="0" fontId="8" fillId="0" borderId="3" xfId="0" applyFont="1" applyFill="1" applyBorder="1" applyAlignment="1">
      <alignment horizontal="center" vertical="center" wrapText="1"/>
    </xf>
    <xf numFmtId="0" fontId="0" fillId="0" borderId="4" xfId="0" applyFont="1" applyFill="1" applyBorder="1" applyAlignment="1">
      <alignment horizontal="center" vertical="center"/>
    </xf>
    <xf numFmtId="0" fontId="11" fillId="0" borderId="10" xfId="0" applyFont="1" applyBorder="1"/>
    <xf numFmtId="0" fontId="18" fillId="0" borderId="10" xfId="0" applyFont="1" applyBorder="1" applyAlignment="1">
      <alignment vertical="center"/>
    </xf>
    <xf numFmtId="0" fontId="20" fillId="0" borderId="10" xfId="0" applyFont="1" applyBorder="1" applyAlignment="1">
      <alignment vertical="center"/>
    </xf>
    <xf numFmtId="0" fontId="14" fillId="0" borderId="10" xfId="0" applyFont="1" applyBorder="1" applyAlignment="1">
      <alignment vertical="center"/>
    </xf>
    <xf numFmtId="0" fontId="1" fillId="10" borderId="1" xfId="0" applyFont="1" applyFill="1" applyBorder="1" applyAlignment="1">
      <alignment horizontal="center" vertical="center" shrinkToFit="1"/>
    </xf>
    <xf numFmtId="0" fontId="15" fillId="9" borderId="0" xfId="0" applyFont="1" applyFill="1" applyBorder="1" applyAlignment="1">
      <alignment horizontal="left" vertical="center" indent="1"/>
    </xf>
    <xf numFmtId="0" fontId="15" fillId="9" borderId="0" xfId="0" applyFont="1" applyFill="1" applyBorder="1" applyAlignment="1">
      <alignment horizontal="center" vertical="center" wrapText="1"/>
    </xf>
    <xf numFmtId="0" fontId="12" fillId="0" borderId="0" xfId="0" applyFont="1" applyFill="1" applyBorder="1" applyAlignment="1">
      <alignment horizontal="left" vertical="center" wrapText="1" indent="1"/>
    </xf>
    <xf numFmtId="0" fontId="3" fillId="0" borderId="0" xfId="0" applyFont="1" applyFill="1" applyAlignment="1">
      <alignment horizontal="left" vertical="center" wrapText="1" indent="1"/>
    </xf>
    <xf numFmtId="14" fontId="1" fillId="10" borderId="2" xfId="0" applyNumberFormat="1" applyFont="1" applyFill="1" applyBorder="1" applyAlignment="1">
      <alignment horizontal="center" vertical="center"/>
    </xf>
    <xf numFmtId="14" fontId="1" fillId="10" borderId="0" xfId="0" applyNumberFormat="1" applyFont="1" applyFill="1" applyBorder="1" applyAlignment="1">
      <alignment horizontal="center" vertical="center"/>
    </xf>
    <xf numFmtId="14" fontId="1" fillId="10" borderId="11" xfId="0" applyNumberFormat="1" applyFont="1" applyFill="1" applyBorder="1" applyAlignment="1">
      <alignment horizontal="center" vertical="center"/>
    </xf>
    <xf numFmtId="14" fontId="1" fillId="10" borderId="12" xfId="0" applyNumberFormat="1" applyFont="1" applyFill="1" applyBorder="1" applyAlignment="1">
      <alignment horizontal="center" vertical="center"/>
    </xf>
    <xf numFmtId="14" fontId="1" fillId="10" borderId="3" xfId="0" applyNumberFormat="1" applyFont="1" applyFill="1" applyBorder="1" applyAlignment="1">
      <alignment horizontal="center" vertical="center"/>
    </xf>
    <xf numFmtId="14" fontId="3" fillId="0" borderId="0" xfId="9" applyNumberFormat="1" applyFont="1" applyFill="1" applyBorder="1">
      <alignment horizontal="center" vertical="center"/>
    </xf>
    <xf numFmtId="14" fontId="3" fillId="0" borderId="0" xfId="9" applyNumberFormat="1" applyFont="1" applyFill="1">
      <alignment horizontal="center" vertical="center"/>
    </xf>
    <xf numFmtId="166" fontId="3" fillId="0" borderId="0" xfId="10" applyNumberFormat="1" applyFont="1" applyFill="1" applyBorder="1">
      <alignment horizontal="center" vertical="center"/>
    </xf>
    <xf numFmtId="166" fontId="3" fillId="0" borderId="0" xfId="10" applyNumberFormat="1" applyFont="1" applyFill="1">
      <alignment horizontal="center" vertical="center"/>
    </xf>
    <xf numFmtId="167" fontId="1" fillId="10" borderId="8" xfId="0" applyNumberFormat="1" applyFont="1" applyFill="1" applyBorder="1" applyAlignment="1">
      <alignment horizontal="center" vertical="center"/>
    </xf>
    <xf numFmtId="167" fontId="1" fillId="10" borderId="5" xfId="0" applyNumberFormat="1" applyFont="1" applyFill="1" applyBorder="1" applyAlignment="1">
      <alignment horizontal="center" vertical="center"/>
    </xf>
    <xf numFmtId="167" fontId="1" fillId="10" borderId="9" xfId="0" applyNumberFormat="1" applyFont="1" applyFill="1" applyBorder="1" applyAlignment="1">
      <alignment horizontal="center" vertical="center"/>
    </xf>
    <xf numFmtId="168" fontId="3" fillId="0" borderId="0" xfId="9" applyNumberFormat="1" applyFont="1" applyFill="1" applyBorder="1" applyAlignment="1">
      <alignment horizontal="left" vertical="center"/>
    </xf>
    <xf numFmtId="14" fontId="3" fillId="0" borderId="0" xfId="9" applyFont="1" applyFill="1" applyBorder="1">
      <alignment horizontal="center" vertical="center"/>
    </xf>
    <xf numFmtId="166" fontId="3" fillId="0" borderId="0" xfId="10" applyFont="1" applyFill="1" applyBorder="1">
      <alignment horizontal="center" vertical="center"/>
    </xf>
    <xf numFmtId="0" fontId="3" fillId="0" borderId="0" xfId="0" applyFont="1" applyFill="1" applyBorder="1" applyAlignment="1">
      <alignment vertical="center" wrapText="1"/>
    </xf>
    <xf numFmtId="0" fontId="0" fillId="0" borderId="0" xfId="0" applyFont="1" applyAlignment="1">
      <alignment wrapText="1"/>
    </xf>
    <xf numFmtId="14" fontId="3" fillId="0" borderId="0" xfId="9" applyFont="1" applyFill="1" applyBorder="1" applyAlignment="1">
      <alignment vertical="center"/>
    </xf>
    <xf numFmtId="9" fontId="12" fillId="0" borderId="0" xfId="2" applyFont="1" applyFill="1" applyBorder="1" applyAlignment="1">
      <alignment horizontal="center" vertical="center"/>
    </xf>
    <xf numFmtId="166" fontId="3" fillId="0" borderId="0" xfId="10" applyFont="1" applyFill="1" applyBorder="1" applyAlignment="1">
      <alignment horizontal="center" vertical="center"/>
    </xf>
    <xf numFmtId="0" fontId="3" fillId="0" borderId="0" xfId="0" applyFont="1" applyFill="1" applyBorder="1" applyAlignment="1">
      <alignment wrapText="1"/>
    </xf>
    <xf numFmtId="0" fontId="3" fillId="0" borderId="0" xfId="0" applyFont="1" applyFill="1" applyBorder="1" applyAlignment="1">
      <alignment horizontal="left" wrapText="1" indent="1"/>
    </xf>
    <xf numFmtId="0" fontId="3" fillId="0" borderId="0" xfId="0" applyFont="1" applyFill="1" applyBorder="1" applyAlignment="1">
      <alignment horizontal="left" wrapText="1"/>
    </xf>
    <xf numFmtId="0" fontId="10" fillId="6" borderId="0" xfId="0" applyFont="1" applyFill="1" applyAlignment="1">
      <alignment horizontal="center" vertical="center"/>
    </xf>
    <xf numFmtId="0" fontId="9" fillId="4" borderId="0" xfId="0" applyFont="1" applyFill="1" applyAlignment="1">
      <alignment horizontal="center" vertical="center"/>
    </xf>
    <xf numFmtId="0" fontId="19" fillId="2" borderId="0" xfId="5" applyFont="1" applyFill="1" applyAlignment="1">
      <alignment horizontal="left" vertical="center" indent="1"/>
    </xf>
    <xf numFmtId="0" fontId="13" fillId="2" borderId="0" xfId="0" applyFont="1" applyFill="1" applyAlignment="1">
      <alignment horizontal="center" vertical="center"/>
    </xf>
    <xf numFmtId="0" fontId="3" fillId="2" borderId="0" xfId="0" applyFont="1" applyFill="1" applyAlignment="1">
      <alignment horizontal="center" vertical="center"/>
    </xf>
    <xf numFmtId="0" fontId="10" fillId="5" borderId="0" xfId="11" applyFont="1" applyFill="1" applyAlignment="1">
      <alignment horizontal="center" vertical="center"/>
    </xf>
    <xf numFmtId="0" fontId="10" fillId="7" borderId="0" xfId="0" applyFont="1" applyFill="1" applyAlignment="1">
      <alignment horizontal="center" vertical="center"/>
    </xf>
    <xf numFmtId="0" fontId="10" fillId="8" borderId="0" xfId="0" applyFont="1" applyFill="1" applyAlignment="1">
      <alignment horizontal="center" vertical="center"/>
    </xf>
    <xf numFmtId="0" fontId="0" fillId="0" borderId="0" xfId="0" applyFont="1" applyAlignment="1">
      <alignment horizontal="left" wrapText="1"/>
    </xf>
  </cellXfs>
  <cellStyles count="50">
    <cellStyle name="20% - Accent1" xfId="28" builtinId="30" customBuiltin="1"/>
    <cellStyle name="20% - Accent2" xfId="32" builtinId="34" customBuiltin="1"/>
    <cellStyle name="20% - Accent3" xfId="35" builtinId="38" customBuiltin="1"/>
    <cellStyle name="20% - Accent4" xfId="39" builtinId="42" customBuiltin="1"/>
    <cellStyle name="20% - Accent5" xfId="43" builtinId="46" customBuiltin="1"/>
    <cellStyle name="20% - Accent6" xfId="47" builtinId="50" customBuiltin="1"/>
    <cellStyle name="40% - Accent1" xfId="29" builtinId="31" customBuiltin="1"/>
    <cellStyle name="40% - Accent2" xfId="33" builtinId="35" customBuiltin="1"/>
    <cellStyle name="40% - Accent3" xfId="36" builtinId="39" customBuiltin="1"/>
    <cellStyle name="40% - Accent4" xfId="40" builtinId="43" customBuiltin="1"/>
    <cellStyle name="40% - Accent5" xfId="44" builtinId="47" customBuiltin="1"/>
    <cellStyle name="40% - Accent6" xfId="48" builtinId="51" customBuiltin="1"/>
    <cellStyle name="60% - Accent1" xfId="30" builtinId="32" customBuiltin="1"/>
    <cellStyle name="60% - Accent2" xfId="34" builtinId="36" customBuiltin="1"/>
    <cellStyle name="60% - Accent3" xfId="37" builtinId="40" customBuiltin="1"/>
    <cellStyle name="60% - Accent4" xfId="41" builtinId="44" customBuiltin="1"/>
    <cellStyle name="60% - Accent5" xfId="45" builtinId="48" customBuiltin="1"/>
    <cellStyle name="60% - Accent6" xfId="49" builtinId="52" customBuiltin="1"/>
    <cellStyle name="Accent1" xfId="27" builtinId="29" customBuiltin="1"/>
    <cellStyle name="Accent2" xfId="31" builtinId="33" customBuiltin="1"/>
    <cellStyle name="Accent3" xfId="11" builtinId="37" customBuiltin="1"/>
    <cellStyle name="Accent4" xfId="38" builtinId="41" customBuiltin="1"/>
    <cellStyle name="Accent5" xfId="42" builtinId="45" customBuiltin="1"/>
    <cellStyle name="Accent6" xfId="46" builtinId="49" customBuiltin="1"/>
    <cellStyle name="Bad" xfId="16" builtinId="27" customBuiltin="1"/>
    <cellStyle name="Calculation" xfId="20" builtinId="22" customBuiltin="1"/>
    <cellStyle name="Check Cell" xfId="22" builtinId="23" customBuiltin="1"/>
    <cellStyle name="Comma" xfId="4" builtinId="3" customBuiltin="1"/>
    <cellStyle name="Comma [0]" xfId="10" builtinId="6" customBuiltin="1"/>
    <cellStyle name="Currency" xfId="12" builtinId="4" customBuiltin="1"/>
    <cellStyle name="Currency [0]" xfId="13" builtinId="7" customBuiltin="1"/>
    <cellStyle name="Date" xfId="9" xr:uid="{229918B6-DD13-4F5A-97B9-305F7E002AA3}"/>
    <cellStyle name="Explanatory Text" xfId="25" builtinId="53" customBuiltin="1"/>
    <cellStyle name="Good" xfId="15" builtinId="26" customBuiltin="1"/>
    <cellStyle name="Heading 1" xfId="6" builtinId="16" customBuiltin="1"/>
    <cellStyle name="Heading 2" xfId="7" builtinId="17" customBuiltin="1"/>
    <cellStyle name="Heading 3" xfId="8" builtinId="18" customBuiltin="1"/>
    <cellStyle name="Heading 4" xfId="14" builtinId="19" customBuiltin="1"/>
    <cellStyle name="Hyperlink" xfId="1" builtinId="8" customBuiltin="1"/>
    <cellStyle name="Input" xfId="18" builtinId="20" customBuiltin="1"/>
    <cellStyle name="Linked Cell" xfId="21" builtinId="24" customBuiltin="1"/>
    <cellStyle name="Neutral" xfId="17" builtinId="28" customBuiltin="1"/>
    <cellStyle name="Normal" xfId="0" builtinId="0" customBuiltin="1"/>
    <cellStyle name="Note" xfId="24" builtinId="10" customBuiltin="1"/>
    <cellStyle name="Output" xfId="19" builtinId="21" customBuiltin="1"/>
    <cellStyle name="Per cent" xfId="2" builtinId="5" customBuiltin="1"/>
    <cellStyle name="Title" xfId="5" builtinId="15" customBuiltin="1"/>
    <cellStyle name="Total" xfId="26" builtinId="25" customBuiltin="1"/>
    <cellStyle name="Warning Text" xfId="23" builtinId="11" customBuiltin="1"/>
    <cellStyle name="zHiddenText" xfId="3" xr:uid="{26E66EE6-E33F-4D77-BAE4-0FB4F5BBF673}"/>
  </cellStyles>
  <dxfs count="89">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right/>
        <top/>
        <bottom/>
        <vertical/>
        <horizontal/>
      </border>
    </dxf>
    <dxf>
      <fill>
        <patternFill>
          <bgColor theme="5"/>
        </patternFill>
      </fill>
      <border>
        <left/>
        <right/>
        <top/>
        <bottom/>
        <vertical/>
        <horizontal/>
      </border>
    </dxf>
    <dxf>
      <fill>
        <patternFill>
          <bgColor theme="6"/>
        </patternFill>
      </fill>
      <border>
        <left/>
        <right/>
        <top/>
        <bottom/>
      </border>
    </dxf>
    <dxf>
      <fill>
        <patternFill>
          <bgColor theme="7" tint="-0.24994659260841701"/>
        </patternFill>
      </fill>
      <border>
        <left/>
        <right/>
        <top/>
        <bottom/>
      </border>
    </dxf>
    <dxf>
      <fill>
        <patternFill>
          <bgColor theme="9"/>
        </patternFill>
      </fill>
      <border>
        <left/>
        <right/>
        <top/>
        <bottom/>
      </border>
    </dxf>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6"/>
        </patternFill>
      </fill>
      <border>
        <left style="thin">
          <color theme="6"/>
        </left>
        <right style="thin">
          <color theme="6"/>
        </right>
        <top style="thin">
          <color theme="0"/>
        </top>
        <bottom style="thin">
          <color theme="0"/>
        </bottom>
      </border>
    </dxf>
    <dxf>
      <font>
        <color auto="1"/>
      </font>
      <fill>
        <patternFill>
          <bgColor theme="0" tint="-4.9989318521683403E-2"/>
        </patternFill>
      </fill>
      <border>
        <left/>
        <right/>
        <top/>
        <bottom style="thin">
          <color theme="0" tint="-0.34998626667073579"/>
        </bottom>
        <vertical/>
        <horizontal/>
      </border>
    </dxf>
    <dxf>
      <font>
        <color auto="1"/>
      </font>
      <fill>
        <patternFill>
          <bgColor theme="0" tint="-0.14996795556505021"/>
        </patternFill>
      </fill>
      <border>
        <left/>
        <right/>
        <top/>
        <bottom style="thin">
          <color theme="0" tint="-0.34998626667073579"/>
        </bottom>
      </border>
    </dxf>
    <dxf>
      <font>
        <color auto="1"/>
      </font>
      <fill>
        <patternFill>
          <bgColor theme="0" tint="-0.14996795556505021"/>
        </patternFill>
      </fill>
      <border>
        <left/>
        <right/>
        <top/>
        <bottom style="thin">
          <color theme="0" tint="-0.34998626667073579"/>
        </bottom>
      </border>
    </dxf>
    <dxf>
      <font>
        <b/>
        <i val="0"/>
        <color theme="0"/>
      </font>
      <border>
        <left style="thin">
          <color rgb="FFC00000"/>
        </left>
        <right style="thin">
          <color rgb="FFC00000"/>
        </right>
        <vertical/>
        <horizontal/>
      </border>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alignment horizontal="center" vertical="center" textRotation="0" wrapText="0" indent="0" justifyLastLine="0" shrinkToFit="0" readingOrder="0"/>
    </dxf>
    <dxf>
      <font>
        <strike val="0"/>
        <outline val="0"/>
        <shadow val="0"/>
        <u val="none"/>
        <vertAlign val="baseline"/>
        <sz val="11"/>
        <name val="Calibri"/>
        <family val="2"/>
        <scheme val="minor"/>
      </font>
      <alignment horizontal="left" vertical="bottom" textRotation="0" wrapText="1" relativeIndent="1" justifyLastLine="0" shrinkToFit="0" readingOrder="0"/>
    </dxf>
    <dxf>
      <font>
        <strike val="0"/>
        <outline val="0"/>
        <shadow val="0"/>
        <u val="none"/>
        <vertAlign val="baseline"/>
        <sz val="11"/>
        <name val="Calibri"/>
        <family val="2"/>
        <scheme val="minor"/>
      </font>
    </dxf>
    <dxf>
      <font>
        <b/>
        <strike val="0"/>
        <outline val="0"/>
        <shadow val="0"/>
        <u val="none"/>
        <vertAlign val="baseline"/>
        <sz val="11"/>
        <color theme="0"/>
        <name val="Calibri"/>
        <family val="2"/>
        <scheme val="minor"/>
      </font>
      <fill>
        <patternFill patternType="solid">
          <fgColor indexed="64"/>
          <bgColor theme="1" tint="0.249977111117893"/>
        </patternFill>
      </fill>
    </dxf>
    <dxf>
      <border diagonalUp="0" diagonalDown="0">
        <left/>
        <right/>
        <top/>
        <bottom/>
        <vertical/>
        <horizontal/>
      </border>
    </dxf>
    <dxf>
      <border diagonalUp="0" diagonalDown="0">
        <left/>
        <right/>
        <top/>
        <bottom/>
        <vertical/>
        <horizontal/>
      </border>
    </dxf>
    <dxf>
      <border diagonalUp="0" diagonalDown="0">
        <left/>
        <right/>
        <top/>
        <bottom/>
        <vertical/>
        <horizontal/>
      </border>
    </dxf>
    <dxf>
      <fill>
        <patternFill>
          <bgColor theme="0" tint="-4.9989318521683403E-2"/>
        </patternFill>
      </fill>
      <border diagonalUp="0" diagonalDown="0">
        <left/>
        <right/>
        <top/>
        <bottom/>
        <vertical/>
        <horizontal/>
      </border>
    </dxf>
    <dxf>
      <font>
        <b/>
        <color theme="1"/>
      </font>
    </dxf>
    <dxf>
      <font>
        <b val="0"/>
        <i val="0"/>
        <color theme="1"/>
      </font>
      <border diagonalUp="0" diagonalDown="0">
        <left/>
        <right/>
        <top/>
        <bottom/>
        <vertical/>
        <horizontal/>
      </border>
    </dxf>
    <dxf>
      <font>
        <b/>
        <color theme="1"/>
      </font>
      <border diagonalUp="0" diagonalDown="0">
        <left/>
        <right/>
        <top/>
        <bottom/>
        <vertical/>
        <horizontal/>
      </border>
    </dxf>
    <dxf>
      <font>
        <b/>
        <color theme="0"/>
      </font>
      <fill>
        <patternFill patternType="solid">
          <fgColor theme="4"/>
          <bgColor theme="4"/>
        </patternFill>
      </fill>
      <border diagonalUp="0" diagonalDown="0">
        <left/>
        <right/>
        <top/>
        <bottom/>
        <vertical/>
        <horizontal/>
      </border>
    </dxf>
    <dxf>
      <font>
        <color auto="1"/>
      </font>
      <border diagonalUp="0" diagonalDown="0">
        <left/>
        <right/>
        <top/>
        <bottom/>
        <vertical/>
        <horizontal/>
      </border>
    </dxf>
    <dxf>
      <fill>
        <patternFill>
          <bgColor theme="1" tint="0.24994659260841701"/>
        </patternFill>
      </fill>
    </dxf>
    <dxf>
      <fill>
        <patternFill patternType="solid">
          <fgColor indexed="64"/>
          <bgColor theme="1" tint="0.34998626667073579"/>
        </patternFill>
      </fill>
      <border diagonalUp="0" diagonalDown="0">
        <left/>
        <right/>
        <top/>
        <bottom/>
        <vertical/>
        <horizontal/>
      </border>
    </dxf>
    <dxf>
      <font>
        <color theme="0"/>
      </font>
      <fill>
        <patternFill>
          <bgColor theme="1" tint="0.34998626667073579"/>
        </patternFill>
      </fill>
      <border diagonalUp="0" diagonalDown="0">
        <left/>
        <right/>
        <top/>
        <bottom/>
        <vertical/>
        <horizontal/>
      </border>
    </dxf>
    <dxf>
      <font>
        <strike val="0"/>
        <color auto="1"/>
      </font>
      <border diagonalUp="0" diagonalDown="0">
        <left/>
        <right/>
        <top/>
        <bottom/>
        <vertical/>
        <horizontal/>
      </border>
    </dxf>
  </dxfs>
  <tableStyles count="2" defaultTableStyle="Gantt Table Style" defaultPivotStyle="PivotStyleLight16">
    <tableStyle name="Gantt Table Style" pivot="0" count="4" xr9:uid="{4904D139-63E4-4221-B7C9-C6C5B7A50FAF}">
      <tableStyleElement type="wholeTable" dxfId="88"/>
      <tableStyleElement type="headerRow" dxfId="87"/>
      <tableStyleElement type="firstRowStripe" dxfId="86"/>
      <tableStyleElement type="secondRowStripe" dxfId="85"/>
    </tableStyle>
    <tableStyle name="ToDoList" pivot="0" count="9" xr9:uid="{00000000-0011-0000-FFFF-FFFF00000000}">
      <tableStyleElement type="wholeTable" dxfId="84"/>
      <tableStyleElement type="headerRow" dxfId="83"/>
      <tableStyleElement type="totalRow" dxfId="82"/>
      <tableStyleElement type="firstColumn" dxfId="81"/>
      <tableStyleElement type="lastColumn" dxfId="80"/>
      <tableStyleElement type="firstRowStripe" dxfId="79"/>
      <tableStyleElement type="secondRowStripe" dxfId="78"/>
      <tableStyleElement type="firstColumnStripe" dxfId="77"/>
      <tableStyleElement type="secondColumnStripe" dxfId="7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000000"/>
      <color rgb="FF215881"/>
      <color rgb="FF42648A"/>
      <color rgb="FF969696"/>
      <color rgb="FFC0C0C0"/>
      <color rgb="FF427FC2"/>
      <color rgb="FF44678E"/>
      <color rgb="FF4A6F9C"/>
      <color rgb="FF396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ctrlProps/ctrlProp1.xml><?xml version="1.0" encoding="utf-8"?>
<formControlPr xmlns="http://schemas.microsoft.com/office/spreadsheetml/2009/9/main" objectType="Scroll" dx="39" fmlaLink="$C$7" horiz="1" max="365" page="2" val="5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25400</xdr:colOff>
          <xdr:row>7</xdr:row>
          <xdr:rowOff>63500</xdr:rowOff>
        </xdr:from>
        <xdr:to>
          <xdr:col>62</xdr:col>
          <xdr:colOff>228600</xdr:colOff>
          <xdr:row>7</xdr:row>
          <xdr:rowOff>241300</xdr:rowOff>
        </xdr:to>
        <xdr:sp macro="" textlink="">
          <xdr:nvSpPr>
            <xdr:cNvPr id="16385" name="Scroll Bar 1" descr="Scroll bar to scroll through the Ghantt project timeline." hidden="1">
              <a:extLst>
                <a:ext uri="{63B3BB69-23CF-44E3-9099-C40C66FF867C}">
                  <a14:compatExt spid="_x0000_s16385"/>
                </a:ext>
                <a:ext uri="{FF2B5EF4-FFF2-40B4-BE49-F238E27FC236}">
                  <a16:creationId xmlns:a16="http://schemas.microsoft.com/office/drawing/2014/main" id="{00000000-0008-0000-0000-0000014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D82988E-1813-40AE-BDE7-9F0200A703CB}" name="Milestones4352" displayName="Milestones4352" ref="B9:F44" totalsRowShown="0" headerRowDxfId="75" dataDxfId="74">
  <autoFilter ref="B9:F44" xr:uid="{29E5A880-80D5-4B65-B5FB-8FB3913D3D27}">
    <filterColumn colId="0" hiddenButton="1"/>
    <filterColumn colId="1" hiddenButton="1"/>
    <filterColumn colId="2" hiddenButton="1"/>
    <filterColumn colId="3" hiddenButton="1"/>
    <filterColumn colId="4" hiddenButton="1"/>
  </autoFilter>
  <tableColumns count="5">
    <tableColumn id="1" xr3:uid="{619BF8F6-D0F1-41AD-871D-FE0240C45A93}" name="Milestone description" dataDxfId="73"/>
    <tableColumn id="2" xr3:uid="{39BD914E-FB02-4352-846C-6D59624DC0B0}" name="Category" dataDxfId="72"/>
    <tableColumn id="4" xr3:uid="{8385BC6F-56EE-4363-A106-8DB0A1E4EF5A}" name="Progress" dataDxfId="71"/>
    <tableColumn id="5" xr3:uid="{02926609-7B93-4B6F-BE96-92EC7A949E4B}" name="Start" dataDxfId="70" dataCellStyle="Date"/>
    <tableColumn id="6" xr3:uid="{8FF9BE8E-04B7-4B39-AC27-D2E534204BC3}" name="Days" dataDxfId="69" dataCellStyle="Comma [0]"/>
  </tableColumns>
  <tableStyleInfo name="ToDoList" showFirstColumn="1" showLastColumn="0" showRowStripes="1" showColumnStripes="0"/>
  <extLst>
    <ext xmlns:x14="http://schemas.microsoft.com/office/spreadsheetml/2009/9/main" uri="{504A1905-F514-4f6f-8877-14C23A59335A}">
      <x14:table altTextSummary="Enter Project information in this table. Enter a milestone description for a phase, task, activity, etc. in column beneath Description. Select a category in the Category column. Assign the item to someone in the Assigned To column. Update progress and watch the data bars auto update in the Progress column. Enter the start date in the Start column and number of days in the number of days column. The Ghantt data in cells J9 through BM 34 will auto update. Add new rows to the table to add more tasks."/>
    </ext>
  </extLst>
</table>
</file>

<file path=xl/theme/theme1.xml><?xml version="1.0" encoding="utf-8"?>
<a:theme xmlns:a="http://schemas.openxmlformats.org/drawingml/2006/main" name="Attitude">
  <a:themeElements>
    <a:clrScheme name="Custom 60">
      <a:dk1>
        <a:srgbClr val="000000"/>
      </a:dk1>
      <a:lt1>
        <a:sysClr val="window" lastClr="FFFFFF"/>
      </a:lt1>
      <a:dk2>
        <a:srgbClr val="8439BD"/>
      </a:dk2>
      <a:lt2>
        <a:srgbClr val="FFFFFF"/>
      </a:lt2>
      <a:accent1>
        <a:srgbClr val="0EABB7"/>
      </a:accent1>
      <a:accent2>
        <a:srgbClr val="4868E5"/>
      </a:accent2>
      <a:accent3>
        <a:srgbClr val="20A472"/>
      </a:accent3>
      <a:accent4>
        <a:srgbClr val="B13DC8"/>
      </a:accent4>
      <a:accent5>
        <a:srgbClr val="172DA6"/>
      </a:accent5>
      <a:accent6>
        <a:srgbClr val="00B0F0"/>
      </a:accent6>
      <a:hlink>
        <a:srgbClr val="00B0F0"/>
      </a:hlink>
      <a:folHlink>
        <a:srgbClr val="B036B3"/>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BEAD0-786A-4F3A-BCD3-DA7444CB9941}">
  <sheetPr>
    <pageSetUpPr fitToPage="1"/>
  </sheetPr>
  <dimension ref="A1:BO45"/>
  <sheetViews>
    <sheetView showGridLines="0" tabSelected="1" showRuler="0" zoomScale="89" zoomScaleNormal="89" zoomScalePageLayoutView="70" workbookViewId="0">
      <selection activeCell="BJ48" sqref="BJ48"/>
    </sheetView>
  </sheetViews>
  <sheetFormatPr baseColWidth="10" defaultColWidth="8.83203125" defaultRowHeight="30" customHeight="1" x14ac:dyDescent="0.2"/>
  <cols>
    <col min="1" max="1" width="4.6640625" style="4" customWidth="1"/>
    <col min="2" max="2" width="34.1640625" style="7" customWidth="1"/>
    <col min="3" max="3" width="13.33203125" style="7" bestFit="1" customWidth="1"/>
    <col min="4" max="4" width="15.6640625" style="7" customWidth="1"/>
    <col min="5" max="5" width="10.5" style="2" customWidth="1"/>
    <col min="6" max="6" width="10.5" style="7" customWidth="1"/>
    <col min="7" max="7" width="2.6640625" style="7" customWidth="1"/>
    <col min="8" max="63" width="3.5" style="7" customWidth="1"/>
    <col min="64" max="64" width="2.6640625" style="7" customWidth="1"/>
    <col min="65" max="16384" width="8.83203125" style="7"/>
  </cols>
  <sheetData>
    <row r="1" spans="1:67" ht="25.25" customHeight="1" x14ac:dyDescent="0.2"/>
    <row r="2" spans="1:67" ht="50" customHeight="1" x14ac:dyDescent="0.2">
      <c r="A2" s="5"/>
      <c r="B2" s="80" t="s">
        <v>17</v>
      </c>
      <c r="C2" s="80"/>
      <c r="D2" s="80"/>
      <c r="E2" s="80"/>
      <c r="F2" s="80"/>
      <c r="G2" s="80"/>
      <c r="H2" s="81"/>
      <c r="I2" s="81"/>
      <c r="J2" s="81"/>
      <c r="K2" s="81"/>
      <c r="L2" s="81"/>
      <c r="M2" s="81"/>
      <c r="N2" s="82"/>
      <c r="O2" s="82"/>
      <c r="P2" s="82"/>
      <c r="Q2" s="82"/>
      <c r="R2" s="82"/>
      <c r="S2" s="82"/>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row>
    <row r="3" spans="1:67" ht="20" customHeight="1" x14ac:dyDescent="0.2">
      <c r="A3" s="5"/>
      <c r="B3" s="20"/>
      <c r="C3" s="21"/>
      <c r="D3" s="22"/>
      <c r="E3" s="23"/>
      <c r="F3" s="22"/>
      <c r="G3" s="22"/>
      <c r="H3" s="37"/>
      <c r="I3" s="38"/>
      <c r="J3" s="38"/>
      <c r="K3" s="38"/>
      <c r="L3" s="39"/>
      <c r="M3" s="39"/>
      <c r="N3" s="39"/>
      <c r="O3" s="39"/>
      <c r="P3" s="39"/>
      <c r="Q3" s="39"/>
      <c r="R3" s="39"/>
      <c r="S3" s="39"/>
      <c r="T3" s="39"/>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c r="AY3" s="39"/>
      <c r="AZ3" s="39"/>
      <c r="BA3" s="39"/>
      <c r="BB3" s="39"/>
      <c r="BC3" s="39"/>
      <c r="BD3" s="39"/>
      <c r="BE3" s="39"/>
      <c r="BF3" s="39"/>
      <c r="BG3" s="39"/>
      <c r="BH3" s="39"/>
      <c r="BI3" s="39"/>
      <c r="BJ3" s="39"/>
      <c r="BK3" s="39"/>
      <c r="BL3" s="40"/>
    </row>
    <row r="4" spans="1:67" ht="30" customHeight="1" x14ac:dyDescent="0.2">
      <c r="A4" s="5"/>
      <c r="B4" s="24" t="s">
        <v>21</v>
      </c>
      <c r="C4" s="25"/>
      <c r="D4" s="27"/>
      <c r="E4" s="28"/>
      <c r="F4" s="29" t="s">
        <v>8</v>
      </c>
      <c r="G4" s="27"/>
      <c r="H4" s="83" t="s">
        <v>10</v>
      </c>
      <c r="I4" s="83"/>
      <c r="J4" s="83"/>
      <c r="K4" s="83"/>
      <c r="L4" s="40"/>
      <c r="M4" s="84" t="s">
        <v>11</v>
      </c>
      <c r="N4" s="84"/>
      <c r="O4" s="84"/>
      <c r="P4" s="84"/>
      <c r="Q4" s="40"/>
      <c r="R4" s="85" t="s">
        <v>12</v>
      </c>
      <c r="S4" s="85"/>
      <c r="T4" s="85"/>
      <c r="U4" s="85"/>
      <c r="V4" s="40"/>
      <c r="W4" s="78" t="s">
        <v>13</v>
      </c>
      <c r="X4" s="78"/>
      <c r="Y4" s="78"/>
      <c r="Z4" s="78"/>
      <c r="AA4" s="40"/>
      <c r="AB4" s="79" t="s">
        <v>14</v>
      </c>
      <c r="AC4" s="79"/>
      <c r="AD4" s="79"/>
      <c r="AE4" s="79"/>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7" ht="30" customHeight="1" x14ac:dyDescent="0.2">
      <c r="A5" s="5"/>
      <c r="B5" s="30"/>
      <c r="C5" s="26"/>
      <c r="D5" s="27"/>
      <c r="E5" s="28"/>
      <c r="F5" s="31"/>
      <c r="G5" s="31"/>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40"/>
    </row>
    <row r="6" spans="1:67" ht="30" customHeight="1" x14ac:dyDescent="0.25">
      <c r="A6" s="5"/>
      <c r="B6" s="32" t="s">
        <v>0</v>
      </c>
      <c r="C6" s="67">
        <v>44763</v>
      </c>
      <c r="D6" s="27"/>
      <c r="E6" s="33"/>
      <c r="F6" s="27"/>
      <c r="G6" s="27"/>
      <c r="H6" s="47" t="str">
        <f ca="1">TEXT(H7,"mmmm")</f>
        <v>September</v>
      </c>
      <c r="I6" s="47"/>
      <c r="J6" s="47"/>
      <c r="K6" s="47"/>
      <c r="L6" s="47"/>
      <c r="M6" s="47"/>
      <c r="N6" s="47"/>
      <c r="O6" s="47" t="str">
        <f ca="1">IF(TEXT(O7,"mmmm")=H6,"",TEXT(O7,"mmmm"))</f>
        <v/>
      </c>
      <c r="P6" s="47"/>
      <c r="Q6" s="47"/>
      <c r="R6" s="47"/>
      <c r="S6" s="47"/>
      <c r="T6" s="47"/>
      <c r="U6" s="47"/>
      <c r="V6" s="47" t="str">
        <f ca="1">IF(OR(TEXT(V7,"mmmm")=O6,TEXT(V7,"mmmm")=H6),"",TEXT(V7,"mmmm"))</f>
        <v/>
      </c>
      <c r="W6" s="47"/>
      <c r="X6" s="47"/>
      <c r="Y6" s="47"/>
      <c r="Z6" s="47"/>
      <c r="AA6" s="47"/>
      <c r="AB6" s="47"/>
      <c r="AC6" s="47" t="str">
        <f ca="1">IF(OR(TEXT(AC7,"mmmm")=V6,TEXT(AC7,"mmmm")=O6,TEXT(AC7,"mmmm")=H6),"",TEXT(AC7,"mmmm"))</f>
        <v>October</v>
      </c>
      <c r="AD6" s="47"/>
      <c r="AE6" s="47"/>
      <c r="AF6" s="47"/>
      <c r="AG6" s="47"/>
      <c r="AH6" s="47"/>
      <c r="AI6" s="47"/>
      <c r="AJ6" s="47" t="str">
        <f ca="1">IF(OR(TEXT(AJ7,"mmmm")=AC6,TEXT(AJ7,"mmmm")=V6,TEXT(AJ7,"mmmm")=O6,TEXT(AJ7,"mmmm")=H6),"",TEXT(AJ7,"mmmm"))</f>
        <v/>
      </c>
      <c r="AK6" s="47"/>
      <c r="AL6" s="47"/>
      <c r="AM6" s="47"/>
      <c r="AN6" s="47"/>
      <c r="AO6" s="47"/>
      <c r="AP6" s="47"/>
      <c r="AQ6" s="47" t="str">
        <f ca="1">IF(OR(TEXT(AQ7,"mmmm")=AJ6,TEXT(AQ7,"mmmm")=AC6,TEXT(AQ7,"mmmm")=V6,TEXT(AQ7,"mmmm")=O6),"",TEXT(AQ7,"mmmm"))</f>
        <v/>
      </c>
      <c r="AR6" s="47"/>
      <c r="AS6" s="47"/>
      <c r="AT6" s="47"/>
      <c r="AU6" s="47"/>
      <c r="AV6" s="47"/>
      <c r="AW6" s="48"/>
      <c r="AX6" s="48" t="str">
        <f ca="1">IF(OR(TEXT(AX7,"mmmm")=AQ6,TEXT(AX7,"mmmm")=AJ6,TEXT(AX7,"mmmm")=AC6,TEXT(AX7,"mmmm")=V6),"",TEXT(AX7,"mmmm"))</f>
        <v/>
      </c>
      <c r="AY6" s="48"/>
      <c r="AZ6" s="48"/>
      <c r="BA6" s="49"/>
      <c r="BB6" s="46"/>
      <c r="BC6" s="46"/>
      <c r="BD6" s="46"/>
      <c r="BE6" s="46" t="str">
        <f ca="1">IF(OR(TEXT(BE7,"mmmm")=AX6,TEXT(BE7,"mmmm")=AQ6,TEXT(BE7,"mmmm")=AJ6,TEXT(BE7,"mmmm")=AC6),"",TEXT(BE7,"mmmm"))</f>
        <v/>
      </c>
      <c r="BF6" s="46"/>
      <c r="BG6" s="46"/>
      <c r="BH6" s="46"/>
      <c r="BI6" s="46"/>
      <c r="BJ6" s="46"/>
      <c r="BK6" s="46"/>
      <c r="BL6" s="40"/>
    </row>
    <row r="7" spans="1:67" ht="30" customHeight="1" x14ac:dyDescent="0.2">
      <c r="A7" s="5"/>
      <c r="B7" s="32" t="s">
        <v>1</v>
      </c>
      <c r="C7" s="34">
        <v>51</v>
      </c>
      <c r="D7" s="27"/>
      <c r="E7" s="31"/>
      <c r="F7" s="31"/>
      <c r="G7" s="35"/>
      <c r="H7" s="64">
        <f ca="1">IFERROR(Project_Start+Scrolling_Increment,TODAY())</f>
        <v>44814</v>
      </c>
      <c r="I7" s="65">
        <f ca="1">H7+1</f>
        <v>44815</v>
      </c>
      <c r="J7" s="65">
        <f t="shared" ref="J7:AW7" ca="1" si="0">I7+1</f>
        <v>44816</v>
      </c>
      <c r="K7" s="65">
        <f t="shared" ca="1" si="0"/>
        <v>44817</v>
      </c>
      <c r="L7" s="65">
        <f t="shared" ca="1" si="0"/>
        <v>44818</v>
      </c>
      <c r="M7" s="65">
        <f t="shared" ca="1" si="0"/>
        <v>44819</v>
      </c>
      <c r="N7" s="66">
        <f t="shared" ca="1" si="0"/>
        <v>44820</v>
      </c>
      <c r="O7" s="65">
        <f ca="1">N7+1</f>
        <v>44821</v>
      </c>
      <c r="P7" s="65">
        <f ca="1">O7+1</f>
        <v>44822</v>
      </c>
      <c r="Q7" s="65">
        <f t="shared" ca="1" si="0"/>
        <v>44823</v>
      </c>
      <c r="R7" s="65">
        <f t="shared" ca="1" si="0"/>
        <v>44824</v>
      </c>
      <c r="S7" s="65">
        <f t="shared" ca="1" si="0"/>
        <v>44825</v>
      </c>
      <c r="T7" s="65">
        <f t="shared" ca="1" si="0"/>
        <v>44826</v>
      </c>
      <c r="U7" s="66">
        <f t="shared" ca="1" si="0"/>
        <v>44827</v>
      </c>
      <c r="V7" s="65">
        <f ca="1">U7+1</f>
        <v>44828</v>
      </c>
      <c r="W7" s="65">
        <f ca="1">V7+1</f>
        <v>44829</v>
      </c>
      <c r="X7" s="65">
        <f t="shared" ca="1" si="0"/>
        <v>44830</v>
      </c>
      <c r="Y7" s="65">
        <f t="shared" ca="1" si="0"/>
        <v>44831</v>
      </c>
      <c r="Z7" s="65">
        <f t="shared" ca="1" si="0"/>
        <v>44832</v>
      </c>
      <c r="AA7" s="65">
        <f t="shared" ca="1" si="0"/>
        <v>44833</v>
      </c>
      <c r="AB7" s="66">
        <f t="shared" ca="1" si="0"/>
        <v>44834</v>
      </c>
      <c r="AC7" s="65">
        <f ca="1">AB7+1</f>
        <v>44835</v>
      </c>
      <c r="AD7" s="65">
        <f ca="1">AC7+1</f>
        <v>44836</v>
      </c>
      <c r="AE7" s="65">
        <f t="shared" ca="1" si="0"/>
        <v>44837</v>
      </c>
      <c r="AF7" s="65">
        <f t="shared" ca="1" si="0"/>
        <v>44838</v>
      </c>
      <c r="AG7" s="65">
        <f t="shared" ca="1" si="0"/>
        <v>44839</v>
      </c>
      <c r="AH7" s="65">
        <f t="shared" ca="1" si="0"/>
        <v>44840</v>
      </c>
      <c r="AI7" s="66">
        <f t="shared" ca="1" si="0"/>
        <v>44841</v>
      </c>
      <c r="AJ7" s="65">
        <f ca="1">AI7+1</f>
        <v>44842</v>
      </c>
      <c r="AK7" s="65">
        <f ca="1">AJ7+1</f>
        <v>44843</v>
      </c>
      <c r="AL7" s="65">
        <f t="shared" ca="1" si="0"/>
        <v>44844</v>
      </c>
      <c r="AM7" s="65">
        <f t="shared" ca="1" si="0"/>
        <v>44845</v>
      </c>
      <c r="AN7" s="65">
        <f t="shared" ca="1" si="0"/>
        <v>44846</v>
      </c>
      <c r="AO7" s="65">
        <f t="shared" ca="1" si="0"/>
        <v>44847</v>
      </c>
      <c r="AP7" s="66">
        <f t="shared" ca="1" si="0"/>
        <v>44848</v>
      </c>
      <c r="AQ7" s="65">
        <f ca="1">AP7+1</f>
        <v>44849</v>
      </c>
      <c r="AR7" s="65">
        <f ca="1">AQ7+1</f>
        <v>44850</v>
      </c>
      <c r="AS7" s="65">
        <f t="shared" ca="1" si="0"/>
        <v>44851</v>
      </c>
      <c r="AT7" s="65">
        <f t="shared" ca="1" si="0"/>
        <v>44852</v>
      </c>
      <c r="AU7" s="65">
        <f t="shared" ca="1" si="0"/>
        <v>44853</v>
      </c>
      <c r="AV7" s="65">
        <f t="shared" ca="1" si="0"/>
        <v>44854</v>
      </c>
      <c r="AW7" s="66">
        <f t="shared" ca="1" si="0"/>
        <v>44855</v>
      </c>
      <c r="AX7" s="65">
        <f ca="1">AW7+1</f>
        <v>44856</v>
      </c>
      <c r="AY7" s="65">
        <f ca="1">AX7+1</f>
        <v>44857</v>
      </c>
      <c r="AZ7" s="65">
        <f t="shared" ref="AZ7:BD7" ca="1" si="1">AY7+1</f>
        <v>44858</v>
      </c>
      <c r="BA7" s="65">
        <f t="shared" ca="1" si="1"/>
        <v>44859</v>
      </c>
      <c r="BB7" s="65">
        <f t="shared" ca="1" si="1"/>
        <v>44860</v>
      </c>
      <c r="BC7" s="65">
        <f t="shared" ca="1" si="1"/>
        <v>44861</v>
      </c>
      <c r="BD7" s="66">
        <f t="shared" ca="1" si="1"/>
        <v>44862</v>
      </c>
      <c r="BE7" s="65">
        <f ca="1">BD7+1</f>
        <v>44863</v>
      </c>
      <c r="BF7" s="65">
        <f ca="1">BE7+1</f>
        <v>44864</v>
      </c>
      <c r="BG7" s="65">
        <f t="shared" ref="BG7:BK7" ca="1" si="2">BF7+1</f>
        <v>44865</v>
      </c>
      <c r="BH7" s="65">
        <f t="shared" ca="1" si="2"/>
        <v>44866</v>
      </c>
      <c r="BI7" s="65">
        <f t="shared" ca="1" si="2"/>
        <v>44867</v>
      </c>
      <c r="BJ7" s="65">
        <f t="shared" ca="1" si="2"/>
        <v>44868</v>
      </c>
      <c r="BK7" s="66">
        <f t="shared" ca="1" si="2"/>
        <v>44869</v>
      </c>
      <c r="BL7" s="40"/>
    </row>
    <row r="8" spans="1:67" ht="20" customHeight="1" x14ac:dyDescent="0.2">
      <c r="A8" s="5"/>
      <c r="B8" s="36"/>
      <c r="C8" s="36"/>
      <c r="D8" s="31"/>
      <c r="E8" s="31"/>
      <c r="F8" s="31"/>
      <c r="G8" s="35"/>
      <c r="H8" s="55"/>
      <c r="I8" s="56"/>
      <c r="J8" s="56"/>
      <c r="K8" s="56"/>
      <c r="L8" s="56"/>
      <c r="M8" s="56"/>
      <c r="N8" s="56"/>
      <c r="O8" s="57"/>
      <c r="P8" s="56"/>
      <c r="Q8" s="56"/>
      <c r="R8" s="56"/>
      <c r="S8" s="56"/>
      <c r="T8" s="56"/>
      <c r="U8" s="58"/>
      <c r="V8" s="56"/>
      <c r="W8" s="56"/>
      <c r="X8" s="56"/>
      <c r="Y8" s="56"/>
      <c r="Z8" s="56"/>
      <c r="AA8" s="56"/>
      <c r="AB8" s="58"/>
      <c r="AC8" s="56"/>
      <c r="AD8" s="56"/>
      <c r="AE8" s="56"/>
      <c r="AF8" s="56"/>
      <c r="AG8" s="56"/>
      <c r="AH8" s="56"/>
      <c r="AI8" s="58"/>
      <c r="AJ8" s="56"/>
      <c r="AK8" s="56"/>
      <c r="AL8" s="56"/>
      <c r="AM8" s="56"/>
      <c r="AN8" s="56"/>
      <c r="AO8" s="56"/>
      <c r="AP8" s="58"/>
      <c r="AQ8" s="56"/>
      <c r="AR8" s="56"/>
      <c r="AS8" s="56"/>
      <c r="AT8" s="56"/>
      <c r="AU8" s="56"/>
      <c r="AV8" s="56"/>
      <c r="AW8" s="58"/>
      <c r="AX8" s="56"/>
      <c r="AY8" s="56"/>
      <c r="AZ8" s="56"/>
      <c r="BA8" s="56"/>
      <c r="BB8" s="56"/>
      <c r="BC8" s="56"/>
      <c r="BD8" s="58"/>
      <c r="BE8" s="56"/>
      <c r="BF8" s="56"/>
      <c r="BG8" s="56"/>
      <c r="BH8" s="56"/>
      <c r="BI8" s="56"/>
      <c r="BJ8" s="56"/>
      <c r="BK8" s="59"/>
      <c r="BL8" s="40"/>
    </row>
    <row r="9" spans="1:67" ht="40.25" customHeight="1" x14ac:dyDescent="0.2">
      <c r="A9" s="5"/>
      <c r="B9" s="51" t="s">
        <v>2</v>
      </c>
      <c r="C9" s="52" t="s">
        <v>4</v>
      </c>
      <c r="D9" s="52" t="s">
        <v>6</v>
      </c>
      <c r="E9" s="52" t="s">
        <v>7</v>
      </c>
      <c r="F9" s="52" t="s">
        <v>9</v>
      </c>
      <c r="G9" s="44"/>
      <c r="H9" s="50" t="str">
        <f t="shared" ref="H9:BK9" ca="1" si="3">LEFT(TEXT(H7,"ddd"),1)</f>
        <v>S</v>
      </c>
      <c r="I9" s="50" t="str">
        <f t="shared" ca="1" si="3"/>
        <v>S</v>
      </c>
      <c r="J9" s="50" t="str">
        <f t="shared" ca="1" si="3"/>
        <v>M</v>
      </c>
      <c r="K9" s="50" t="str">
        <f t="shared" ca="1" si="3"/>
        <v>T</v>
      </c>
      <c r="L9" s="50" t="str">
        <f t="shared" ca="1" si="3"/>
        <v>W</v>
      </c>
      <c r="M9" s="50" t="str">
        <f t="shared" ca="1" si="3"/>
        <v>T</v>
      </c>
      <c r="N9" s="50" t="str">
        <f t="shared" ca="1" si="3"/>
        <v>F</v>
      </c>
      <c r="O9" s="50" t="str">
        <f t="shared" ca="1" si="3"/>
        <v>S</v>
      </c>
      <c r="P9" s="50" t="str">
        <f t="shared" ca="1" si="3"/>
        <v>S</v>
      </c>
      <c r="Q9" s="50" t="str">
        <f t="shared" ca="1" si="3"/>
        <v>M</v>
      </c>
      <c r="R9" s="50" t="str">
        <f t="shared" ca="1" si="3"/>
        <v>T</v>
      </c>
      <c r="S9" s="50" t="str">
        <f t="shared" ca="1" si="3"/>
        <v>W</v>
      </c>
      <c r="T9" s="50" t="str">
        <f t="shared" ca="1" si="3"/>
        <v>T</v>
      </c>
      <c r="U9" s="50" t="str">
        <f t="shared" ca="1" si="3"/>
        <v>F</v>
      </c>
      <c r="V9" s="50" t="str">
        <f t="shared" ca="1" si="3"/>
        <v>S</v>
      </c>
      <c r="W9" s="50" t="str">
        <f t="shared" ca="1" si="3"/>
        <v>S</v>
      </c>
      <c r="X9" s="50" t="str">
        <f t="shared" ca="1" si="3"/>
        <v>M</v>
      </c>
      <c r="Y9" s="50" t="str">
        <f t="shared" ca="1" si="3"/>
        <v>T</v>
      </c>
      <c r="Z9" s="50" t="str">
        <f t="shared" ca="1" si="3"/>
        <v>W</v>
      </c>
      <c r="AA9" s="50" t="str">
        <f t="shared" ca="1" si="3"/>
        <v>T</v>
      </c>
      <c r="AB9" s="50" t="str">
        <f t="shared" ca="1" si="3"/>
        <v>F</v>
      </c>
      <c r="AC9" s="50" t="str">
        <f t="shared" ca="1" si="3"/>
        <v>S</v>
      </c>
      <c r="AD9" s="50" t="str">
        <f t="shared" ca="1" si="3"/>
        <v>S</v>
      </c>
      <c r="AE9" s="50" t="str">
        <f t="shared" ca="1" si="3"/>
        <v>M</v>
      </c>
      <c r="AF9" s="50" t="str">
        <f t="shared" ca="1" si="3"/>
        <v>T</v>
      </c>
      <c r="AG9" s="50" t="str">
        <f t="shared" ca="1" si="3"/>
        <v>W</v>
      </c>
      <c r="AH9" s="50" t="str">
        <f t="shared" ca="1" si="3"/>
        <v>T</v>
      </c>
      <c r="AI9" s="50" t="str">
        <f t="shared" ca="1" si="3"/>
        <v>F</v>
      </c>
      <c r="AJ9" s="50" t="str">
        <f t="shared" ca="1" si="3"/>
        <v>S</v>
      </c>
      <c r="AK9" s="50" t="str">
        <f t="shared" ca="1" si="3"/>
        <v>S</v>
      </c>
      <c r="AL9" s="50" t="str">
        <f t="shared" ca="1" si="3"/>
        <v>M</v>
      </c>
      <c r="AM9" s="50" t="str">
        <f t="shared" ca="1" si="3"/>
        <v>T</v>
      </c>
      <c r="AN9" s="50" t="str">
        <f t="shared" ca="1" si="3"/>
        <v>W</v>
      </c>
      <c r="AO9" s="50" t="str">
        <f t="shared" ca="1" si="3"/>
        <v>T</v>
      </c>
      <c r="AP9" s="50" t="str">
        <f t="shared" ca="1" si="3"/>
        <v>F</v>
      </c>
      <c r="AQ9" s="50" t="str">
        <f t="shared" ca="1" si="3"/>
        <v>S</v>
      </c>
      <c r="AR9" s="50" t="str">
        <f t="shared" ca="1" si="3"/>
        <v>S</v>
      </c>
      <c r="AS9" s="50" t="str">
        <f t="shared" ca="1" si="3"/>
        <v>M</v>
      </c>
      <c r="AT9" s="50" t="str">
        <f t="shared" ca="1" si="3"/>
        <v>T</v>
      </c>
      <c r="AU9" s="50" t="str">
        <f t="shared" ca="1" si="3"/>
        <v>W</v>
      </c>
      <c r="AV9" s="50" t="str">
        <f t="shared" ca="1" si="3"/>
        <v>T</v>
      </c>
      <c r="AW9" s="50" t="str">
        <f t="shared" ca="1" si="3"/>
        <v>F</v>
      </c>
      <c r="AX9" s="50" t="str">
        <f t="shared" ca="1" si="3"/>
        <v>S</v>
      </c>
      <c r="AY9" s="50" t="str">
        <f t="shared" ca="1" si="3"/>
        <v>S</v>
      </c>
      <c r="AZ9" s="50" t="str">
        <f t="shared" ca="1" si="3"/>
        <v>M</v>
      </c>
      <c r="BA9" s="50" t="str">
        <f t="shared" ca="1" si="3"/>
        <v>T</v>
      </c>
      <c r="BB9" s="50" t="str">
        <f t="shared" ca="1" si="3"/>
        <v>W</v>
      </c>
      <c r="BC9" s="50" t="str">
        <f t="shared" ca="1" si="3"/>
        <v>T</v>
      </c>
      <c r="BD9" s="50" t="str">
        <f t="shared" ca="1" si="3"/>
        <v>F</v>
      </c>
      <c r="BE9" s="50" t="str">
        <f t="shared" ca="1" si="3"/>
        <v>S</v>
      </c>
      <c r="BF9" s="50" t="str">
        <f t="shared" ca="1" si="3"/>
        <v>S</v>
      </c>
      <c r="BG9" s="50" t="str">
        <f t="shared" ca="1" si="3"/>
        <v>M</v>
      </c>
      <c r="BH9" s="50" t="str">
        <f t="shared" ca="1" si="3"/>
        <v>T</v>
      </c>
      <c r="BI9" s="50" t="str">
        <f t="shared" ca="1" si="3"/>
        <v>W</v>
      </c>
      <c r="BJ9" s="50" t="str">
        <f t="shared" ca="1" si="3"/>
        <v>T</v>
      </c>
      <c r="BK9" s="50" t="str">
        <f t="shared" ca="1" si="3"/>
        <v>F</v>
      </c>
      <c r="BL9" s="40"/>
    </row>
    <row r="10" spans="1:67" ht="30" hidden="1" customHeight="1" x14ac:dyDescent="0.2">
      <c r="B10" s="12"/>
      <c r="C10" s="8"/>
      <c r="D10" s="9"/>
      <c r="E10" s="10"/>
      <c r="F10" s="11"/>
      <c r="G10" s="40"/>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40"/>
    </row>
    <row r="11" spans="1:67" s="1" customFormat="1" ht="40.25" customHeight="1" x14ac:dyDescent="0.2">
      <c r="A11" s="5"/>
      <c r="B11" s="53" t="s">
        <v>17</v>
      </c>
      <c r="C11" s="17"/>
      <c r="D11" s="18"/>
      <c r="E11" s="60"/>
      <c r="F11" s="62"/>
      <c r="G11" s="42"/>
      <c r="H11" s="14" t="str">
        <f t="shared" ref="H11:AM11" ca="1" si="4">IF(AND($C11="Goal",H$7&gt;=$E11,H$7&lt;=$E11+$F11-1),2,IF(AND($C11="Milestone",H$7&gt;=$E11,H$7&lt;=$E11+$F11-1),1,""))</f>
        <v/>
      </c>
      <c r="I11" s="14" t="str">
        <f t="shared" ca="1" si="4"/>
        <v/>
      </c>
      <c r="J11" s="14" t="str">
        <f t="shared" ca="1" si="4"/>
        <v/>
      </c>
      <c r="K11" s="14" t="str">
        <f t="shared" ca="1" si="4"/>
        <v/>
      </c>
      <c r="L11" s="14" t="str">
        <f t="shared" ca="1" si="4"/>
        <v/>
      </c>
      <c r="M11" s="14" t="str">
        <f t="shared" ca="1" si="4"/>
        <v/>
      </c>
      <c r="N11" s="14" t="str">
        <f t="shared" ca="1" si="4"/>
        <v/>
      </c>
      <c r="O11" s="14" t="str">
        <f t="shared" ca="1" si="4"/>
        <v/>
      </c>
      <c r="P11" s="14" t="str">
        <f t="shared" ca="1" si="4"/>
        <v/>
      </c>
      <c r="Q11" s="14" t="str">
        <f t="shared" ca="1" si="4"/>
        <v/>
      </c>
      <c r="R11" s="14" t="str">
        <f t="shared" ca="1" si="4"/>
        <v/>
      </c>
      <c r="S11" s="14" t="str">
        <f t="shared" ca="1" si="4"/>
        <v/>
      </c>
      <c r="T11" s="14" t="str">
        <f t="shared" ca="1" si="4"/>
        <v/>
      </c>
      <c r="U11" s="14" t="str">
        <f t="shared" ca="1" si="4"/>
        <v/>
      </c>
      <c r="V11" s="14" t="str">
        <f t="shared" ca="1" si="4"/>
        <v/>
      </c>
      <c r="W11" s="14" t="str">
        <f t="shared" ca="1" si="4"/>
        <v/>
      </c>
      <c r="X11" s="14" t="str">
        <f t="shared" ca="1" si="4"/>
        <v/>
      </c>
      <c r="Y11" s="14" t="str">
        <f t="shared" ca="1" si="4"/>
        <v/>
      </c>
      <c r="Z11" s="14" t="str">
        <f t="shared" ca="1" si="4"/>
        <v/>
      </c>
      <c r="AA11" s="14" t="str">
        <f t="shared" ca="1" si="4"/>
        <v/>
      </c>
      <c r="AB11" s="14" t="str">
        <f t="shared" ca="1" si="4"/>
        <v/>
      </c>
      <c r="AC11" s="14" t="str">
        <f t="shared" ca="1" si="4"/>
        <v/>
      </c>
      <c r="AD11" s="14" t="str">
        <f t="shared" ca="1" si="4"/>
        <v/>
      </c>
      <c r="AE11" s="14" t="str">
        <f t="shared" ca="1" si="4"/>
        <v/>
      </c>
      <c r="AF11" s="14" t="str">
        <f t="shared" ca="1" si="4"/>
        <v/>
      </c>
      <c r="AG11" s="14" t="str">
        <f t="shared" ca="1" si="4"/>
        <v/>
      </c>
      <c r="AH11" s="14" t="str">
        <f t="shared" ca="1" si="4"/>
        <v/>
      </c>
      <c r="AI11" s="14" t="str">
        <f t="shared" ca="1" si="4"/>
        <v/>
      </c>
      <c r="AJ11" s="14" t="str">
        <f t="shared" ca="1" si="4"/>
        <v/>
      </c>
      <c r="AK11" s="14" t="str">
        <f t="shared" ca="1" si="4"/>
        <v/>
      </c>
      <c r="AL11" s="14" t="str">
        <f t="shared" ca="1" si="4"/>
        <v/>
      </c>
      <c r="AM11" s="14" t="str">
        <f t="shared" ca="1" si="4"/>
        <v/>
      </c>
      <c r="AN11" s="14" t="str">
        <f t="shared" ref="AN11:BK11" ca="1" si="5">IF(AND($C11="Goal",AN$7&gt;=$E11,AN$7&lt;=$E11+$F11-1),2,IF(AND($C11="Milestone",AN$7&gt;=$E11,AN$7&lt;=$E11+$F11-1),1,""))</f>
        <v/>
      </c>
      <c r="AO11" s="14" t="str">
        <f t="shared" ca="1" si="5"/>
        <v/>
      </c>
      <c r="AP11" s="14" t="str">
        <f t="shared" ca="1" si="5"/>
        <v/>
      </c>
      <c r="AQ11" s="14" t="str">
        <f t="shared" ca="1" si="5"/>
        <v/>
      </c>
      <c r="AR11" s="14" t="str">
        <f t="shared" ca="1" si="5"/>
        <v/>
      </c>
      <c r="AS11" s="14" t="str">
        <f t="shared" ca="1" si="5"/>
        <v/>
      </c>
      <c r="AT11" s="14" t="str">
        <f t="shared" ca="1" si="5"/>
        <v/>
      </c>
      <c r="AU11" s="14" t="str">
        <f t="shared" ca="1" si="5"/>
        <v/>
      </c>
      <c r="AV11" s="14" t="str">
        <f t="shared" ca="1" si="5"/>
        <v/>
      </c>
      <c r="AW11" s="14" t="str">
        <f t="shared" ca="1" si="5"/>
        <v/>
      </c>
      <c r="AX11" s="14" t="str">
        <f t="shared" ca="1" si="5"/>
        <v/>
      </c>
      <c r="AY11" s="14" t="str">
        <f t="shared" ca="1" si="5"/>
        <v/>
      </c>
      <c r="AZ11" s="14" t="str">
        <f t="shared" ca="1" si="5"/>
        <v/>
      </c>
      <c r="BA11" s="14" t="str">
        <f t="shared" ca="1" si="5"/>
        <v/>
      </c>
      <c r="BB11" s="14" t="str">
        <f t="shared" ca="1" si="5"/>
        <v/>
      </c>
      <c r="BC11" s="14" t="str">
        <f t="shared" ca="1" si="5"/>
        <v/>
      </c>
      <c r="BD11" s="14" t="str">
        <f t="shared" ca="1" si="5"/>
        <v/>
      </c>
      <c r="BE11" s="14" t="str">
        <f t="shared" ca="1" si="5"/>
        <v/>
      </c>
      <c r="BF11" s="14" t="str">
        <f t="shared" ca="1" si="5"/>
        <v/>
      </c>
      <c r="BG11" s="14" t="str">
        <f t="shared" ca="1" si="5"/>
        <v/>
      </c>
      <c r="BH11" s="14" t="str">
        <f t="shared" ca="1" si="5"/>
        <v/>
      </c>
      <c r="BI11" s="14" t="str">
        <f t="shared" ca="1" si="5"/>
        <v/>
      </c>
      <c r="BJ11" s="14" t="str">
        <f t="shared" ca="1" si="5"/>
        <v/>
      </c>
      <c r="BK11" s="14" t="str">
        <f t="shared" ca="1" si="5"/>
        <v/>
      </c>
      <c r="BL11" s="13"/>
      <c r="BO11" s="16"/>
    </row>
    <row r="12" spans="1:67" s="1" customFormat="1" ht="40.25" customHeight="1" x14ac:dyDescent="0.2">
      <c r="A12" s="5"/>
      <c r="B12" s="70" t="s">
        <v>15</v>
      </c>
      <c r="C12" s="17" t="s">
        <v>5</v>
      </c>
      <c r="D12" s="18">
        <v>1</v>
      </c>
      <c r="E12" s="60">
        <v>44763</v>
      </c>
      <c r="F12" s="62">
        <v>2</v>
      </c>
      <c r="G12" s="42"/>
      <c r="H12" s="14"/>
      <c r="I12" s="14"/>
      <c r="J12" s="14"/>
      <c r="K12" s="14" t="str">
        <f t="shared" ref="K12:AP12" ca="1" si="6">IF(AND($C12="Goal",K$7&gt;=$E12,K$7&lt;=$E12+$F12-1),2,IF(AND($C12="Milestone",K$7&gt;=$E12,K$7&lt;=$E12+$F12-1),1,""))</f>
        <v/>
      </c>
      <c r="L12" s="14" t="str">
        <f t="shared" ca="1" si="6"/>
        <v/>
      </c>
      <c r="M12" s="14" t="str">
        <f t="shared" ca="1" si="6"/>
        <v/>
      </c>
      <c r="N12" s="14" t="str">
        <f t="shared" ca="1" si="6"/>
        <v/>
      </c>
      <c r="O12" s="14" t="str">
        <f t="shared" ca="1" si="6"/>
        <v/>
      </c>
      <c r="P12" s="14" t="str">
        <f t="shared" ca="1" si="6"/>
        <v/>
      </c>
      <c r="Q12" s="45" t="str">
        <f t="shared" ca="1" si="6"/>
        <v/>
      </c>
      <c r="R12" s="14" t="str">
        <f t="shared" ca="1" si="6"/>
        <v/>
      </c>
      <c r="S12" s="14" t="str">
        <f t="shared" ca="1" si="6"/>
        <v/>
      </c>
      <c r="T12" s="14" t="str">
        <f t="shared" ca="1" si="6"/>
        <v/>
      </c>
      <c r="U12" s="14" t="str">
        <f t="shared" ca="1" si="6"/>
        <v/>
      </c>
      <c r="V12" s="14" t="str">
        <f t="shared" ca="1" si="6"/>
        <v/>
      </c>
      <c r="W12" s="14" t="str">
        <f t="shared" ca="1" si="6"/>
        <v/>
      </c>
      <c r="X12" s="14" t="str">
        <f t="shared" ca="1" si="6"/>
        <v/>
      </c>
      <c r="Y12" s="14" t="str">
        <f t="shared" ca="1" si="6"/>
        <v/>
      </c>
      <c r="Z12" s="14" t="str">
        <f t="shared" ca="1" si="6"/>
        <v/>
      </c>
      <c r="AA12" s="14" t="str">
        <f t="shared" ca="1" si="6"/>
        <v/>
      </c>
      <c r="AB12" s="14" t="str">
        <f t="shared" ca="1" si="6"/>
        <v/>
      </c>
      <c r="AC12" s="14" t="str">
        <f t="shared" ca="1" si="6"/>
        <v/>
      </c>
      <c r="AD12" s="14" t="str">
        <f t="shared" ca="1" si="6"/>
        <v/>
      </c>
      <c r="AE12" s="14" t="str">
        <f t="shared" ca="1" si="6"/>
        <v/>
      </c>
      <c r="AF12" s="14" t="str">
        <f t="shared" ca="1" si="6"/>
        <v/>
      </c>
      <c r="AG12" s="14" t="str">
        <f t="shared" ca="1" si="6"/>
        <v/>
      </c>
      <c r="AH12" s="14" t="str">
        <f t="shared" ca="1" si="6"/>
        <v/>
      </c>
      <c r="AI12" s="14" t="str">
        <f t="shared" ca="1" si="6"/>
        <v/>
      </c>
      <c r="AJ12" s="14" t="str">
        <f t="shared" ca="1" si="6"/>
        <v/>
      </c>
      <c r="AK12" s="14" t="str">
        <f t="shared" ca="1" si="6"/>
        <v/>
      </c>
      <c r="AL12" s="14" t="str">
        <f t="shared" ca="1" si="6"/>
        <v/>
      </c>
      <c r="AM12" s="14" t="str">
        <f t="shared" ca="1" si="6"/>
        <v/>
      </c>
      <c r="AN12" s="14" t="str">
        <f t="shared" ca="1" si="6"/>
        <v/>
      </c>
      <c r="AO12" s="14" t="str">
        <f t="shared" ca="1" si="6"/>
        <v/>
      </c>
      <c r="AP12" s="14" t="str">
        <f t="shared" ca="1" si="6"/>
        <v/>
      </c>
      <c r="AQ12" s="14" t="str">
        <f t="shared" ref="AQ12:BK12" ca="1" si="7">IF(AND($C12="Goal",AQ$7&gt;=$E12,AQ$7&lt;=$E12+$F12-1),2,IF(AND($C12="Milestone",AQ$7&gt;=$E12,AQ$7&lt;=$E12+$F12-1),1,""))</f>
        <v/>
      </c>
      <c r="AR12" s="14" t="str">
        <f t="shared" ca="1" si="7"/>
        <v/>
      </c>
      <c r="AS12" s="14" t="str">
        <f t="shared" ca="1" si="7"/>
        <v/>
      </c>
      <c r="AT12" s="14" t="str">
        <f t="shared" ca="1" si="7"/>
        <v/>
      </c>
      <c r="AU12" s="14" t="str">
        <f t="shared" ca="1" si="7"/>
        <v/>
      </c>
      <c r="AV12" s="14" t="str">
        <f t="shared" ca="1" si="7"/>
        <v/>
      </c>
      <c r="AW12" s="14" t="str">
        <f t="shared" ca="1" si="7"/>
        <v/>
      </c>
      <c r="AX12" s="14" t="str">
        <f t="shared" ca="1" si="7"/>
        <v/>
      </c>
      <c r="AY12" s="14" t="str">
        <f t="shared" ca="1" si="7"/>
        <v/>
      </c>
      <c r="AZ12" s="14" t="str">
        <f t="shared" ca="1" si="7"/>
        <v/>
      </c>
      <c r="BA12" s="14" t="str">
        <f t="shared" ca="1" si="7"/>
        <v/>
      </c>
      <c r="BB12" s="14" t="str">
        <f t="shared" ca="1" si="7"/>
        <v/>
      </c>
      <c r="BC12" s="14" t="str">
        <f t="shared" ca="1" si="7"/>
        <v/>
      </c>
      <c r="BD12" s="14" t="str">
        <f t="shared" ca="1" si="7"/>
        <v/>
      </c>
      <c r="BE12" s="14" t="str">
        <f t="shared" ca="1" si="7"/>
        <v/>
      </c>
      <c r="BF12" s="14" t="str">
        <f t="shared" ca="1" si="7"/>
        <v/>
      </c>
      <c r="BG12" s="14" t="str">
        <f t="shared" ca="1" si="7"/>
        <v/>
      </c>
      <c r="BH12" s="14" t="str">
        <f t="shared" ca="1" si="7"/>
        <v/>
      </c>
      <c r="BI12" s="14" t="str">
        <f t="shared" ca="1" si="7"/>
        <v/>
      </c>
      <c r="BJ12" s="14" t="str">
        <f t="shared" ca="1" si="7"/>
        <v/>
      </c>
      <c r="BK12" s="14" t="str">
        <f t="shared" ca="1" si="7"/>
        <v/>
      </c>
      <c r="BL12" s="13"/>
    </row>
    <row r="13" spans="1:67" s="1" customFormat="1" ht="40.25" customHeight="1" x14ac:dyDescent="0.2">
      <c r="A13" s="5" t="s">
        <v>22</v>
      </c>
      <c r="B13" s="70" t="s">
        <v>31</v>
      </c>
      <c r="C13" s="17" t="s">
        <v>5</v>
      </c>
      <c r="D13" s="18">
        <v>1</v>
      </c>
      <c r="E13" s="68">
        <v>44786</v>
      </c>
      <c r="F13" s="69">
        <v>1</v>
      </c>
      <c r="G13" s="42"/>
      <c r="H13" s="14"/>
      <c r="I13" s="14"/>
      <c r="J13" s="14"/>
      <c r="K13" s="14"/>
      <c r="L13" s="14"/>
      <c r="M13" s="14"/>
      <c r="N13" s="14"/>
      <c r="O13" s="14"/>
      <c r="P13" s="14"/>
      <c r="Q13" s="45"/>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3"/>
    </row>
    <row r="14" spans="1:67" s="1" customFormat="1" ht="40" customHeight="1" x14ac:dyDescent="0.2">
      <c r="A14" s="5"/>
      <c r="B14" s="70" t="s">
        <v>16</v>
      </c>
      <c r="C14" s="17" t="s">
        <v>5</v>
      </c>
      <c r="D14" s="18">
        <v>1</v>
      </c>
      <c r="E14" s="60">
        <v>44770</v>
      </c>
      <c r="F14" s="62">
        <v>86</v>
      </c>
      <c r="G14" s="42"/>
      <c r="H14" s="14" t="str">
        <f t="shared" ref="H14:Q18" ca="1" si="8">IF(AND($C14="Goal",H$7&gt;=$E14,H$7&lt;=$E14+$F14-1),2,IF(AND($C14="Milestone",H$7&gt;=$E14,H$7&lt;=$E14+$F14-1),1,""))</f>
        <v/>
      </c>
      <c r="I14" s="14" t="str">
        <f t="shared" ca="1" si="8"/>
        <v/>
      </c>
      <c r="J14" s="14" t="str">
        <f t="shared" ca="1" si="8"/>
        <v/>
      </c>
      <c r="K14" s="14" t="str">
        <f t="shared" ca="1" si="8"/>
        <v/>
      </c>
      <c r="L14" s="14" t="str">
        <f t="shared" ca="1" si="8"/>
        <v/>
      </c>
      <c r="M14" s="14" t="str">
        <f t="shared" ca="1" si="8"/>
        <v/>
      </c>
      <c r="N14" s="14" t="str">
        <f t="shared" ca="1" si="8"/>
        <v/>
      </c>
      <c r="O14" s="14" t="str">
        <f t="shared" ca="1" si="8"/>
        <v/>
      </c>
      <c r="P14" s="14" t="str">
        <f t="shared" ca="1" si="8"/>
        <v/>
      </c>
      <c r="Q14" s="14" t="str">
        <f t="shared" ca="1" si="8"/>
        <v/>
      </c>
      <c r="R14" s="14" t="str">
        <f t="shared" ref="R14:AA18" ca="1" si="9">IF(AND($C14="Goal",R$7&gt;=$E14,R$7&lt;=$E14+$F14-1),2,IF(AND($C14="Milestone",R$7&gt;=$E14,R$7&lt;=$E14+$F14-1),1,""))</f>
        <v/>
      </c>
      <c r="S14" s="14" t="str">
        <f t="shared" ca="1" si="9"/>
        <v/>
      </c>
      <c r="T14" s="14" t="str">
        <f t="shared" ca="1" si="9"/>
        <v/>
      </c>
      <c r="U14" s="14" t="str">
        <f t="shared" ca="1" si="9"/>
        <v/>
      </c>
      <c r="V14" s="14" t="str">
        <f t="shared" ca="1" si="9"/>
        <v/>
      </c>
      <c r="W14" s="14" t="str">
        <f t="shared" ca="1" si="9"/>
        <v/>
      </c>
      <c r="X14" s="14" t="str">
        <f t="shared" ca="1" si="9"/>
        <v/>
      </c>
      <c r="Y14" s="14" t="str">
        <f t="shared" ca="1" si="9"/>
        <v/>
      </c>
      <c r="Z14" s="14" t="str">
        <f t="shared" ca="1" si="9"/>
        <v/>
      </c>
      <c r="AA14" s="14" t="str">
        <f t="shared" ca="1" si="9"/>
        <v/>
      </c>
      <c r="AB14" s="14" t="str">
        <f t="shared" ref="AB14:AK18" ca="1" si="10">IF(AND($C14="Goal",AB$7&gt;=$E14,AB$7&lt;=$E14+$F14-1),2,IF(AND($C14="Milestone",AB$7&gt;=$E14,AB$7&lt;=$E14+$F14-1),1,""))</f>
        <v/>
      </c>
      <c r="AC14" s="14" t="str">
        <f t="shared" ca="1" si="10"/>
        <v/>
      </c>
      <c r="AD14" s="14" t="str">
        <f t="shared" ca="1" si="10"/>
        <v/>
      </c>
      <c r="AE14" s="14" t="str">
        <f t="shared" ca="1" si="10"/>
        <v/>
      </c>
      <c r="AF14" s="14" t="str">
        <f t="shared" ca="1" si="10"/>
        <v/>
      </c>
      <c r="AG14" s="14" t="str">
        <f t="shared" ca="1" si="10"/>
        <v/>
      </c>
      <c r="AH14" s="14" t="str">
        <f t="shared" ca="1" si="10"/>
        <v/>
      </c>
      <c r="AI14" s="14" t="str">
        <f t="shared" ca="1" si="10"/>
        <v/>
      </c>
      <c r="AJ14" s="14" t="str">
        <f t="shared" ca="1" si="10"/>
        <v/>
      </c>
      <c r="AK14" s="14" t="str">
        <f t="shared" ca="1" si="10"/>
        <v/>
      </c>
      <c r="AL14" s="14" t="str">
        <f t="shared" ref="AL14:AU18" ca="1" si="11">IF(AND($C14="Goal",AL$7&gt;=$E14,AL$7&lt;=$E14+$F14-1),2,IF(AND($C14="Milestone",AL$7&gt;=$E14,AL$7&lt;=$E14+$F14-1),1,""))</f>
        <v/>
      </c>
      <c r="AM14" s="14" t="str">
        <f t="shared" ca="1" si="11"/>
        <v/>
      </c>
      <c r="AN14" s="14" t="str">
        <f t="shared" ca="1" si="11"/>
        <v/>
      </c>
      <c r="AO14" s="14" t="str">
        <f t="shared" ca="1" si="11"/>
        <v/>
      </c>
      <c r="AP14" s="14" t="str">
        <f t="shared" ca="1" si="11"/>
        <v/>
      </c>
      <c r="AQ14" s="14" t="str">
        <f t="shared" ca="1" si="11"/>
        <v/>
      </c>
      <c r="AR14" s="14" t="str">
        <f t="shared" ca="1" si="11"/>
        <v/>
      </c>
      <c r="AS14" s="14" t="str">
        <f t="shared" ca="1" si="11"/>
        <v/>
      </c>
      <c r="AT14" s="14" t="str">
        <f t="shared" ca="1" si="11"/>
        <v/>
      </c>
      <c r="AU14" s="14" t="str">
        <f t="shared" ca="1" si="11"/>
        <v/>
      </c>
      <c r="AV14" s="14" t="str">
        <f t="shared" ref="AV14:BE18" ca="1" si="12">IF(AND($C14="Goal",AV$7&gt;=$E14,AV$7&lt;=$E14+$F14-1),2,IF(AND($C14="Milestone",AV$7&gt;=$E14,AV$7&lt;=$E14+$F14-1),1,""))</f>
        <v/>
      </c>
      <c r="AW14" s="14" t="str">
        <f t="shared" ca="1" si="12"/>
        <v/>
      </c>
      <c r="AX14" s="14" t="str">
        <f t="shared" ca="1" si="12"/>
        <v/>
      </c>
      <c r="AY14" s="14" t="str">
        <f t="shared" ca="1" si="12"/>
        <v/>
      </c>
      <c r="AZ14" s="14" t="str">
        <f t="shared" ca="1" si="12"/>
        <v/>
      </c>
      <c r="BA14" s="14" t="str">
        <f t="shared" ca="1" si="12"/>
        <v/>
      </c>
      <c r="BB14" s="14" t="str">
        <f t="shared" ca="1" si="12"/>
        <v/>
      </c>
      <c r="BC14" s="14" t="str">
        <f t="shared" ca="1" si="12"/>
        <v/>
      </c>
      <c r="BD14" s="14" t="str">
        <f t="shared" ca="1" si="12"/>
        <v/>
      </c>
      <c r="BE14" s="14" t="str">
        <f t="shared" ca="1" si="12"/>
        <v/>
      </c>
      <c r="BF14" s="14" t="str">
        <f t="shared" ref="BF14:BK18" ca="1" si="13">IF(AND($C14="Goal",BF$7&gt;=$E14,BF$7&lt;=$E14+$F14-1),2,IF(AND($C14="Milestone",BF$7&gt;=$E14,BF$7&lt;=$E14+$F14-1),1,""))</f>
        <v/>
      </c>
      <c r="BG14" s="14" t="str">
        <f t="shared" ca="1" si="13"/>
        <v/>
      </c>
      <c r="BH14" s="14" t="str">
        <f t="shared" ca="1" si="13"/>
        <v/>
      </c>
      <c r="BI14" s="14" t="str">
        <f t="shared" ca="1" si="13"/>
        <v/>
      </c>
      <c r="BJ14" s="14" t="str">
        <f t="shared" ca="1" si="13"/>
        <v/>
      </c>
      <c r="BK14" s="14" t="str">
        <f t="shared" ca="1" si="13"/>
        <v/>
      </c>
      <c r="BL14" s="13"/>
    </row>
    <row r="15" spans="1:67" s="1" customFormat="1" ht="40.25" customHeight="1" x14ac:dyDescent="0.2">
      <c r="A15" s="4"/>
      <c r="B15" s="70" t="s">
        <v>24</v>
      </c>
      <c r="C15" s="17" t="s">
        <v>5</v>
      </c>
      <c r="D15" s="18">
        <v>1</v>
      </c>
      <c r="E15" s="60">
        <v>44763</v>
      </c>
      <c r="F15" s="62">
        <v>23</v>
      </c>
      <c r="G15" s="42"/>
      <c r="H15" s="14" t="str">
        <f t="shared" ca="1" si="8"/>
        <v/>
      </c>
      <c r="I15" s="14" t="str">
        <f t="shared" ca="1" si="8"/>
        <v/>
      </c>
      <c r="J15" s="14" t="str">
        <f t="shared" ca="1" si="8"/>
        <v/>
      </c>
      <c r="K15" s="14" t="str">
        <f t="shared" ca="1" si="8"/>
        <v/>
      </c>
      <c r="L15" s="14" t="str">
        <f t="shared" ca="1" si="8"/>
        <v/>
      </c>
      <c r="M15" s="14" t="str">
        <f t="shared" ca="1" si="8"/>
        <v/>
      </c>
      <c r="N15" s="14" t="str">
        <f t="shared" ca="1" si="8"/>
        <v/>
      </c>
      <c r="O15" s="14" t="str">
        <f t="shared" ca="1" si="8"/>
        <v/>
      </c>
      <c r="P15" s="14" t="str">
        <f t="shared" ca="1" si="8"/>
        <v/>
      </c>
      <c r="Q15" s="14" t="str">
        <f t="shared" ca="1" si="8"/>
        <v/>
      </c>
      <c r="R15" s="14" t="str">
        <f t="shared" ca="1" si="9"/>
        <v/>
      </c>
      <c r="S15" s="14" t="str">
        <f t="shared" ca="1" si="9"/>
        <v/>
      </c>
      <c r="T15" s="14" t="str">
        <f t="shared" ca="1" si="9"/>
        <v/>
      </c>
      <c r="U15" s="14" t="str">
        <f t="shared" ca="1" si="9"/>
        <v/>
      </c>
      <c r="V15" s="14" t="str">
        <f t="shared" ca="1" si="9"/>
        <v/>
      </c>
      <c r="W15" s="14" t="str">
        <f t="shared" ca="1" si="9"/>
        <v/>
      </c>
      <c r="X15" s="14" t="str">
        <f t="shared" ca="1" si="9"/>
        <v/>
      </c>
      <c r="Y15" s="14" t="str">
        <f t="shared" ca="1" si="9"/>
        <v/>
      </c>
      <c r="Z15" s="14" t="str">
        <f t="shared" ca="1" si="9"/>
        <v/>
      </c>
      <c r="AA15" s="14" t="str">
        <f t="shared" ca="1" si="9"/>
        <v/>
      </c>
      <c r="AB15" s="14" t="str">
        <f t="shared" ca="1" si="10"/>
        <v/>
      </c>
      <c r="AC15" s="14" t="str">
        <f t="shared" ca="1" si="10"/>
        <v/>
      </c>
      <c r="AD15" s="14" t="str">
        <f t="shared" ca="1" si="10"/>
        <v/>
      </c>
      <c r="AE15" s="14" t="str">
        <f t="shared" ca="1" si="10"/>
        <v/>
      </c>
      <c r="AF15" s="14" t="str">
        <f t="shared" ca="1" si="10"/>
        <v/>
      </c>
      <c r="AG15" s="14" t="str">
        <f t="shared" ca="1" si="10"/>
        <v/>
      </c>
      <c r="AH15" s="14" t="str">
        <f t="shared" ca="1" si="10"/>
        <v/>
      </c>
      <c r="AI15" s="14" t="str">
        <f t="shared" ca="1" si="10"/>
        <v/>
      </c>
      <c r="AJ15" s="14" t="str">
        <f t="shared" ca="1" si="10"/>
        <v/>
      </c>
      <c r="AK15" s="14" t="str">
        <f t="shared" ca="1" si="10"/>
        <v/>
      </c>
      <c r="AL15" s="14" t="str">
        <f t="shared" ca="1" si="11"/>
        <v/>
      </c>
      <c r="AM15" s="14" t="str">
        <f t="shared" ca="1" si="11"/>
        <v/>
      </c>
      <c r="AN15" s="14" t="str">
        <f t="shared" ca="1" si="11"/>
        <v/>
      </c>
      <c r="AO15" s="14" t="str">
        <f t="shared" ca="1" si="11"/>
        <v/>
      </c>
      <c r="AP15" s="14" t="str">
        <f t="shared" ca="1" si="11"/>
        <v/>
      </c>
      <c r="AQ15" s="14" t="str">
        <f t="shared" ca="1" si="11"/>
        <v/>
      </c>
      <c r="AR15" s="14" t="str">
        <f t="shared" ca="1" si="11"/>
        <v/>
      </c>
      <c r="AS15" s="14" t="str">
        <f t="shared" ca="1" si="11"/>
        <v/>
      </c>
      <c r="AT15" s="14" t="str">
        <f t="shared" ca="1" si="11"/>
        <v/>
      </c>
      <c r="AU15" s="14" t="str">
        <f t="shared" ca="1" si="11"/>
        <v/>
      </c>
      <c r="AV15" s="14" t="str">
        <f t="shared" ca="1" si="12"/>
        <v/>
      </c>
      <c r="AW15" s="14" t="str">
        <f t="shared" ca="1" si="12"/>
        <v/>
      </c>
      <c r="AX15" s="14" t="str">
        <f t="shared" ca="1" si="12"/>
        <v/>
      </c>
      <c r="AY15" s="14" t="str">
        <f t="shared" ca="1" si="12"/>
        <v/>
      </c>
      <c r="AZ15" s="14" t="str">
        <f t="shared" ca="1" si="12"/>
        <v/>
      </c>
      <c r="BA15" s="14" t="str">
        <f t="shared" ca="1" si="12"/>
        <v/>
      </c>
      <c r="BB15" s="14" t="str">
        <f t="shared" ca="1" si="12"/>
        <v/>
      </c>
      <c r="BC15" s="14" t="str">
        <f t="shared" ca="1" si="12"/>
        <v/>
      </c>
      <c r="BD15" s="14" t="str">
        <f t="shared" ca="1" si="12"/>
        <v/>
      </c>
      <c r="BE15" s="14" t="str">
        <f t="shared" ca="1" si="12"/>
        <v/>
      </c>
      <c r="BF15" s="14" t="str">
        <f t="shared" ca="1" si="13"/>
        <v/>
      </c>
      <c r="BG15" s="14" t="str">
        <f t="shared" ca="1" si="13"/>
        <v/>
      </c>
      <c r="BH15" s="14" t="str">
        <f t="shared" ca="1" si="13"/>
        <v/>
      </c>
      <c r="BI15" s="14" t="str">
        <f t="shared" ca="1" si="13"/>
        <v/>
      </c>
      <c r="BJ15" s="14" t="str">
        <f t="shared" ca="1" si="13"/>
        <v/>
      </c>
      <c r="BK15" s="14" t="str">
        <f t="shared" ca="1" si="13"/>
        <v/>
      </c>
      <c r="BL15" s="13"/>
    </row>
    <row r="16" spans="1:67" s="1" customFormat="1" ht="40.25" customHeight="1" x14ac:dyDescent="0.2">
      <c r="A16" s="4"/>
      <c r="B16" s="70" t="s">
        <v>18</v>
      </c>
      <c r="C16" s="17" t="s">
        <v>5</v>
      </c>
      <c r="D16" s="18">
        <v>1</v>
      </c>
      <c r="E16" s="60">
        <v>44770</v>
      </c>
      <c r="F16" s="62">
        <v>86</v>
      </c>
      <c r="G16" s="42"/>
      <c r="H16" s="14" t="str">
        <f t="shared" ca="1" si="8"/>
        <v/>
      </c>
      <c r="I16" s="14" t="str">
        <f t="shared" ca="1" si="8"/>
        <v/>
      </c>
      <c r="J16" s="14" t="str">
        <f t="shared" ca="1" si="8"/>
        <v/>
      </c>
      <c r="K16" s="14" t="str">
        <f t="shared" ca="1" si="8"/>
        <v/>
      </c>
      <c r="L16" s="14" t="str">
        <f t="shared" ca="1" si="8"/>
        <v/>
      </c>
      <c r="M16" s="14" t="str">
        <f t="shared" ca="1" si="8"/>
        <v/>
      </c>
      <c r="N16" s="14" t="str">
        <f t="shared" ca="1" si="8"/>
        <v/>
      </c>
      <c r="O16" s="14" t="str">
        <f t="shared" ca="1" si="8"/>
        <v/>
      </c>
      <c r="P16" s="14" t="str">
        <f t="shared" ca="1" si="8"/>
        <v/>
      </c>
      <c r="Q16" s="14" t="str">
        <f t="shared" ca="1" si="8"/>
        <v/>
      </c>
      <c r="R16" s="14" t="str">
        <f t="shared" ca="1" si="9"/>
        <v/>
      </c>
      <c r="S16" s="14" t="str">
        <f t="shared" ca="1" si="9"/>
        <v/>
      </c>
      <c r="T16" s="14" t="str">
        <f t="shared" ca="1" si="9"/>
        <v/>
      </c>
      <c r="U16" s="14" t="str">
        <f t="shared" ca="1" si="9"/>
        <v/>
      </c>
      <c r="V16" s="14" t="str">
        <f t="shared" ca="1" si="9"/>
        <v/>
      </c>
      <c r="W16" s="14" t="str">
        <f t="shared" ca="1" si="9"/>
        <v/>
      </c>
      <c r="X16" s="14" t="str">
        <f t="shared" ca="1" si="9"/>
        <v/>
      </c>
      <c r="Y16" s="14" t="str">
        <f t="shared" ca="1" si="9"/>
        <v/>
      </c>
      <c r="Z16" s="14" t="str">
        <f t="shared" ca="1" si="9"/>
        <v/>
      </c>
      <c r="AA16" s="14" t="str">
        <f t="shared" ca="1" si="9"/>
        <v/>
      </c>
      <c r="AB16" s="14" t="str">
        <f t="shared" ca="1" si="10"/>
        <v/>
      </c>
      <c r="AC16" s="14" t="str">
        <f t="shared" ca="1" si="10"/>
        <v/>
      </c>
      <c r="AD16" s="14" t="str">
        <f t="shared" ca="1" si="10"/>
        <v/>
      </c>
      <c r="AE16" s="14" t="str">
        <f t="shared" ca="1" si="10"/>
        <v/>
      </c>
      <c r="AF16" s="14" t="str">
        <f t="shared" ca="1" si="10"/>
        <v/>
      </c>
      <c r="AG16" s="14" t="str">
        <f t="shared" ca="1" si="10"/>
        <v/>
      </c>
      <c r="AH16" s="14" t="str">
        <f t="shared" ca="1" si="10"/>
        <v/>
      </c>
      <c r="AI16" s="14" t="str">
        <f t="shared" ca="1" si="10"/>
        <v/>
      </c>
      <c r="AJ16" s="14" t="str">
        <f t="shared" ca="1" si="10"/>
        <v/>
      </c>
      <c r="AK16" s="14" t="str">
        <f t="shared" ca="1" si="10"/>
        <v/>
      </c>
      <c r="AL16" s="14" t="str">
        <f t="shared" ca="1" si="11"/>
        <v/>
      </c>
      <c r="AM16" s="14" t="str">
        <f t="shared" ca="1" si="11"/>
        <v/>
      </c>
      <c r="AN16" s="14" t="str">
        <f t="shared" ca="1" si="11"/>
        <v/>
      </c>
      <c r="AO16" s="14" t="str">
        <f t="shared" ca="1" si="11"/>
        <v/>
      </c>
      <c r="AP16" s="14" t="str">
        <f t="shared" ca="1" si="11"/>
        <v/>
      </c>
      <c r="AQ16" s="14" t="str">
        <f t="shared" ca="1" si="11"/>
        <v/>
      </c>
      <c r="AR16" s="14" t="str">
        <f t="shared" ca="1" si="11"/>
        <v/>
      </c>
      <c r="AS16" s="14" t="str">
        <f t="shared" ca="1" si="11"/>
        <v/>
      </c>
      <c r="AT16" s="14" t="str">
        <f t="shared" ca="1" si="11"/>
        <v/>
      </c>
      <c r="AU16" s="14" t="str">
        <f t="shared" ca="1" si="11"/>
        <v/>
      </c>
      <c r="AV16" s="14" t="str">
        <f t="shared" ca="1" si="12"/>
        <v/>
      </c>
      <c r="AW16" s="14" t="str">
        <f t="shared" ca="1" si="12"/>
        <v/>
      </c>
      <c r="AX16" s="14" t="str">
        <f t="shared" ca="1" si="12"/>
        <v/>
      </c>
      <c r="AY16" s="14" t="str">
        <f t="shared" ca="1" si="12"/>
        <v/>
      </c>
      <c r="AZ16" s="14" t="str">
        <f t="shared" ca="1" si="12"/>
        <v/>
      </c>
      <c r="BA16" s="14" t="str">
        <f t="shared" ca="1" si="12"/>
        <v/>
      </c>
      <c r="BB16" s="14" t="str">
        <f t="shared" ca="1" si="12"/>
        <v/>
      </c>
      <c r="BC16" s="14" t="str">
        <f t="shared" ca="1" si="12"/>
        <v/>
      </c>
      <c r="BD16" s="14" t="str">
        <f t="shared" ca="1" si="12"/>
        <v/>
      </c>
      <c r="BE16" s="14" t="str">
        <f t="shared" ca="1" si="12"/>
        <v/>
      </c>
      <c r="BF16" s="14" t="str">
        <f t="shared" ca="1" si="13"/>
        <v/>
      </c>
      <c r="BG16" s="14" t="str">
        <f t="shared" ca="1" si="13"/>
        <v/>
      </c>
      <c r="BH16" s="14" t="str">
        <f t="shared" ca="1" si="13"/>
        <v/>
      </c>
      <c r="BI16" s="14" t="str">
        <f t="shared" ca="1" si="13"/>
        <v/>
      </c>
      <c r="BJ16" s="14" t="str">
        <f t="shared" ca="1" si="13"/>
        <v/>
      </c>
      <c r="BK16" s="14" t="str">
        <f t="shared" ca="1" si="13"/>
        <v/>
      </c>
      <c r="BL16" s="13"/>
    </row>
    <row r="17" spans="1:64" s="1" customFormat="1" ht="40.25" customHeight="1" x14ac:dyDescent="0.2">
      <c r="A17" s="4"/>
      <c r="B17" s="70" t="s">
        <v>20</v>
      </c>
      <c r="C17" s="17" t="s">
        <v>5</v>
      </c>
      <c r="D17" s="18">
        <v>1</v>
      </c>
      <c r="E17" s="60">
        <f>E12+6</f>
        <v>44769</v>
      </c>
      <c r="F17" s="62">
        <v>87</v>
      </c>
      <c r="G17" s="42"/>
      <c r="H17" s="14" t="str">
        <f t="shared" ca="1" si="8"/>
        <v/>
      </c>
      <c r="I17" s="14" t="str">
        <f t="shared" ca="1" si="8"/>
        <v/>
      </c>
      <c r="J17" s="14" t="str">
        <f t="shared" ca="1" si="8"/>
        <v/>
      </c>
      <c r="K17" s="14" t="str">
        <f t="shared" ca="1" si="8"/>
        <v/>
      </c>
      <c r="L17" s="14" t="str">
        <f t="shared" ca="1" si="8"/>
        <v/>
      </c>
      <c r="M17" s="14" t="str">
        <f t="shared" ca="1" si="8"/>
        <v/>
      </c>
      <c r="N17" s="14" t="str">
        <f t="shared" ca="1" si="8"/>
        <v/>
      </c>
      <c r="O17" s="14" t="str">
        <f t="shared" ca="1" si="8"/>
        <v/>
      </c>
      <c r="P17" s="14" t="str">
        <f t="shared" ca="1" si="8"/>
        <v/>
      </c>
      <c r="Q17" s="14" t="str">
        <f t="shared" ca="1" si="8"/>
        <v/>
      </c>
      <c r="R17" s="14" t="str">
        <f t="shared" ca="1" si="9"/>
        <v/>
      </c>
      <c r="S17" s="14" t="str">
        <f t="shared" ca="1" si="9"/>
        <v/>
      </c>
      <c r="T17" s="14" t="str">
        <f t="shared" ca="1" si="9"/>
        <v/>
      </c>
      <c r="U17" s="14" t="str">
        <f t="shared" ca="1" si="9"/>
        <v/>
      </c>
      <c r="V17" s="14" t="str">
        <f t="shared" ca="1" si="9"/>
        <v/>
      </c>
      <c r="W17" s="14" t="str">
        <f t="shared" ca="1" si="9"/>
        <v/>
      </c>
      <c r="X17" s="14" t="str">
        <f t="shared" ca="1" si="9"/>
        <v/>
      </c>
      <c r="Y17" s="14" t="str">
        <f t="shared" ca="1" si="9"/>
        <v/>
      </c>
      <c r="Z17" s="14" t="str">
        <f t="shared" ca="1" si="9"/>
        <v/>
      </c>
      <c r="AA17" s="14" t="str">
        <f t="shared" ca="1" si="9"/>
        <v/>
      </c>
      <c r="AB17" s="14" t="str">
        <f t="shared" ca="1" si="10"/>
        <v/>
      </c>
      <c r="AC17" s="14" t="str">
        <f t="shared" ca="1" si="10"/>
        <v/>
      </c>
      <c r="AD17" s="14" t="str">
        <f t="shared" ca="1" si="10"/>
        <v/>
      </c>
      <c r="AE17" s="14" t="str">
        <f t="shared" ca="1" si="10"/>
        <v/>
      </c>
      <c r="AF17" s="14" t="str">
        <f t="shared" ca="1" si="10"/>
        <v/>
      </c>
      <c r="AG17" s="14" t="str">
        <f t="shared" ca="1" si="10"/>
        <v/>
      </c>
      <c r="AH17" s="14" t="str">
        <f t="shared" ca="1" si="10"/>
        <v/>
      </c>
      <c r="AI17" s="14" t="str">
        <f t="shared" ca="1" si="10"/>
        <v/>
      </c>
      <c r="AJ17" s="14" t="str">
        <f t="shared" ca="1" si="10"/>
        <v/>
      </c>
      <c r="AK17" s="14" t="str">
        <f t="shared" ca="1" si="10"/>
        <v/>
      </c>
      <c r="AL17" s="14" t="str">
        <f t="shared" ca="1" si="11"/>
        <v/>
      </c>
      <c r="AM17" s="14" t="str">
        <f t="shared" ca="1" si="11"/>
        <v/>
      </c>
      <c r="AN17" s="14" t="str">
        <f t="shared" ca="1" si="11"/>
        <v/>
      </c>
      <c r="AO17" s="14" t="str">
        <f t="shared" ca="1" si="11"/>
        <v/>
      </c>
      <c r="AP17" s="14" t="str">
        <f t="shared" ca="1" si="11"/>
        <v/>
      </c>
      <c r="AQ17" s="14" t="str">
        <f t="shared" ca="1" si="11"/>
        <v/>
      </c>
      <c r="AR17" s="14" t="str">
        <f t="shared" ca="1" si="11"/>
        <v/>
      </c>
      <c r="AS17" s="14" t="str">
        <f t="shared" ca="1" si="11"/>
        <v/>
      </c>
      <c r="AT17" s="14" t="str">
        <f t="shared" ca="1" si="11"/>
        <v/>
      </c>
      <c r="AU17" s="14" t="str">
        <f t="shared" ca="1" si="11"/>
        <v/>
      </c>
      <c r="AV17" s="14" t="str">
        <f t="shared" ca="1" si="12"/>
        <v/>
      </c>
      <c r="AW17" s="14" t="str">
        <f t="shared" ca="1" si="12"/>
        <v/>
      </c>
      <c r="AX17" s="14" t="str">
        <f t="shared" ca="1" si="12"/>
        <v/>
      </c>
      <c r="AY17" s="14" t="str">
        <f t="shared" ca="1" si="12"/>
        <v/>
      </c>
      <c r="AZ17" s="14" t="str">
        <f t="shared" ca="1" si="12"/>
        <v/>
      </c>
      <c r="BA17" s="14" t="str">
        <f t="shared" ca="1" si="12"/>
        <v/>
      </c>
      <c r="BB17" s="14" t="str">
        <f t="shared" ca="1" si="12"/>
        <v/>
      </c>
      <c r="BC17" s="14" t="str">
        <f t="shared" ca="1" si="12"/>
        <v/>
      </c>
      <c r="BD17" s="14" t="str">
        <f t="shared" ca="1" si="12"/>
        <v/>
      </c>
      <c r="BE17" s="14" t="str">
        <f t="shared" ca="1" si="12"/>
        <v/>
      </c>
      <c r="BF17" s="14" t="str">
        <f t="shared" ca="1" si="13"/>
        <v/>
      </c>
      <c r="BG17" s="14" t="str">
        <f t="shared" ca="1" si="13"/>
        <v/>
      </c>
      <c r="BH17" s="14" t="str">
        <f t="shared" ca="1" si="13"/>
        <v/>
      </c>
      <c r="BI17" s="14" t="str">
        <f t="shared" ca="1" si="13"/>
        <v/>
      </c>
      <c r="BJ17" s="14" t="str">
        <f t="shared" ca="1" si="13"/>
        <v/>
      </c>
      <c r="BK17" s="14" t="str">
        <f t="shared" ca="1" si="13"/>
        <v/>
      </c>
      <c r="BL17" s="13"/>
    </row>
    <row r="18" spans="1:64" s="1" customFormat="1" ht="40.25" customHeight="1" x14ac:dyDescent="0.2">
      <c r="A18" s="5"/>
      <c r="B18" s="70" t="s">
        <v>23</v>
      </c>
      <c r="C18" s="17" t="s">
        <v>5</v>
      </c>
      <c r="D18" s="18">
        <v>1</v>
      </c>
      <c r="E18" s="60">
        <v>44754</v>
      </c>
      <c r="F18" s="62">
        <v>32</v>
      </c>
      <c r="G18" s="42"/>
      <c r="H18" s="14" t="str">
        <f t="shared" ca="1" si="8"/>
        <v/>
      </c>
      <c r="I18" s="14" t="str">
        <f t="shared" ca="1" si="8"/>
        <v/>
      </c>
      <c r="J18" s="14" t="str">
        <f t="shared" ca="1" si="8"/>
        <v/>
      </c>
      <c r="K18" s="14" t="str">
        <f t="shared" ca="1" si="8"/>
        <v/>
      </c>
      <c r="L18" s="14" t="str">
        <f t="shared" ca="1" si="8"/>
        <v/>
      </c>
      <c r="M18" s="14" t="str">
        <f t="shared" ca="1" si="8"/>
        <v/>
      </c>
      <c r="N18" s="14" t="str">
        <f t="shared" ca="1" si="8"/>
        <v/>
      </c>
      <c r="O18" s="14" t="str">
        <f t="shared" ca="1" si="8"/>
        <v/>
      </c>
      <c r="P18" s="14" t="str">
        <f t="shared" ca="1" si="8"/>
        <v/>
      </c>
      <c r="Q18" s="14" t="str">
        <f t="shared" ca="1" si="8"/>
        <v/>
      </c>
      <c r="R18" s="14" t="str">
        <f t="shared" ca="1" si="9"/>
        <v/>
      </c>
      <c r="S18" s="14" t="str">
        <f t="shared" ca="1" si="9"/>
        <v/>
      </c>
      <c r="T18" s="14" t="str">
        <f t="shared" ca="1" si="9"/>
        <v/>
      </c>
      <c r="U18" s="14" t="str">
        <f t="shared" ca="1" si="9"/>
        <v/>
      </c>
      <c r="V18" s="14" t="str">
        <f t="shared" ca="1" si="9"/>
        <v/>
      </c>
      <c r="W18" s="14" t="str">
        <f t="shared" ca="1" si="9"/>
        <v/>
      </c>
      <c r="X18" s="14" t="str">
        <f t="shared" ca="1" si="9"/>
        <v/>
      </c>
      <c r="Y18" s="14" t="str">
        <f t="shared" ca="1" si="9"/>
        <v/>
      </c>
      <c r="Z18" s="14" t="str">
        <f t="shared" ca="1" si="9"/>
        <v/>
      </c>
      <c r="AA18" s="14" t="str">
        <f t="shared" ca="1" si="9"/>
        <v/>
      </c>
      <c r="AB18" s="14" t="str">
        <f t="shared" ca="1" si="10"/>
        <v/>
      </c>
      <c r="AC18" s="14" t="str">
        <f t="shared" ca="1" si="10"/>
        <v/>
      </c>
      <c r="AD18" s="14" t="str">
        <f t="shared" ca="1" si="10"/>
        <v/>
      </c>
      <c r="AE18" s="14" t="str">
        <f t="shared" ca="1" si="10"/>
        <v/>
      </c>
      <c r="AF18" s="14" t="str">
        <f t="shared" ca="1" si="10"/>
        <v/>
      </c>
      <c r="AG18" s="14" t="str">
        <f t="shared" ca="1" si="10"/>
        <v/>
      </c>
      <c r="AH18" s="14" t="str">
        <f t="shared" ca="1" si="10"/>
        <v/>
      </c>
      <c r="AI18" s="14" t="str">
        <f t="shared" ca="1" si="10"/>
        <v/>
      </c>
      <c r="AJ18" s="14" t="str">
        <f t="shared" ca="1" si="10"/>
        <v/>
      </c>
      <c r="AK18" s="14" t="str">
        <f t="shared" ca="1" si="10"/>
        <v/>
      </c>
      <c r="AL18" s="14" t="str">
        <f t="shared" ca="1" si="11"/>
        <v/>
      </c>
      <c r="AM18" s="14" t="str">
        <f t="shared" ca="1" si="11"/>
        <v/>
      </c>
      <c r="AN18" s="14" t="str">
        <f t="shared" ca="1" si="11"/>
        <v/>
      </c>
      <c r="AO18" s="14" t="str">
        <f t="shared" ca="1" si="11"/>
        <v/>
      </c>
      <c r="AP18" s="14" t="str">
        <f t="shared" ca="1" si="11"/>
        <v/>
      </c>
      <c r="AQ18" s="14" t="str">
        <f t="shared" ca="1" si="11"/>
        <v/>
      </c>
      <c r="AR18" s="14" t="str">
        <f t="shared" ca="1" si="11"/>
        <v/>
      </c>
      <c r="AS18" s="14" t="str">
        <f t="shared" ca="1" si="11"/>
        <v/>
      </c>
      <c r="AT18" s="14" t="str">
        <f t="shared" ca="1" si="11"/>
        <v/>
      </c>
      <c r="AU18" s="14" t="str">
        <f t="shared" ca="1" si="11"/>
        <v/>
      </c>
      <c r="AV18" s="14" t="str">
        <f t="shared" ca="1" si="12"/>
        <v/>
      </c>
      <c r="AW18" s="14" t="str">
        <f t="shared" ca="1" si="12"/>
        <v/>
      </c>
      <c r="AX18" s="14" t="str">
        <f t="shared" ca="1" si="12"/>
        <v/>
      </c>
      <c r="AY18" s="14" t="str">
        <f t="shared" ca="1" si="12"/>
        <v/>
      </c>
      <c r="AZ18" s="14" t="str">
        <f t="shared" ca="1" si="12"/>
        <v/>
      </c>
      <c r="BA18" s="14" t="str">
        <f t="shared" ca="1" si="12"/>
        <v/>
      </c>
      <c r="BB18" s="14" t="str">
        <f t="shared" ca="1" si="12"/>
        <v/>
      </c>
      <c r="BC18" s="14" t="str">
        <f t="shared" ca="1" si="12"/>
        <v/>
      </c>
      <c r="BD18" s="14" t="str">
        <f t="shared" ca="1" si="12"/>
        <v/>
      </c>
      <c r="BE18" s="14" t="str">
        <f t="shared" ca="1" si="12"/>
        <v/>
      </c>
      <c r="BF18" s="14" t="str">
        <f t="shared" ca="1" si="13"/>
        <v/>
      </c>
      <c r="BG18" s="14" t="str">
        <f t="shared" ca="1" si="13"/>
        <v/>
      </c>
      <c r="BH18" s="14" t="str">
        <f t="shared" ca="1" si="13"/>
        <v/>
      </c>
      <c r="BI18" s="14" t="str">
        <f t="shared" ca="1" si="13"/>
        <v/>
      </c>
      <c r="BJ18" s="14" t="str">
        <f t="shared" ca="1" si="13"/>
        <v/>
      </c>
      <c r="BK18" s="14" t="str">
        <f t="shared" ca="1" si="13"/>
        <v/>
      </c>
      <c r="BL18" s="13"/>
    </row>
    <row r="19" spans="1:64" s="1" customFormat="1" ht="40.25" customHeight="1" x14ac:dyDescent="0.2">
      <c r="A19" s="4"/>
      <c r="B19" s="70" t="s">
        <v>29</v>
      </c>
      <c r="C19" s="17" t="s">
        <v>5</v>
      </c>
      <c r="D19" s="18">
        <v>1</v>
      </c>
      <c r="E19" s="60">
        <v>44787</v>
      </c>
      <c r="F19" s="62">
        <v>3</v>
      </c>
      <c r="G19" s="42"/>
      <c r="H19" s="14" t="str">
        <f t="shared" ref="H19:AE19" ca="1" si="14">IF(AND($C19="Goal",H$7&gt;=$E19,H$7&lt;=$E19+$F19-1),2,IF(AND($C19="Milestone",H$7&gt;=$E19,H$7&lt;=$E19+$F19-1),1,""))</f>
        <v/>
      </c>
      <c r="I19" s="14" t="str">
        <f t="shared" ca="1" si="14"/>
        <v/>
      </c>
      <c r="J19" s="14" t="str">
        <f t="shared" ca="1" si="14"/>
        <v/>
      </c>
      <c r="K19" s="14" t="str">
        <f t="shared" ca="1" si="14"/>
        <v/>
      </c>
      <c r="L19" s="14" t="str">
        <f t="shared" ca="1" si="14"/>
        <v/>
      </c>
      <c r="M19" s="14" t="str">
        <f t="shared" ca="1" si="14"/>
        <v/>
      </c>
      <c r="N19" s="14" t="str">
        <f t="shared" ca="1" si="14"/>
        <v/>
      </c>
      <c r="O19" s="14" t="str">
        <f t="shared" ca="1" si="14"/>
        <v/>
      </c>
      <c r="P19" s="14" t="str">
        <f t="shared" ca="1" si="14"/>
        <v/>
      </c>
      <c r="Q19" s="14" t="str">
        <f t="shared" ca="1" si="14"/>
        <v/>
      </c>
      <c r="R19" s="14" t="str">
        <f t="shared" ca="1" si="14"/>
        <v/>
      </c>
      <c r="S19" s="14" t="str">
        <f t="shared" ca="1" si="14"/>
        <v/>
      </c>
      <c r="T19" s="14" t="str">
        <f t="shared" ca="1" si="14"/>
        <v/>
      </c>
      <c r="U19" s="14" t="str">
        <f t="shared" ca="1" si="14"/>
        <v/>
      </c>
      <c r="V19" s="14" t="str">
        <f t="shared" ca="1" si="14"/>
        <v/>
      </c>
      <c r="W19" s="14" t="str">
        <f t="shared" ca="1" si="14"/>
        <v/>
      </c>
      <c r="X19" s="14" t="str">
        <f t="shared" ca="1" si="14"/>
        <v/>
      </c>
      <c r="Y19" s="14" t="str">
        <f t="shared" ca="1" si="14"/>
        <v/>
      </c>
      <c r="Z19" s="14" t="str">
        <f t="shared" ca="1" si="14"/>
        <v/>
      </c>
      <c r="AA19" s="14" t="str">
        <f t="shared" ca="1" si="14"/>
        <v/>
      </c>
      <c r="AB19" s="14" t="str">
        <f t="shared" ca="1" si="14"/>
        <v/>
      </c>
      <c r="AC19" s="14" t="str">
        <f t="shared" ca="1" si="14"/>
        <v/>
      </c>
      <c r="AD19" s="14" t="str">
        <f t="shared" ca="1" si="14"/>
        <v/>
      </c>
      <c r="AE19" s="14" t="str">
        <f t="shared" ca="1" si="14"/>
        <v/>
      </c>
      <c r="AF19" s="14"/>
      <c r="AG19" s="14"/>
      <c r="AH19" s="14"/>
      <c r="AI19" s="14" t="str">
        <f t="shared" ref="AI19:BK19" ca="1" si="15">IF(AND($C19="Goal",AI$7&gt;=$E19,AI$7&lt;=$E19+$F19-1),2,IF(AND($C19="Milestone",AI$7&gt;=$E19,AI$7&lt;=$E19+$F19-1),1,""))</f>
        <v/>
      </c>
      <c r="AJ19" s="14" t="str">
        <f t="shared" ca="1" si="15"/>
        <v/>
      </c>
      <c r="AK19" s="14" t="str">
        <f t="shared" ca="1" si="15"/>
        <v/>
      </c>
      <c r="AL19" s="14" t="str">
        <f t="shared" ca="1" si="15"/>
        <v/>
      </c>
      <c r="AM19" s="14" t="str">
        <f t="shared" ca="1" si="15"/>
        <v/>
      </c>
      <c r="AN19" s="14" t="str">
        <f t="shared" ca="1" si="15"/>
        <v/>
      </c>
      <c r="AO19" s="14" t="str">
        <f t="shared" ca="1" si="15"/>
        <v/>
      </c>
      <c r="AP19" s="14" t="str">
        <f t="shared" ca="1" si="15"/>
        <v/>
      </c>
      <c r="AQ19" s="14" t="str">
        <f t="shared" ca="1" si="15"/>
        <v/>
      </c>
      <c r="AR19" s="14" t="str">
        <f t="shared" ca="1" si="15"/>
        <v/>
      </c>
      <c r="AS19" s="14" t="str">
        <f t="shared" ca="1" si="15"/>
        <v/>
      </c>
      <c r="AT19" s="14" t="str">
        <f t="shared" ca="1" si="15"/>
        <v/>
      </c>
      <c r="AU19" s="14" t="str">
        <f t="shared" ca="1" si="15"/>
        <v/>
      </c>
      <c r="AV19" s="14" t="str">
        <f t="shared" ca="1" si="15"/>
        <v/>
      </c>
      <c r="AW19" s="14" t="str">
        <f t="shared" ca="1" si="15"/>
        <v/>
      </c>
      <c r="AX19" s="14" t="str">
        <f t="shared" ca="1" si="15"/>
        <v/>
      </c>
      <c r="AY19" s="14" t="str">
        <f t="shared" ca="1" si="15"/>
        <v/>
      </c>
      <c r="AZ19" s="14" t="str">
        <f t="shared" ca="1" si="15"/>
        <v/>
      </c>
      <c r="BA19" s="14" t="str">
        <f t="shared" ca="1" si="15"/>
        <v/>
      </c>
      <c r="BB19" s="14" t="str">
        <f t="shared" ca="1" si="15"/>
        <v/>
      </c>
      <c r="BC19" s="14" t="str">
        <f t="shared" ca="1" si="15"/>
        <v/>
      </c>
      <c r="BD19" s="14" t="str">
        <f t="shared" ca="1" si="15"/>
        <v/>
      </c>
      <c r="BE19" s="14" t="str">
        <f t="shared" ca="1" si="15"/>
        <v/>
      </c>
      <c r="BF19" s="14" t="str">
        <f t="shared" ca="1" si="15"/>
        <v/>
      </c>
      <c r="BG19" s="14" t="str">
        <f t="shared" ca="1" si="15"/>
        <v/>
      </c>
      <c r="BH19" s="14" t="str">
        <f t="shared" ca="1" si="15"/>
        <v/>
      </c>
      <c r="BI19" s="14" t="str">
        <f t="shared" ca="1" si="15"/>
        <v/>
      </c>
      <c r="BJ19" s="14" t="str">
        <f t="shared" ca="1" si="15"/>
        <v/>
      </c>
      <c r="BK19" s="14" t="str">
        <f t="shared" ca="1" si="15"/>
        <v/>
      </c>
      <c r="BL19" s="13"/>
    </row>
    <row r="20" spans="1:64" s="1" customFormat="1" ht="40.25" customHeight="1" x14ac:dyDescent="0.2">
      <c r="A20" s="4"/>
      <c r="B20" s="71" t="s">
        <v>30</v>
      </c>
      <c r="C20" s="17" t="s">
        <v>5</v>
      </c>
      <c r="D20" s="18">
        <v>1</v>
      </c>
      <c r="E20" s="68">
        <v>44791</v>
      </c>
      <c r="F20" s="69">
        <v>3</v>
      </c>
      <c r="G20" s="42"/>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3"/>
    </row>
    <row r="21" spans="1:64" s="1" customFormat="1" ht="40.25" customHeight="1" x14ac:dyDescent="0.2">
      <c r="A21" s="4"/>
      <c r="B21" s="71" t="s">
        <v>26</v>
      </c>
      <c r="C21" s="17" t="s">
        <v>5</v>
      </c>
      <c r="D21" s="18">
        <v>1</v>
      </c>
      <c r="E21" s="68">
        <v>44787</v>
      </c>
      <c r="F21" s="69">
        <v>1</v>
      </c>
      <c r="G21" s="42"/>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3"/>
    </row>
    <row r="22" spans="1:64" s="1" customFormat="1" ht="40.25" customHeight="1" x14ac:dyDescent="0.2">
      <c r="A22" s="4"/>
      <c r="B22" s="71" t="s">
        <v>32</v>
      </c>
      <c r="C22" s="17" t="s">
        <v>5</v>
      </c>
      <c r="D22" s="73">
        <v>1</v>
      </c>
      <c r="E22" s="72">
        <v>44788</v>
      </c>
      <c r="F22" s="74">
        <v>1</v>
      </c>
      <c r="G22" s="42"/>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3"/>
    </row>
    <row r="23" spans="1:64" s="1" customFormat="1" ht="40.25" customHeight="1" x14ac:dyDescent="0.2">
      <c r="A23" s="4"/>
      <c r="B23" s="71" t="s">
        <v>33</v>
      </c>
      <c r="C23" s="17" t="s">
        <v>5</v>
      </c>
      <c r="D23" s="73">
        <v>1</v>
      </c>
      <c r="E23" s="68">
        <v>44789</v>
      </c>
      <c r="F23" s="69">
        <v>1</v>
      </c>
      <c r="G23" s="42"/>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3"/>
    </row>
    <row r="24" spans="1:64" s="1" customFormat="1" ht="40.25" customHeight="1" x14ac:dyDescent="0.2">
      <c r="A24" s="4"/>
      <c r="B24" s="86" t="s">
        <v>46</v>
      </c>
      <c r="C24" s="17" t="s">
        <v>5</v>
      </c>
      <c r="D24" s="73">
        <v>1</v>
      </c>
      <c r="E24" s="68">
        <v>44763</v>
      </c>
      <c r="F24" s="69">
        <v>93</v>
      </c>
      <c r="G24" s="42"/>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3"/>
    </row>
    <row r="25" spans="1:64" s="1" customFormat="1" ht="40.25" customHeight="1" x14ac:dyDescent="0.2">
      <c r="A25" s="4"/>
      <c r="B25" s="71" t="s">
        <v>45</v>
      </c>
      <c r="C25" s="17" t="s">
        <v>5</v>
      </c>
      <c r="D25" s="73">
        <v>1</v>
      </c>
      <c r="E25" s="68">
        <v>44763</v>
      </c>
      <c r="F25" s="69">
        <v>93</v>
      </c>
      <c r="G25" s="42"/>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3"/>
    </row>
    <row r="26" spans="1:64" s="1" customFormat="1" ht="40.25" customHeight="1" x14ac:dyDescent="0.2">
      <c r="A26" s="4">
        <v>100</v>
      </c>
      <c r="B26" s="75" t="s">
        <v>34</v>
      </c>
      <c r="C26" s="17" t="s">
        <v>5</v>
      </c>
      <c r="D26" s="73">
        <v>1</v>
      </c>
      <c r="E26" s="68">
        <v>44794</v>
      </c>
      <c r="F26" s="69">
        <v>56</v>
      </c>
      <c r="G26" s="42"/>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3"/>
    </row>
    <row r="27" spans="1:64" s="1" customFormat="1" ht="40.25" customHeight="1" x14ac:dyDescent="0.2">
      <c r="A27" s="4"/>
      <c r="B27" s="75" t="s">
        <v>35</v>
      </c>
      <c r="C27" s="17" t="s">
        <v>5</v>
      </c>
      <c r="D27" s="73">
        <v>0.8</v>
      </c>
      <c r="E27" s="68">
        <v>44801</v>
      </c>
      <c r="F27" s="69">
        <v>40</v>
      </c>
      <c r="G27" s="42"/>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3"/>
    </row>
    <row r="28" spans="1:64" s="1" customFormat="1" ht="40.25" customHeight="1" x14ac:dyDescent="0.2">
      <c r="A28" s="4"/>
      <c r="B28" s="71" t="s">
        <v>27</v>
      </c>
      <c r="C28" s="17" t="s">
        <v>5</v>
      </c>
      <c r="D28" s="73">
        <v>1</v>
      </c>
      <c r="E28" s="68">
        <v>44794</v>
      </c>
      <c r="F28" s="69">
        <v>56</v>
      </c>
      <c r="G28" s="42"/>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3"/>
    </row>
    <row r="29" spans="1:64" s="1" customFormat="1" ht="40.25" customHeight="1" x14ac:dyDescent="0.2">
      <c r="A29" s="4"/>
      <c r="B29" s="75" t="s">
        <v>25</v>
      </c>
      <c r="C29" s="17" t="s">
        <v>5</v>
      </c>
      <c r="D29" s="73">
        <v>1</v>
      </c>
      <c r="E29" s="68">
        <v>44835</v>
      </c>
      <c r="F29" s="69">
        <v>10</v>
      </c>
      <c r="G29" s="42"/>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3"/>
    </row>
    <row r="30" spans="1:64" s="1" customFormat="1" ht="40.25" customHeight="1" x14ac:dyDescent="0.2">
      <c r="A30" s="4"/>
      <c r="B30" s="71" t="s">
        <v>19</v>
      </c>
      <c r="C30" s="17" t="s">
        <v>5</v>
      </c>
      <c r="D30" s="73">
        <v>1</v>
      </c>
      <c r="E30" s="68">
        <v>44794</v>
      </c>
      <c r="F30" s="69">
        <v>56</v>
      </c>
      <c r="G30" s="42"/>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3"/>
    </row>
    <row r="31" spans="1:64" s="1" customFormat="1" ht="40.25" customHeight="1" x14ac:dyDescent="0.2">
      <c r="A31" s="4"/>
      <c r="B31" s="75" t="s">
        <v>43</v>
      </c>
      <c r="C31" s="17" t="s">
        <v>5</v>
      </c>
      <c r="D31" s="73">
        <v>1</v>
      </c>
      <c r="E31" s="68">
        <v>44835</v>
      </c>
      <c r="F31" s="69">
        <v>5</v>
      </c>
      <c r="G31" s="42"/>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3"/>
    </row>
    <row r="32" spans="1:64" s="1" customFormat="1" ht="40.25" customHeight="1" x14ac:dyDescent="0.2">
      <c r="A32" s="4"/>
      <c r="B32" s="70" t="s">
        <v>28</v>
      </c>
      <c r="C32" s="17" t="s">
        <v>5</v>
      </c>
      <c r="D32" s="73">
        <v>1</v>
      </c>
      <c r="E32" s="68">
        <v>44835</v>
      </c>
      <c r="F32" s="69">
        <v>5</v>
      </c>
      <c r="G32" s="42"/>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3"/>
    </row>
    <row r="33" spans="1:64" s="1" customFormat="1" ht="40.25" customHeight="1" x14ac:dyDescent="0.2">
      <c r="A33" s="4" t="s">
        <v>36</v>
      </c>
      <c r="B33" s="75" t="s">
        <v>37</v>
      </c>
      <c r="C33" s="17" t="s">
        <v>5</v>
      </c>
      <c r="D33" s="73">
        <v>1</v>
      </c>
      <c r="E33" s="68">
        <v>44850</v>
      </c>
      <c r="F33" s="69">
        <v>1</v>
      </c>
      <c r="G33" s="42"/>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3"/>
    </row>
    <row r="34" spans="1:64" s="1" customFormat="1" ht="40.25" customHeight="1" x14ac:dyDescent="0.2">
      <c r="A34" s="4" t="s">
        <v>40</v>
      </c>
      <c r="B34" s="75" t="s">
        <v>41</v>
      </c>
      <c r="C34" s="17" t="s">
        <v>5</v>
      </c>
      <c r="D34" s="73">
        <v>1</v>
      </c>
      <c r="E34" s="68">
        <v>44850</v>
      </c>
      <c r="F34" s="69">
        <v>1</v>
      </c>
      <c r="G34" s="42"/>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3"/>
    </row>
    <row r="35" spans="1:64" s="1" customFormat="1" ht="40.25" customHeight="1" x14ac:dyDescent="0.2">
      <c r="A35" s="4" t="s">
        <v>38</v>
      </c>
      <c r="B35" s="77" t="s">
        <v>39</v>
      </c>
      <c r="C35" s="17" t="s">
        <v>5</v>
      </c>
      <c r="D35" s="73">
        <v>1</v>
      </c>
      <c r="E35" s="68">
        <v>44850</v>
      </c>
      <c r="F35" s="69">
        <v>1</v>
      </c>
      <c r="G35" s="42"/>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3"/>
    </row>
    <row r="36" spans="1:64" s="1" customFormat="1" ht="40.25" customHeight="1" x14ac:dyDescent="0.2">
      <c r="A36" s="4"/>
      <c r="B36" s="75" t="s">
        <v>42</v>
      </c>
      <c r="C36" s="17" t="s">
        <v>5</v>
      </c>
      <c r="D36" s="73">
        <v>1</v>
      </c>
      <c r="E36" s="68">
        <v>44850</v>
      </c>
      <c r="F36" s="69">
        <v>1</v>
      </c>
      <c r="G36" s="42"/>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3"/>
    </row>
    <row r="37" spans="1:64" s="1" customFormat="1" ht="40.25" customHeight="1" x14ac:dyDescent="0.2">
      <c r="A37" s="4" t="s">
        <v>47</v>
      </c>
      <c r="B37" s="76" t="s">
        <v>48</v>
      </c>
      <c r="C37" s="17" t="s">
        <v>5</v>
      </c>
      <c r="D37" s="73">
        <v>1</v>
      </c>
      <c r="E37" s="68">
        <v>44830</v>
      </c>
      <c r="F37" s="69">
        <v>25</v>
      </c>
      <c r="G37" s="42"/>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3"/>
    </row>
    <row r="38" spans="1:64" s="1" customFormat="1" ht="40.25" customHeight="1" x14ac:dyDescent="0.2">
      <c r="A38" s="4"/>
      <c r="B38" s="75" t="s">
        <v>44</v>
      </c>
      <c r="C38" s="17" t="s">
        <v>5</v>
      </c>
      <c r="D38" s="73">
        <v>1</v>
      </c>
      <c r="E38" s="60">
        <v>44830</v>
      </c>
      <c r="F38" s="69">
        <v>25</v>
      </c>
      <c r="G38" s="42"/>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3"/>
    </row>
    <row r="39" spans="1:64" s="1" customFormat="1" ht="40.25" customHeight="1" x14ac:dyDescent="0.2">
      <c r="A39" s="4"/>
      <c r="B39" s="75" t="s">
        <v>53</v>
      </c>
      <c r="C39" s="17" t="s">
        <v>5</v>
      </c>
      <c r="D39" s="73">
        <v>1</v>
      </c>
      <c r="E39" s="68">
        <v>44830</v>
      </c>
      <c r="F39" s="69">
        <v>25</v>
      </c>
      <c r="G39" s="42"/>
      <c r="H39" s="43"/>
      <c r="I39" s="43"/>
      <c r="J39" s="43"/>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c r="AK39" s="43"/>
      <c r="AL39" s="43"/>
      <c r="AM39" s="43"/>
      <c r="AN39" s="43"/>
      <c r="AO39" s="43"/>
      <c r="AP39" s="43"/>
      <c r="AQ39" s="43"/>
      <c r="AR39" s="43"/>
      <c r="AS39" s="43"/>
      <c r="AT39" s="43"/>
      <c r="AU39" s="43"/>
      <c r="AV39" s="43"/>
      <c r="AW39" s="43"/>
      <c r="AX39" s="43"/>
      <c r="AY39" s="43"/>
      <c r="AZ39" s="43"/>
      <c r="BA39" s="43"/>
      <c r="BB39" s="43"/>
      <c r="BC39" s="43"/>
      <c r="BD39" s="43"/>
      <c r="BE39" s="43"/>
      <c r="BF39" s="43"/>
      <c r="BG39" s="43"/>
      <c r="BH39" s="43"/>
      <c r="BI39" s="43"/>
      <c r="BJ39" s="43"/>
      <c r="BK39" s="43"/>
      <c r="BL39" s="13"/>
    </row>
    <row r="40" spans="1:64" s="1" customFormat="1" ht="52" customHeight="1" x14ac:dyDescent="0.2">
      <c r="A40" s="4"/>
      <c r="B40" s="75" t="s">
        <v>52</v>
      </c>
      <c r="C40" s="17" t="s">
        <v>5</v>
      </c>
      <c r="D40" s="73">
        <v>1</v>
      </c>
      <c r="E40" s="68">
        <v>44825</v>
      </c>
      <c r="F40" s="69">
        <v>1</v>
      </c>
      <c r="G40" s="42"/>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43"/>
      <c r="BF40" s="43"/>
      <c r="BG40" s="43"/>
      <c r="BH40" s="43"/>
      <c r="BI40" s="43"/>
      <c r="BJ40" s="43"/>
      <c r="BK40" s="43"/>
      <c r="BL40" s="13"/>
    </row>
    <row r="41" spans="1:64" s="1" customFormat="1" ht="40.25" customHeight="1" x14ac:dyDescent="0.2">
      <c r="A41" s="4"/>
      <c r="B41" s="75" t="s">
        <v>49</v>
      </c>
      <c r="C41" s="17" t="s">
        <v>5</v>
      </c>
      <c r="D41" s="73">
        <v>1</v>
      </c>
      <c r="E41" s="68">
        <v>44796</v>
      </c>
      <c r="F41" s="69">
        <v>2</v>
      </c>
      <c r="G41" s="42"/>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c r="BJ41" s="43"/>
      <c r="BK41" s="43"/>
      <c r="BL41" s="13"/>
    </row>
    <row r="42" spans="1:64" s="1" customFormat="1" ht="40.25" customHeight="1" x14ac:dyDescent="0.2">
      <c r="A42" s="4"/>
      <c r="B42" s="75" t="s">
        <v>51</v>
      </c>
      <c r="C42" s="17" t="s">
        <v>5</v>
      </c>
      <c r="D42" s="73">
        <v>1</v>
      </c>
      <c r="E42" s="68">
        <v>44847</v>
      </c>
      <c r="F42" s="69">
        <v>6</v>
      </c>
      <c r="G42" s="42"/>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13"/>
    </row>
    <row r="43" spans="1:64" s="1" customFormat="1" ht="40.25" customHeight="1" x14ac:dyDescent="0.2">
      <c r="A43" s="4"/>
      <c r="B43" s="75" t="s">
        <v>50</v>
      </c>
      <c r="C43" s="17" t="s">
        <v>5</v>
      </c>
      <c r="D43" s="73">
        <v>1</v>
      </c>
      <c r="E43" s="68">
        <v>44845</v>
      </c>
      <c r="F43" s="69">
        <v>1</v>
      </c>
      <c r="G43" s="42"/>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c r="BJ43" s="43"/>
      <c r="BK43" s="43"/>
      <c r="BL43" s="13"/>
    </row>
    <row r="44" spans="1:64" s="1" customFormat="1" ht="40.25" customHeight="1" x14ac:dyDescent="0.2">
      <c r="A44" s="5"/>
      <c r="B44" s="54" t="s">
        <v>3</v>
      </c>
      <c r="C44" s="41"/>
      <c r="D44" s="27"/>
      <c r="E44" s="61"/>
      <c r="F44" s="63"/>
      <c r="G44" s="42"/>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3"/>
      <c r="AH44" s="43"/>
      <c r="AI44" s="43"/>
      <c r="AJ44" s="43"/>
      <c r="AK44" s="43"/>
      <c r="AL44" s="43"/>
      <c r="AM44" s="43"/>
      <c r="AN44" s="43"/>
      <c r="AO44" s="43"/>
      <c r="AP44" s="43"/>
      <c r="AQ44" s="43"/>
      <c r="AR44" s="43"/>
      <c r="AS44" s="43"/>
      <c r="AT44" s="43"/>
      <c r="AU44" s="43"/>
      <c r="AV44" s="43"/>
      <c r="AW44" s="43"/>
      <c r="AX44" s="43"/>
      <c r="AY44" s="43"/>
      <c r="AZ44" s="43"/>
      <c r="BA44" s="43"/>
      <c r="BB44" s="43"/>
      <c r="BC44" s="43"/>
      <c r="BD44" s="43"/>
      <c r="BE44" s="43"/>
      <c r="BF44" s="43"/>
      <c r="BG44" s="43"/>
      <c r="BH44" s="43"/>
      <c r="BI44" s="43"/>
      <c r="BJ44" s="43"/>
      <c r="BK44" s="43"/>
      <c r="BL44" s="38"/>
    </row>
    <row r="45" spans="1:64" ht="30" customHeight="1" x14ac:dyDescent="0.2">
      <c r="F45" s="6"/>
      <c r="G45" s="3"/>
    </row>
  </sheetData>
  <mergeCells count="8">
    <mergeCell ref="W4:Z4"/>
    <mergeCell ref="AB4:AE4"/>
    <mergeCell ref="B2:G2"/>
    <mergeCell ref="H2:M2"/>
    <mergeCell ref="N2:S2"/>
    <mergeCell ref="H4:K4"/>
    <mergeCell ref="M4:P4"/>
    <mergeCell ref="R4:U4"/>
  </mergeCells>
  <conditionalFormatting sqref="D9:D44">
    <cfRule type="dataBar" priority="15">
      <dataBar>
        <cfvo type="num" val="0"/>
        <cfvo type="num" val="1"/>
        <color theme="6"/>
      </dataBar>
      <extLst>
        <ext xmlns:x14="http://schemas.microsoft.com/office/spreadsheetml/2009/9/main" uri="{B025F937-C7B1-47D3-B67F-A62EFF666E3E}">
          <x14:id>{E8416024-553A-4557-9805-628B358112C1}</x14:id>
        </ext>
      </extLst>
    </cfRule>
  </conditionalFormatting>
  <conditionalFormatting sqref="H7:BK44">
    <cfRule type="expression" dxfId="68" priority="11">
      <formula>AND(TODAY()&gt;=H$7,TODAY()&lt;I$7)</formula>
    </cfRule>
  </conditionalFormatting>
  <conditionalFormatting sqref="H6:AL6">
    <cfRule type="expression" dxfId="67" priority="14">
      <formula>H$7&lt;=EOMONTH($H$7,0)</formula>
    </cfRule>
  </conditionalFormatting>
  <conditionalFormatting sqref="I6:BK6">
    <cfRule type="expression" dxfId="66" priority="13">
      <formula>AND(I$7&lt;=EOMONTH($H$7,2),I$7&gt;EOMONTH($H$7,0),I$7&gt;EOMONTH($H$7,1))</formula>
    </cfRule>
  </conditionalFormatting>
  <conditionalFormatting sqref="H6:BK6">
    <cfRule type="expression" dxfId="65" priority="12">
      <formula>AND(H$7&lt;=EOMONTH($H$7,1),H$7&gt;EOMONTH($H$7,0))</formula>
    </cfRule>
  </conditionalFormatting>
  <conditionalFormatting sqref="H44:BK44">
    <cfRule type="expression" dxfId="64" priority="23" stopIfTrue="1">
      <formula>AND(#REF!="Low Risk",H$7&gt;=#REF!,H$7&lt;=#REF!+#REF!-1)</formula>
    </cfRule>
    <cfRule type="expression" dxfId="63" priority="24" stopIfTrue="1">
      <formula>AND(#REF!="High Risk",H$7&gt;=#REF!,H$7&lt;=#REF!+#REF!-1)</formula>
    </cfRule>
    <cfRule type="expression" dxfId="62" priority="25" stopIfTrue="1">
      <formula>AND(#REF!="On Track",H$7&gt;=#REF!,H$7&lt;=#REF!+#REF!-1)</formula>
    </cfRule>
    <cfRule type="expression" dxfId="61" priority="26" stopIfTrue="1">
      <formula>AND(#REF!="Med Risk",H$7&gt;=#REF!,H$7&lt;=#REF!+#REF!-1)</formula>
    </cfRule>
    <cfRule type="expression" dxfId="60" priority="27" stopIfTrue="1">
      <formula>AND(LEN(#REF!)=0,H$7&gt;=#REF!,H$7&lt;=#REF!+#REF!-1)</formula>
    </cfRule>
  </conditionalFormatting>
  <conditionalFormatting sqref="H10:BK43">
    <cfRule type="expression" dxfId="59" priority="28" stopIfTrue="1">
      <formula>AND($C10="Low Risk",H$7&gt;=$E10,H$7&lt;=$E10+$F10-1)</formula>
    </cfRule>
    <cfRule type="expression" dxfId="58" priority="29" stopIfTrue="1">
      <formula>AND($C10="High Risk",H$7&gt;=$E10,H$7&lt;=$E10+$F10-1)</formula>
    </cfRule>
    <cfRule type="expression" dxfId="57" priority="30" stopIfTrue="1">
      <formula>AND($C10="On Track",H$7&gt;=$E10,H$7&lt;=$E10+$F10-1)</formula>
    </cfRule>
    <cfRule type="expression" dxfId="56" priority="31" stopIfTrue="1">
      <formula>AND($C10="Med Risk",H$7&gt;=$E10,H$7&lt;=$E10+$F10-1)</formula>
    </cfRule>
    <cfRule type="expression" dxfId="55" priority="32" stopIfTrue="1">
      <formula>AND(LEN($C10)=0,H$7&gt;=$E10,H$7&lt;=$E10+$F10-1)</formula>
    </cfRule>
  </conditionalFormatting>
  <conditionalFormatting sqref="AF19:AH20 AF27:AH28">
    <cfRule type="expression" dxfId="54" priority="552" stopIfTrue="1">
      <formula>AND(#REF!="Low Risk",AF$7&gt;=#REF!,AF$7&lt;=#REF!+#REF!-1)</formula>
    </cfRule>
    <cfRule type="expression" dxfId="53" priority="553" stopIfTrue="1">
      <formula>AND(#REF!="High Risk",AF$7&gt;=#REF!,AF$7&lt;=#REF!+#REF!-1)</formula>
    </cfRule>
    <cfRule type="expression" dxfId="52" priority="554" stopIfTrue="1">
      <formula>AND(#REF!="On Track",AF$7&gt;=#REF!,AF$7&lt;=#REF!+#REF!-1)</formula>
    </cfRule>
    <cfRule type="expression" dxfId="51" priority="555" stopIfTrue="1">
      <formula>AND(#REF!="Med Risk",AF$7&gt;=#REF!,AF$7&lt;=#REF!+#REF!-1)</formula>
    </cfRule>
    <cfRule type="expression" dxfId="50" priority="556" stopIfTrue="1">
      <formula>AND(LEN(#REF!)=0,AF$7&gt;=#REF!,AF$7&lt;=#REF!+#REF!-1)</formula>
    </cfRule>
  </conditionalFormatting>
  <conditionalFormatting sqref="AF26:AH26">
    <cfRule type="expression" dxfId="49" priority="690" stopIfTrue="1">
      <formula>AND(#REF!="Low Risk",AF$7&gt;=#REF!,AF$7&lt;=#REF!+#REF!-1)</formula>
    </cfRule>
    <cfRule type="expression" dxfId="48" priority="691" stopIfTrue="1">
      <formula>AND(#REF!="High Risk",AF$7&gt;=#REF!,AF$7&lt;=#REF!+#REF!-1)</formula>
    </cfRule>
    <cfRule type="expression" dxfId="47" priority="692" stopIfTrue="1">
      <formula>AND(#REF!="On Track",AF$7&gt;=#REF!,AF$7&lt;=#REF!+#REF!-1)</formula>
    </cfRule>
    <cfRule type="expression" dxfId="46" priority="693" stopIfTrue="1">
      <formula>AND(#REF!="Med Risk",AF$7&gt;=#REF!,AF$7&lt;=#REF!+#REF!-1)</formula>
    </cfRule>
    <cfRule type="expression" dxfId="45" priority="694" stopIfTrue="1">
      <formula>AND(LEN(#REF!)=0,AF$7&gt;=#REF!,AF$7&lt;=#REF!+#REF!-1)</formula>
    </cfRule>
  </conditionalFormatting>
  <conditionalFormatting sqref="AF22:AH25">
    <cfRule type="expression" dxfId="44" priority="705" stopIfTrue="1">
      <formula>AND(#REF!="Low Risk",AF$7&gt;=#REF!,AF$7&lt;=#REF!+#REF!-1)</formula>
    </cfRule>
    <cfRule type="expression" dxfId="43" priority="706" stopIfTrue="1">
      <formula>AND(#REF!="High Risk",AF$7&gt;=#REF!,AF$7&lt;=#REF!+#REF!-1)</formula>
    </cfRule>
    <cfRule type="expression" dxfId="42" priority="707" stopIfTrue="1">
      <formula>AND(#REF!="On Track",AF$7&gt;=#REF!,AF$7&lt;=#REF!+#REF!-1)</formula>
    </cfRule>
    <cfRule type="expression" dxfId="41" priority="708" stopIfTrue="1">
      <formula>AND(#REF!="Med Risk",AF$7&gt;=#REF!,AF$7&lt;=#REF!+#REF!-1)</formula>
    </cfRule>
    <cfRule type="expression" dxfId="40" priority="709" stopIfTrue="1">
      <formula>AND(LEN(#REF!)=0,AF$7&gt;=#REF!,AF$7&lt;=#REF!+#REF!-1)</formula>
    </cfRule>
  </conditionalFormatting>
  <conditionalFormatting sqref="AF29:AH29">
    <cfRule type="expression" dxfId="39" priority="812" stopIfTrue="1">
      <formula>AND(#REF!="Low Risk",AF$7&gt;=#REF!,AF$7&lt;=#REF!+#REF!-1)</formula>
    </cfRule>
    <cfRule type="expression" dxfId="38" priority="813" stopIfTrue="1">
      <formula>AND(#REF!="High Risk",AF$7&gt;=#REF!,AF$7&lt;=#REF!+#REF!-1)</formula>
    </cfRule>
    <cfRule type="expression" dxfId="37" priority="814" stopIfTrue="1">
      <formula>AND(#REF!="On Track",AF$7&gt;=#REF!,AF$7&lt;=#REF!+#REF!-1)</formula>
    </cfRule>
    <cfRule type="expression" dxfId="36" priority="815" stopIfTrue="1">
      <formula>AND(#REF!="Med Risk",AF$7&gt;=#REF!,AF$7&lt;=#REF!+#REF!-1)</formula>
    </cfRule>
    <cfRule type="expression" dxfId="35" priority="816" stopIfTrue="1">
      <formula>AND(LEN(#REF!)=0,AF$7&gt;=#REF!,AF$7&lt;=#REF!+#REF!-1)</formula>
    </cfRule>
  </conditionalFormatting>
  <conditionalFormatting sqref="AF30:AH30">
    <cfRule type="expression" dxfId="34" priority="833" stopIfTrue="1">
      <formula>AND(#REF!="Low Risk",AF$7&gt;=#REF!,AF$7&lt;=#REF!+#REF!-1)</formula>
    </cfRule>
    <cfRule type="expression" dxfId="33" priority="834" stopIfTrue="1">
      <formula>AND(#REF!="High Risk",AF$7&gt;=#REF!,AF$7&lt;=#REF!+#REF!-1)</formula>
    </cfRule>
    <cfRule type="expression" dxfId="32" priority="835" stopIfTrue="1">
      <formula>AND(#REF!="On Track",AF$7&gt;=#REF!,AF$7&lt;=#REF!+#REF!-1)</formula>
    </cfRule>
    <cfRule type="expression" dxfId="31" priority="836" stopIfTrue="1">
      <formula>AND(#REF!="Med Risk",AF$7&gt;=#REF!,AF$7&lt;=#REF!+#REF!-1)</formula>
    </cfRule>
    <cfRule type="expression" dxfId="30" priority="837" stopIfTrue="1">
      <formula>AND(LEN(#REF!)=0,AF$7&gt;=#REF!,AF$7&lt;=#REF!+#REF!-1)</formula>
    </cfRule>
  </conditionalFormatting>
  <conditionalFormatting sqref="AF21:AH21">
    <cfRule type="expression" dxfId="29" priority="858" stopIfTrue="1">
      <formula>AND(#REF!="Low Risk",AF$7&gt;=#REF!,AF$7&lt;=#REF!+#REF!-1)</formula>
    </cfRule>
    <cfRule type="expression" dxfId="28" priority="859" stopIfTrue="1">
      <formula>AND(#REF!="High Risk",AF$7&gt;=#REF!,AF$7&lt;=#REF!+#REF!-1)</formula>
    </cfRule>
    <cfRule type="expression" dxfId="27" priority="860" stopIfTrue="1">
      <formula>AND(#REF!="On Track",AF$7&gt;=#REF!,AF$7&lt;=#REF!+#REF!-1)</formula>
    </cfRule>
    <cfRule type="expression" dxfId="26" priority="861" stopIfTrue="1">
      <formula>AND(#REF!="Med Risk",AF$7&gt;=#REF!,AF$7&lt;=#REF!+#REF!-1)</formula>
    </cfRule>
    <cfRule type="expression" dxfId="25" priority="862" stopIfTrue="1">
      <formula>AND(LEN(#REF!)=0,AF$7&gt;=#REF!,AF$7&lt;=#REF!+#REF!-1)</formula>
    </cfRule>
  </conditionalFormatting>
  <conditionalFormatting sqref="AF43:AH43">
    <cfRule type="expression" dxfId="24" priority="869" stopIfTrue="1">
      <formula>AND($C52="Low Risk",AF$7&gt;=$E52,AF$7&lt;=$E52+$F52-1)</formula>
    </cfRule>
    <cfRule type="expression" dxfId="23" priority="870" stopIfTrue="1">
      <formula>AND($C52="High Risk",AF$7&gt;=$E52,AF$7&lt;=$E52+$F52-1)</formula>
    </cfRule>
    <cfRule type="expression" dxfId="22" priority="871" stopIfTrue="1">
      <formula>AND($C52="On Track",AF$7&gt;=$E52,AF$7&lt;=$E52+$F52-1)</formula>
    </cfRule>
    <cfRule type="expression" dxfId="21" priority="872" stopIfTrue="1">
      <formula>AND($C52="Med Risk",AF$7&gt;=$E52,AF$7&lt;=$E52+$F52-1)</formula>
    </cfRule>
    <cfRule type="expression" dxfId="20" priority="873" stopIfTrue="1">
      <formula>AND(LEN($C52)=0,AF$7&gt;=$E52,AF$7&lt;=$E52+$F52-1)</formula>
    </cfRule>
  </conditionalFormatting>
  <conditionalFormatting sqref="AF41:AH42">
    <cfRule type="expression" dxfId="19" priority="899" stopIfTrue="1">
      <formula>AND($C51="Low Risk",AF$7&gt;=$E51,AF$7&lt;=$E51+$F51-1)</formula>
    </cfRule>
    <cfRule type="expression" dxfId="18" priority="900" stopIfTrue="1">
      <formula>AND($C51="High Risk",AF$7&gt;=$E51,AF$7&lt;=$E51+$F51-1)</formula>
    </cfRule>
    <cfRule type="expression" dxfId="17" priority="901" stopIfTrue="1">
      <formula>AND($C51="On Track",AF$7&gt;=$E51,AF$7&lt;=$E51+$F51-1)</formula>
    </cfRule>
    <cfRule type="expression" dxfId="16" priority="902" stopIfTrue="1">
      <formula>AND($C51="Med Risk",AF$7&gt;=$E51,AF$7&lt;=$E51+$F51-1)</formula>
    </cfRule>
    <cfRule type="expression" dxfId="15" priority="903" stopIfTrue="1">
      <formula>AND(LEN($C51)=0,AF$7&gt;=$E51,AF$7&lt;=$E51+$F51-1)</formula>
    </cfRule>
  </conditionalFormatting>
  <conditionalFormatting sqref="AF38:AH40">
    <cfRule type="expression" dxfId="14" priority="919" stopIfTrue="1">
      <formula>AND($C49="Low Risk",AF$7&gt;=$E49,AF$7&lt;=$E49+$F49-1)</formula>
    </cfRule>
    <cfRule type="expression" dxfId="13" priority="920" stopIfTrue="1">
      <formula>AND($C49="High Risk",AF$7&gt;=$E49,AF$7&lt;=$E49+$F49-1)</formula>
    </cfRule>
    <cfRule type="expression" dxfId="12" priority="921" stopIfTrue="1">
      <formula>AND($C49="On Track",AF$7&gt;=$E49,AF$7&lt;=$E49+$F49-1)</formula>
    </cfRule>
    <cfRule type="expression" dxfId="11" priority="922" stopIfTrue="1">
      <formula>AND($C49="Med Risk",AF$7&gt;=$E49,AF$7&lt;=$E49+$F49-1)</formula>
    </cfRule>
    <cfRule type="expression" dxfId="10" priority="923" stopIfTrue="1">
      <formula>AND(LEN($C49)=0,AF$7&gt;=$E49,AF$7&lt;=$E49+$F49-1)</formula>
    </cfRule>
  </conditionalFormatting>
  <conditionalFormatting sqref="AF35:AH37">
    <cfRule type="expression" dxfId="9" priority="934" stopIfTrue="1">
      <formula>AND($C47="Low Risk",AF$7&gt;=$E47,AF$7&lt;=$E47+$F47-1)</formula>
    </cfRule>
    <cfRule type="expression" dxfId="8" priority="935" stopIfTrue="1">
      <formula>AND($C47="High Risk",AF$7&gt;=$E47,AF$7&lt;=$E47+$F47-1)</formula>
    </cfRule>
    <cfRule type="expression" dxfId="7" priority="936" stopIfTrue="1">
      <formula>AND($C47="On Track",AF$7&gt;=$E47,AF$7&lt;=$E47+$F47-1)</formula>
    </cfRule>
    <cfRule type="expression" dxfId="6" priority="937" stopIfTrue="1">
      <formula>AND($C47="Med Risk",AF$7&gt;=$E47,AF$7&lt;=$E47+$F47-1)</formula>
    </cfRule>
    <cfRule type="expression" dxfId="5" priority="938" stopIfTrue="1">
      <formula>AND(LEN($C47)=0,AF$7&gt;=$E47,AF$7&lt;=$E47+$F47-1)</formula>
    </cfRule>
  </conditionalFormatting>
  <conditionalFormatting sqref="AF31:AH34">
    <cfRule type="expression" dxfId="4" priority="959" stopIfTrue="1">
      <formula>AND($C44="Low Risk",AF$7&gt;=$E44,AF$7&lt;=$E44+$F44-1)</formula>
    </cfRule>
    <cfRule type="expression" dxfId="3" priority="960" stopIfTrue="1">
      <formula>AND($C44="High Risk",AF$7&gt;=$E44,AF$7&lt;=$E44+$F44-1)</formula>
    </cfRule>
    <cfRule type="expression" dxfId="2" priority="961" stopIfTrue="1">
      <formula>AND($C44="On Track",AF$7&gt;=$E44,AF$7&lt;=$E44+$F44-1)</formula>
    </cfRule>
    <cfRule type="expression" dxfId="1" priority="962" stopIfTrue="1">
      <formula>AND($C44="Med Risk",AF$7&gt;=$E44,AF$7&lt;=$E44+$F44-1)</formula>
    </cfRule>
    <cfRule type="expression" dxfId="0" priority="963" stopIfTrue="1">
      <formula>AND(LEN($C44)=0,AF$7&gt;=$E44,AF$7&lt;=$E44+$F44-1)</formula>
    </cfRule>
  </conditionalFormatting>
  <dataValidations count="12">
    <dataValidation type="whole" operator="greaterThanOrEqual" allowBlank="1" showInputMessage="1" promptTitle="Scrolling Increment" prompt="Changing this number will scroll the Gantt Chart view." sqref="C7" xr:uid="{662A47A0-7258-440E-8D71-BC54CBC9C651}">
      <formula1>0</formula1>
    </dataValidation>
    <dataValidation type="list" allowBlank="1" showInputMessage="1" showErrorMessage="1" sqref="C10 C12:C43" xr:uid="{12A8278F-D51D-4B98-A311-DB5FCD18D214}">
      <formula1>"Goal,Milestone,On Track, Low Risk, Med Risk, High Risk"</formula1>
    </dataValidation>
    <dataValidation type="list" allowBlank="1" showInputMessage="1" sqref="C11" xr:uid="{218D9212-09C8-4DA2-9014-64503951B170}">
      <formula1>"Goal,Milestone,On Track, Low Risk, Med Risk, High Risk"</formula1>
    </dataValidation>
    <dataValidation allowBlank="1" showInputMessage="1" showErrorMessage="1" promptTitle="Create a Gantt Chart " prompt="Enter title of this project in cell B2. _x000a_Information about how to use this worksheet, including instructions for screen readers and the author of this workbook is in the About worksheet._x000a_Continue navigating down column A to hear further instructions." sqref="A2" xr:uid="{E4602294-DCCD-4B4D-A916-B5520C80CF80}"/>
    <dataValidation allowBlank="1" showInputMessage="1" showErrorMessage="1" prompt="Enter Company Name in cell B4._x000a_A legend is in cells I4 through AC4.  The Legend label is in cell G4." sqref="A4" xr:uid="{162198D7-BB96-453A-BB1C-71A472FB68F5}"/>
    <dataValidation allowBlank="1" showInputMessage="1" showErrorMessage="1" prompt="Enter the name of the Project Lead in cell B5. Enter the Project Start date in cell C6 or allow the sample formula to find the smallest date value from the Gantt Data table.  _x000a_Project Start Date: label is in cell B6." sqref="A5" xr:uid="{9BBE640D-6E85-4D9D-AF8E-654ECD5CE97D}"/>
    <dataValidation allowBlank="1" showInputMessage="1" showErrorMessage="1" prompt="A Scrolling Increment is in cell C7. _x000a_Months for the dates in row 7 are displayed starting in cells I6 through cell BL6._x000a_Do not modify these cells. They are auto updated based on the project start date in cell F6." sqref="A6" xr:uid="{D018285A-B1BB-4604-A67E-E25F048BC864}"/>
    <dataValidation allowBlank="1" showInputMessage="1" showErrorMessage="1" prompt="Cells I9 through BL9 contain the day number of the month for the Month represented in the cell block above each date cell and are auto calculated._x000a_Do not modify these cells._x000a_" sqref="A7" xr:uid="{1544BB7A-7F3E-469D-9CB6-4B9BACED7ACE}"/>
    <dataValidation allowBlank="1" showInputMessage="1" showErrorMessage="1" prompt="A scrollbar is in cells I8 through BL8. _x000a_To jump forward or backward in the timeline, enter a value of 0 or higher in cell C7._x000a_A value of 0 takes you to the beginning of the chart." sqref="A8" xr:uid="{737D7247-B514-41B2-94CC-2F538E17DE66}"/>
    <dataValidation allowBlank="1" showInputMessage="1" showErrorMessage="1" prompt="This row contains headers for the project schedule.  B9 through G9 contains schedule information.  Cells I9 through BL9 contain the first letter of each day of the week for the date above that heading._x000a_All project timeline charting is auto generated." sqref="A9" xr:uid="{6AB925DC-9BC9-4EC3-A848-25121289EECD}"/>
    <dataValidation allowBlank="1" showInputMessage="1" showErrorMessage="1" prompt="Enter Project information starting in cell B11 through cell G11. _x000a_Enter Milestone Description, select a Category, assign someone to the task, and enter the progress, start date, and number of days for the task to start charting._x000a_" sqref="A11" xr:uid="{77315CCB-C571-42B0-8983-9C17BB04F75F}"/>
    <dataValidation allowBlank="1" showInputMessage="1" showErrorMessage="1" prompt="This row marks the end of the Gantt milestone data. DO NOT enter anything in this row. _x000a_To add more items, insert new rows above this one._x000a_" sqref="A44" xr:uid="{659FD5CB-B62B-4854-B8A9-29F1F70930AC}"/>
  </dataValidations>
  <printOptions horizontalCentered="1"/>
  <pageMargins left="0.25" right="0.25" top="0.5" bottom="0.5" header="0.3" footer="0.3"/>
  <pageSetup paperSize="9" scale="42" fitToHeight="0" orientation="landscape" r:id="rId1"/>
  <headerFooter differentFirst="1" scaleWithDoc="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Scroll Bar 1">
              <controlPr defaultSize="0" autoPict="0" altText="Scroll bar to scroll through the Ghantt project timeline.">
                <anchor moveWithCells="1">
                  <from>
                    <xdr:col>7</xdr:col>
                    <xdr:colOff>25400</xdr:colOff>
                    <xdr:row>7</xdr:row>
                    <xdr:rowOff>63500</xdr:rowOff>
                  </from>
                  <to>
                    <xdr:col>62</xdr:col>
                    <xdr:colOff>228600</xdr:colOff>
                    <xdr:row>7</xdr:row>
                    <xdr:rowOff>241300</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E8416024-553A-4557-9805-628B358112C1}">
            <x14:dataBar minLength="0" maxLength="100" gradient="0">
              <x14:cfvo type="num">
                <xm:f>0</xm:f>
              </x14:cfvo>
              <x14:cfvo type="num">
                <xm:f>1</xm:f>
              </x14:cfvo>
              <x14:negativeFillColor rgb="FFFF0000"/>
              <x14:axisColor rgb="FF000000"/>
            </x14:dataBar>
          </x14:cfRule>
          <xm:sqref>D9:D44</xm:sqref>
        </x14:conditionalFormatting>
        <x14:conditionalFormatting xmlns:xm="http://schemas.microsoft.com/office/excel/2006/main">
          <x14:cfRule type="iconSet" priority="22" id="{A1EFF969-3CBB-4DB2-A4C9-47B01FE32C86}">
            <x14:iconSet iconSet="3Stars" showValue="0" custom="1">
              <x14:cfvo type="percent">
                <xm:f>0</xm:f>
              </x14:cfvo>
              <x14:cfvo type="num">
                <xm:f>1</xm:f>
              </x14:cfvo>
              <x14:cfvo type="num">
                <xm:f>2</xm:f>
              </x14:cfvo>
              <x14:cfIcon iconSet="NoIcons" iconId="0"/>
              <x14:cfIcon iconSet="3Flags" iconId="1"/>
              <x14:cfIcon iconSet="3Signs" iconId="0"/>
            </x14:iconSet>
          </x14:cfRule>
          <xm:sqref>H44:BK44</xm:sqref>
        </x14:conditionalFormatting>
        <x14:conditionalFormatting xmlns:xm="http://schemas.microsoft.com/office/excel/2006/main">
          <x14:cfRule type="iconSet" priority="868" id="{39412BF5-D1E8-4731-95F6-6B0C252D35F8}">
            <x14:iconSet iconSet="3Stars" showValue="0" custom="1">
              <x14:cfvo type="percent">
                <xm:f>0</xm:f>
              </x14:cfvo>
              <x14:cfvo type="num">
                <xm:f>1</xm:f>
              </x14:cfvo>
              <x14:cfvo type="num">
                <xm:f>2</xm:f>
              </x14:cfvo>
              <x14:cfIcon iconSet="NoIcons" iconId="0"/>
              <x14:cfIcon iconSet="3Flags" iconId="1"/>
              <x14:cfIcon iconSet="3Signs" iconId="0"/>
            </x14:iconSet>
          </x14:cfRule>
          <xm:sqref>H10:BK43</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8" ma:contentTypeDescription="Create a new document." ma:contentTypeScope="" ma:versionID="22a266b9fa9a230c5a512669d8b298c3">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eddc33fff6b14141ee5c74a0d29ea6a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element ref="ns1:_ip_UnifiedCompliancePolicyProperties" minOccurs="0"/>
                <xsd:element ref="ns1:_ip_UnifiedCompliancePolicyUIAction" minOccurs="0"/>
                <xsd:element ref="ns2:Image"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element name="Image" ma:index="22" nillable="true" ma:displayName="Image" ma:format="Image" ma:internalName="Image">
      <xsd:complexType>
        <xsd:complexContent>
          <xsd:extension base="dms:URL">
            <xsd:sequence>
              <xsd:element name="Url" type="dms:ValidUrl" minOccurs="0" nillable="true"/>
              <xsd:element name="Description" type="xsd:string" nillable="true"/>
            </xsd:sequence>
          </xsd:extension>
        </xsd:complexContent>
      </xsd:complexType>
    </xsd:element>
    <xsd:element name="lcf76f155ced4ddcb4097134ff3c332f" ma:index="24" nillable="true" ma:taxonomy="true" ma:internalName="lcf76f155ced4ddcb4097134ff3c332f" ma:taxonomyFieldName="MediaServiceAITags" ma:displayName="Image Tags" ma:readOnly="false" ma:fieldId="{5cf76f15-5ced-4ddc-b409-7134ff3c332f}" ma:taxonomyMulti="true" ma:sspId="e385fb40-52d4-4fae-9c5b-3e8ff8a5878e" ma:termSetId="09814cd3-568e-4e90-9814-8d621ff8fb84" ma:anchorId="00000000-0000-0000-0000-000000000000"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3f6bfcbc-3db3-4ae6-bd76-326f0798ad28}" ma:internalName="TaxCatchAll"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_ip_UnifiedCompliancePolicyProperties xmlns="http://schemas.microsoft.com/sharepoint/v3" xsi:nil="true"/>
    <lcf76f155ced4ddcb4097134ff3c332f xmlns="71af3243-3dd4-4a8d-8c0d-dd76da1f02a5">
      <Terms xmlns="http://schemas.microsoft.com/office/infopath/2007/PartnerControls"/>
    </lcf76f155ced4ddcb4097134ff3c332f>
    <TaxCatchAll xmlns="230e9df3-be65-4c73-a93b-d1236ebd677e"/>
    <MediaServiceKeyPoints xmlns="71af3243-3dd4-4a8d-8c0d-dd76da1f02a5" xsi:nil="true"/>
  </documentManagement>
</p:properties>
</file>

<file path=customXml/itemProps1.xml><?xml version="1.0" encoding="utf-8"?>
<ds:datastoreItem xmlns:ds="http://schemas.openxmlformats.org/officeDocument/2006/customXml" ds:itemID="{75C87518-DD8E-42CD-8DAC-291A323E84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060724-9CA2-4290-8A0C-B53624A594E7}">
  <ds:schemaRefs>
    <ds:schemaRef ds:uri="http://schemas.microsoft.com/sharepoint/v3/contenttype/forms"/>
  </ds:schemaRefs>
</ds:datastoreItem>
</file>

<file path=customXml/itemProps3.xml><?xml version="1.0" encoding="utf-8"?>
<ds:datastoreItem xmlns:ds="http://schemas.openxmlformats.org/officeDocument/2006/customXml" ds:itemID="{AA4BA2A8-DB97-40F9-8DB6-154C09C7467C}">
  <ds:schemaRefs>
    <ds:schemaRef ds:uri="http://purl.org/dc/terms/"/>
    <ds:schemaRef ds:uri="http://purl.org/dc/dcmitype/"/>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230e9df3-be65-4c73-a93b-d1236ebd677e"/>
    <ds:schemaRef ds:uri="http://www.w3.org/XML/1998/namespace"/>
    <ds:schemaRef ds:uri="16c05727-aa75-4e4a-9b5f-8a80a1165891"/>
    <ds:schemaRef ds:uri="71af3243-3dd4-4a8d-8c0d-dd76da1f02a5"/>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Template>TM55723235</Template>
  <Application>Microsoft Macintosh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Light</vt:lpstr>
      <vt:lpstr>Light!Print_Titles</vt:lpstr>
      <vt:lpstr>Light!Project_Start</vt:lpstr>
      <vt:lpstr>Light!Scrolling_Increment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2021-02-17T05:31:39Z</dcterms:created>
  <dcterms:modified xsi:type="dcterms:W3CDTF">2022-10-21T11:41:54Z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