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drawings/drawing3.xml" ContentType="application/vnd.openxmlformats-officedocument.drawing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charts/chart7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charts/chart8.xml" ContentType="application/vnd.openxmlformats-officedocument.drawingml.chart+xml"/>
  <Override PartName="/xl/charts/style8.xml" ContentType="application/vnd.ms-office.chartstyle+xml"/>
  <Override PartName="/xl/charts/colors8.xml" ContentType="application/vnd.ms-office.chartcolorstyle+xml"/>
  <Override PartName="/xl/charts/chart9.xml" ContentType="application/vnd.openxmlformats-officedocument.drawingml.chart+xml"/>
  <Override PartName="/xl/charts/chart10.xml" ContentType="application/vnd.openxmlformats-officedocument.drawingml.chart+xml"/>
  <Override PartName="/xl/charts/style9.xml" ContentType="application/vnd.ms-office.chartstyle+xml"/>
  <Override PartName="/xl/charts/colors9.xml" ContentType="application/vnd.ms-office.chartcolorstyle+xml"/>
  <Override PartName="/xl/charts/chart11.xml" ContentType="application/vnd.openxmlformats-officedocument.drawingml.chart+xml"/>
  <Override PartName="/xl/charts/style10.xml" ContentType="application/vnd.ms-office.chartstyle+xml"/>
  <Override PartName="/xl/charts/colors10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P147262\Downloads\"/>
    </mc:Choice>
  </mc:AlternateContent>
  <bookViews>
    <workbookView xWindow="0" yWindow="0" windowWidth="20490" windowHeight="7530"/>
  </bookViews>
  <sheets>
    <sheet name="Sheet1" sheetId="1" r:id="rId1"/>
    <sheet name="Sheet2" sheetId="2" r:id="rId2"/>
    <sheet name="Sheet3" sheetId="3" r:id="rId3"/>
    <sheet name="Sheet4" sheetId="4" r:id="rId4"/>
  </sheets>
  <calcPr calcId="171027" iterate="1"/>
  <fileRecoveryPr autoRecover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S3" i="1" l="1"/>
  <c r="S4" i="1"/>
  <c r="S5" i="1"/>
  <c r="S6" i="1"/>
  <c r="S7" i="1"/>
  <c r="S8" i="1"/>
  <c r="S9" i="1"/>
  <c r="S10" i="1"/>
  <c r="S11" i="1"/>
  <c r="S12" i="1"/>
  <c r="S13" i="1"/>
  <c r="S14" i="1"/>
  <c r="S15" i="1"/>
  <c r="S16" i="1"/>
  <c r="S17" i="1"/>
  <c r="S18" i="1"/>
  <c r="S19" i="1"/>
  <c r="S20" i="1"/>
  <c r="S21" i="1"/>
  <c r="S22" i="1"/>
  <c r="S23" i="1"/>
  <c r="S24" i="1"/>
  <c r="S25" i="1"/>
  <c r="S26" i="1"/>
  <c r="S27" i="1"/>
  <c r="S28" i="1"/>
  <c r="S29" i="1"/>
  <c r="S30" i="1"/>
  <c r="S31" i="1"/>
  <c r="S32" i="1"/>
  <c r="S33" i="1"/>
  <c r="S34" i="1"/>
  <c r="S35" i="1"/>
  <c r="S36" i="1"/>
  <c r="S37" i="1"/>
  <c r="S38" i="1"/>
  <c r="S39" i="1"/>
  <c r="S40" i="1"/>
  <c r="S41" i="1"/>
  <c r="S42" i="1"/>
  <c r="S43" i="1"/>
  <c r="S44" i="1"/>
  <c r="S45" i="1"/>
  <c r="S46" i="1"/>
  <c r="S47" i="1"/>
  <c r="S48" i="1"/>
  <c r="S49" i="1"/>
  <c r="S50" i="1"/>
  <c r="S51" i="1"/>
  <c r="S52" i="1"/>
  <c r="S53" i="1"/>
  <c r="S54" i="1"/>
  <c r="S55" i="1"/>
  <c r="S56" i="1"/>
  <c r="S57" i="1"/>
  <c r="S58" i="1"/>
  <c r="S59" i="1"/>
  <c r="S60" i="1"/>
  <c r="S61" i="1"/>
  <c r="S62" i="1"/>
  <c r="S63" i="1"/>
  <c r="S64" i="1"/>
  <c r="S65" i="1"/>
  <c r="S66" i="1"/>
  <c r="S67" i="1"/>
  <c r="S68" i="1"/>
  <c r="S69" i="1"/>
  <c r="S70" i="1"/>
  <c r="S71" i="1"/>
  <c r="S72" i="1"/>
  <c r="S73" i="1"/>
  <c r="S74" i="1"/>
  <c r="S75" i="1"/>
  <c r="S76" i="1"/>
  <c r="S77" i="1"/>
  <c r="S78" i="1"/>
  <c r="S79" i="1"/>
  <c r="S80" i="1"/>
  <c r="S81" i="1"/>
  <c r="S82" i="1"/>
  <c r="S83" i="1"/>
  <c r="S84" i="1"/>
  <c r="S85" i="1"/>
  <c r="S86" i="1"/>
  <c r="S87" i="1"/>
  <c r="S88" i="1"/>
  <c r="S89" i="1"/>
  <c r="S90" i="1"/>
  <c r="S91" i="1"/>
  <c r="S92" i="1"/>
  <c r="S93" i="1"/>
  <c r="S94" i="1"/>
  <c r="S95" i="1"/>
  <c r="S96" i="1"/>
  <c r="S97" i="1"/>
  <c r="S98" i="1"/>
  <c r="S99" i="1"/>
  <c r="S100" i="1"/>
  <c r="S101" i="1"/>
  <c r="S102" i="1"/>
  <c r="S103" i="1"/>
  <c r="S104" i="1"/>
  <c r="S105" i="1"/>
  <c r="S106" i="1"/>
  <c r="S107" i="1"/>
  <c r="S108" i="1"/>
  <c r="S109" i="1"/>
  <c r="S110" i="1"/>
  <c r="S111" i="1"/>
  <c r="S112" i="1"/>
  <c r="S113" i="1"/>
  <c r="S114" i="1"/>
  <c r="S115" i="1"/>
  <c r="S116" i="1"/>
  <c r="S117" i="1"/>
  <c r="S118" i="1"/>
  <c r="S119" i="1"/>
  <c r="S120" i="1"/>
  <c r="S121" i="1"/>
  <c r="S122" i="1"/>
  <c r="S123" i="1"/>
  <c r="S124" i="1"/>
  <c r="S125" i="1"/>
  <c r="S126" i="1"/>
  <c r="S127" i="1"/>
  <c r="S128" i="1"/>
  <c r="S129" i="1"/>
  <c r="S130" i="1"/>
  <c r="S131" i="1"/>
  <c r="S132" i="1"/>
  <c r="S133" i="1"/>
  <c r="S134" i="1"/>
  <c r="S135" i="1"/>
  <c r="S136" i="1"/>
  <c r="S137" i="1"/>
  <c r="S138" i="1"/>
  <c r="S139" i="1"/>
  <c r="S140" i="1"/>
  <c r="S141" i="1"/>
  <c r="S142" i="1"/>
  <c r="S143" i="1"/>
  <c r="S144" i="1"/>
  <c r="S145" i="1"/>
  <c r="S146" i="1"/>
  <c r="S147" i="1"/>
  <c r="S148" i="1"/>
  <c r="S149" i="1"/>
  <c r="S150" i="1"/>
  <c r="S151" i="1"/>
  <c r="S152" i="1"/>
  <c r="S153" i="1"/>
  <c r="S154" i="1"/>
  <c r="S155" i="1"/>
  <c r="S156" i="1"/>
  <c r="S157" i="1"/>
  <c r="S158" i="1"/>
  <c r="S159" i="1"/>
  <c r="S160" i="1"/>
  <c r="S161" i="1"/>
  <c r="S162" i="1"/>
  <c r="S163" i="1"/>
  <c r="S164" i="1"/>
  <c r="S165" i="1"/>
  <c r="S166" i="1"/>
  <c r="S167" i="1"/>
  <c r="S168" i="1"/>
  <c r="S169" i="1"/>
  <c r="S170" i="1"/>
  <c r="S171" i="1"/>
  <c r="L4" i="1"/>
  <c r="L5" i="1"/>
  <c r="L6" i="1"/>
  <c r="L7" i="1"/>
  <c r="L8" i="1"/>
  <c r="L9" i="1"/>
  <c r="L10" i="1"/>
  <c r="L11" i="1"/>
  <c r="L12" i="1"/>
  <c r="L13" i="1"/>
  <c r="L14" i="1"/>
  <c r="L15" i="1"/>
  <c r="L16" i="1"/>
  <c r="L17" i="1"/>
  <c r="L18" i="1"/>
  <c r="L19" i="1"/>
  <c r="L20" i="1"/>
  <c r="L21" i="1"/>
  <c r="L22" i="1"/>
  <c r="L23" i="1"/>
  <c r="L24" i="1"/>
  <c r="L25" i="1"/>
  <c r="L26" i="1"/>
  <c r="L27" i="1"/>
  <c r="L28" i="1"/>
  <c r="L29" i="1"/>
  <c r="L30" i="1"/>
  <c r="L31" i="1"/>
  <c r="L32" i="1"/>
  <c r="L33" i="1"/>
  <c r="L34" i="1"/>
  <c r="L35" i="1"/>
  <c r="L36" i="1"/>
  <c r="L37" i="1"/>
  <c r="L38" i="1"/>
  <c r="L39" i="1"/>
  <c r="L40" i="1"/>
  <c r="L41" i="1"/>
  <c r="L42" i="1"/>
  <c r="L43" i="1"/>
  <c r="L44" i="1"/>
  <c r="L45" i="1"/>
  <c r="L46" i="1"/>
  <c r="L47" i="1"/>
  <c r="L48" i="1"/>
  <c r="L49" i="1"/>
  <c r="L50" i="1"/>
  <c r="L51" i="1"/>
  <c r="L52" i="1"/>
  <c r="L53" i="1"/>
  <c r="L54" i="1"/>
  <c r="L55" i="1"/>
  <c r="L56" i="1"/>
  <c r="L57" i="1"/>
  <c r="L58" i="1"/>
  <c r="L59" i="1"/>
  <c r="L60" i="1"/>
  <c r="L61" i="1"/>
  <c r="L62" i="1"/>
  <c r="L63" i="1"/>
  <c r="L64" i="1"/>
  <c r="L65" i="1"/>
  <c r="L66" i="1"/>
  <c r="L67" i="1"/>
  <c r="L68" i="1"/>
  <c r="L69" i="1"/>
  <c r="L70" i="1"/>
  <c r="L71" i="1"/>
  <c r="L72" i="1"/>
  <c r="L73" i="1"/>
  <c r="L74" i="1"/>
  <c r="L75" i="1"/>
  <c r="L76" i="1"/>
  <c r="L77" i="1"/>
  <c r="L78" i="1"/>
  <c r="L79" i="1"/>
  <c r="L80" i="1"/>
  <c r="L81" i="1"/>
  <c r="L82" i="1"/>
  <c r="L83" i="1"/>
  <c r="L84" i="1"/>
  <c r="L85" i="1"/>
  <c r="L86" i="1"/>
  <c r="L87" i="1"/>
  <c r="L88" i="1"/>
  <c r="L89" i="1"/>
  <c r="L90" i="1"/>
  <c r="L91" i="1"/>
  <c r="L92" i="1"/>
  <c r="L93" i="1"/>
  <c r="L94" i="1"/>
  <c r="L95" i="1"/>
  <c r="L96" i="1"/>
  <c r="L97" i="1"/>
  <c r="L98" i="1"/>
  <c r="L99" i="1"/>
  <c r="L100" i="1"/>
  <c r="L101" i="1"/>
  <c r="L102" i="1"/>
  <c r="L103" i="1"/>
  <c r="L104" i="1"/>
  <c r="L105" i="1"/>
  <c r="L106" i="1"/>
  <c r="L107" i="1"/>
  <c r="L108" i="1"/>
  <c r="L109" i="1"/>
  <c r="L110" i="1"/>
  <c r="L111" i="1"/>
  <c r="L112" i="1"/>
  <c r="L113" i="1"/>
  <c r="L114" i="1"/>
  <c r="L115" i="1"/>
  <c r="L116" i="1"/>
  <c r="L117" i="1"/>
  <c r="L118" i="1"/>
  <c r="L119" i="1"/>
  <c r="L120" i="1"/>
  <c r="L121" i="1"/>
  <c r="L122" i="1"/>
  <c r="L123" i="1"/>
  <c r="L124" i="1"/>
  <c r="L125" i="1"/>
  <c r="L126" i="1"/>
  <c r="L127" i="1"/>
  <c r="L128" i="1"/>
  <c r="L129" i="1"/>
  <c r="L130" i="1"/>
  <c r="L131" i="1"/>
  <c r="L132" i="1"/>
  <c r="L133" i="1"/>
  <c r="L134" i="1"/>
  <c r="L135" i="1"/>
  <c r="L136" i="1"/>
  <c r="L137" i="1"/>
  <c r="L138" i="1"/>
  <c r="L139" i="1"/>
  <c r="L140" i="1"/>
  <c r="L141" i="1"/>
  <c r="L142" i="1"/>
  <c r="L143" i="1"/>
  <c r="L144" i="1"/>
  <c r="L145" i="1"/>
  <c r="L146" i="1"/>
  <c r="L147" i="1"/>
  <c r="L148" i="1"/>
  <c r="L149" i="1"/>
  <c r="L150" i="1"/>
  <c r="L151" i="1"/>
  <c r="L152" i="1"/>
  <c r="L153" i="1"/>
  <c r="L154" i="1"/>
  <c r="L155" i="1"/>
  <c r="L156" i="1"/>
  <c r="L157" i="1"/>
  <c r="L158" i="1"/>
  <c r="L159" i="1"/>
  <c r="L160" i="1"/>
  <c r="L161" i="1"/>
  <c r="L162" i="1"/>
  <c r="L163" i="1"/>
  <c r="L164" i="1"/>
  <c r="L165" i="1"/>
  <c r="L166" i="1"/>
  <c r="L167" i="1"/>
  <c r="L168" i="1"/>
  <c r="L169" i="1"/>
  <c r="L170" i="1"/>
  <c r="L171" i="1"/>
  <c r="L3" i="1"/>
  <c r="T3" i="1"/>
  <c r="S2" i="1"/>
  <c r="C1048576" i="1"/>
  <c r="E48" i="1"/>
  <c r="E49" i="1"/>
  <c r="E47" i="1"/>
  <c r="M47" i="1" s="1"/>
  <c r="E59" i="1"/>
  <c r="E60" i="1"/>
  <c r="E61" i="1"/>
  <c r="M61" i="1" s="1"/>
  <c r="E62" i="1"/>
  <c r="M62" i="1" s="1"/>
  <c r="E58" i="1"/>
  <c r="M58" i="1" s="1"/>
  <c r="E103" i="1"/>
  <c r="E104" i="1"/>
  <c r="E102" i="1"/>
  <c r="M102" i="1" s="1"/>
  <c r="E107" i="1"/>
  <c r="M107" i="1" s="1"/>
  <c r="E108" i="1"/>
  <c r="M108" i="1" s="1"/>
  <c r="E148" i="1"/>
  <c r="E149" i="1"/>
  <c r="E150" i="1"/>
  <c r="E151" i="1"/>
  <c r="M151" i="1" s="1"/>
  <c r="E147" i="1"/>
  <c r="E145" i="1"/>
  <c r="E144" i="1"/>
  <c r="E143" i="1"/>
  <c r="M143" i="1" s="1"/>
  <c r="M48" i="1"/>
  <c r="M49" i="1"/>
  <c r="E45" i="1"/>
  <c r="M45" i="1" s="1"/>
  <c r="E44" i="1"/>
  <c r="E22" i="1"/>
  <c r="E23" i="1"/>
  <c r="E24" i="1"/>
  <c r="M24" i="1" s="1"/>
  <c r="E25" i="1"/>
  <c r="M25" i="1" s="1"/>
  <c r="E21" i="1"/>
  <c r="M21" i="1" s="1"/>
  <c r="E20" i="1"/>
  <c r="M20" i="1" s="1"/>
  <c r="E19" i="1"/>
  <c r="M19" i="1" s="1"/>
  <c r="E14" i="1"/>
  <c r="E15" i="1"/>
  <c r="E16" i="1"/>
  <c r="E17" i="1"/>
  <c r="M17" i="1" s="1"/>
  <c r="E13" i="1"/>
  <c r="M13" i="1" s="1"/>
  <c r="R10" i="1"/>
  <c r="R12" i="1"/>
  <c r="R14" i="1"/>
  <c r="R16" i="1"/>
  <c r="R17" i="1"/>
  <c r="R19" i="1"/>
  <c r="R20" i="1"/>
  <c r="R21" i="1"/>
  <c r="R22" i="1"/>
  <c r="R9" i="1"/>
  <c r="R7" i="1"/>
  <c r="Q24" i="1"/>
  <c r="Q26" i="1" s="1"/>
  <c r="K2" i="1"/>
  <c r="M4" i="1"/>
  <c r="M5" i="1"/>
  <c r="M6" i="1"/>
  <c r="M7" i="1"/>
  <c r="M8" i="1"/>
  <c r="M9" i="1"/>
  <c r="M10" i="1"/>
  <c r="M11" i="1"/>
  <c r="M12" i="1"/>
  <c r="M14" i="1"/>
  <c r="M15" i="1"/>
  <c r="M16" i="1"/>
  <c r="M18" i="1"/>
  <c r="M22" i="1"/>
  <c r="M23" i="1"/>
  <c r="M26" i="1"/>
  <c r="M27" i="1"/>
  <c r="M28" i="1"/>
  <c r="M29" i="1"/>
  <c r="M30" i="1"/>
  <c r="M31" i="1"/>
  <c r="M32" i="1"/>
  <c r="M33" i="1"/>
  <c r="M34" i="1"/>
  <c r="M35" i="1"/>
  <c r="M36" i="1"/>
  <c r="M37" i="1"/>
  <c r="M38" i="1"/>
  <c r="M39" i="1"/>
  <c r="M40" i="1"/>
  <c r="M41" i="1"/>
  <c r="M42" i="1"/>
  <c r="M43" i="1"/>
  <c r="M44" i="1"/>
  <c r="M46" i="1"/>
  <c r="M50" i="1"/>
  <c r="M51" i="1"/>
  <c r="M52" i="1"/>
  <c r="M53" i="1"/>
  <c r="M54" i="1"/>
  <c r="M55" i="1"/>
  <c r="M56" i="1"/>
  <c r="M57" i="1"/>
  <c r="M59" i="1"/>
  <c r="M60" i="1"/>
  <c r="M63" i="1"/>
  <c r="M64" i="1"/>
  <c r="M65" i="1"/>
  <c r="M66" i="1"/>
  <c r="M67" i="1"/>
  <c r="M68" i="1"/>
  <c r="M69" i="1"/>
  <c r="M70" i="1"/>
  <c r="M71" i="1"/>
  <c r="M72" i="1"/>
  <c r="M73" i="1"/>
  <c r="M74" i="1"/>
  <c r="M75" i="1"/>
  <c r="M76" i="1"/>
  <c r="M77" i="1"/>
  <c r="M78" i="1"/>
  <c r="M79" i="1"/>
  <c r="M80" i="1"/>
  <c r="M81" i="1"/>
  <c r="M82" i="1"/>
  <c r="M83" i="1"/>
  <c r="M84" i="1"/>
  <c r="M85" i="1"/>
  <c r="M86" i="1"/>
  <c r="M87" i="1"/>
  <c r="M88" i="1"/>
  <c r="M89" i="1"/>
  <c r="M90" i="1"/>
  <c r="M91" i="1"/>
  <c r="M92" i="1"/>
  <c r="M93" i="1"/>
  <c r="M94" i="1"/>
  <c r="M95" i="1"/>
  <c r="M96" i="1"/>
  <c r="M97" i="1"/>
  <c r="M98" i="1"/>
  <c r="M99" i="1"/>
  <c r="M100" i="1"/>
  <c r="M101" i="1"/>
  <c r="M103" i="1"/>
  <c r="M104" i="1"/>
  <c r="M105" i="1"/>
  <c r="M106" i="1"/>
  <c r="M109" i="1"/>
  <c r="M110" i="1"/>
  <c r="M111" i="1"/>
  <c r="M112" i="1"/>
  <c r="M113" i="1"/>
  <c r="M114" i="1"/>
  <c r="M115" i="1"/>
  <c r="M116" i="1"/>
  <c r="M117" i="1"/>
  <c r="M118" i="1"/>
  <c r="M119" i="1"/>
  <c r="M120" i="1"/>
  <c r="M121" i="1"/>
  <c r="M122" i="1"/>
  <c r="M123" i="1"/>
  <c r="M124" i="1"/>
  <c r="M125" i="1"/>
  <c r="M126" i="1"/>
  <c r="M127" i="1"/>
  <c r="M128" i="1"/>
  <c r="M129" i="1"/>
  <c r="M130" i="1"/>
  <c r="M131" i="1"/>
  <c r="M132" i="1"/>
  <c r="M133" i="1"/>
  <c r="M134" i="1"/>
  <c r="M135" i="1"/>
  <c r="M136" i="1"/>
  <c r="M137" i="1"/>
  <c r="M138" i="1"/>
  <c r="M139" i="1"/>
  <c r="M140" i="1"/>
  <c r="M141" i="1"/>
  <c r="M142" i="1"/>
  <c r="M144" i="1"/>
  <c r="M145" i="1"/>
  <c r="M146" i="1"/>
  <c r="M147" i="1"/>
  <c r="M148" i="1"/>
  <c r="M149" i="1"/>
  <c r="M150" i="1"/>
  <c r="M152" i="1"/>
  <c r="M153" i="1"/>
  <c r="M154" i="1"/>
  <c r="M155" i="1"/>
  <c r="M156" i="1"/>
  <c r="M157" i="1"/>
  <c r="M158" i="1"/>
  <c r="M159" i="1"/>
  <c r="M160" i="1"/>
  <c r="M161" i="1"/>
  <c r="M162" i="1"/>
  <c r="M163" i="1"/>
  <c r="M164" i="1"/>
  <c r="M165" i="1"/>
  <c r="M166" i="1"/>
  <c r="M167" i="1"/>
  <c r="M168" i="1"/>
  <c r="M169" i="1"/>
  <c r="M170" i="1"/>
  <c r="M171" i="1"/>
  <c r="M3" i="1"/>
  <c r="J2" i="1"/>
  <c r="T4" i="1" l="1"/>
  <c r="T5" i="1" s="1"/>
  <c r="T6" i="1" s="1"/>
  <c r="T7" i="1" s="1"/>
  <c r="T8" i="1" s="1"/>
  <c r="T9" i="1" s="1"/>
  <c r="T10" i="1" s="1"/>
  <c r="T11" i="1" s="1"/>
  <c r="T12" i="1" s="1"/>
  <c r="T13" i="1" s="1"/>
  <c r="T14" i="1" s="1"/>
  <c r="T15" i="1" s="1"/>
  <c r="T16" i="1" s="1"/>
  <c r="T17" i="1" s="1"/>
  <c r="T18" i="1" s="1"/>
  <c r="T19" i="1" s="1"/>
  <c r="T20" i="1" s="1"/>
  <c r="T21" i="1" s="1"/>
  <c r="T22" i="1" s="1"/>
  <c r="T23" i="1" s="1"/>
  <c r="T24" i="1" s="1"/>
  <c r="T25" i="1" s="1"/>
  <c r="T26" i="1" s="1"/>
  <c r="T27" i="1" s="1"/>
  <c r="T28" i="1" s="1"/>
  <c r="T29" i="1" s="1"/>
  <c r="T30" i="1" s="1"/>
  <c r="T31" i="1" s="1"/>
  <c r="T32" i="1" s="1"/>
  <c r="T33" i="1" s="1"/>
  <c r="T34" i="1" s="1"/>
  <c r="T35" i="1" s="1"/>
  <c r="T36" i="1" s="1"/>
  <c r="T37" i="1" s="1"/>
  <c r="T38" i="1" s="1"/>
  <c r="T39" i="1" s="1"/>
  <c r="T40" i="1" s="1"/>
  <c r="T41" i="1" s="1"/>
  <c r="T42" i="1" s="1"/>
  <c r="T43" i="1" s="1"/>
  <c r="T44" i="1" s="1"/>
  <c r="T45" i="1" s="1"/>
  <c r="T46" i="1" s="1"/>
  <c r="T47" i="1" s="1"/>
  <c r="T48" i="1" s="1"/>
  <c r="T49" i="1" s="1"/>
  <c r="T50" i="1" s="1"/>
  <c r="T51" i="1" s="1"/>
  <c r="T52" i="1" s="1"/>
  <c r="T53" i="1" s="1"/>
  <c r="T54" i="1" s="1"/>
  <c r="T55" i="1" s="1"/>
  <c r="T56" i="1" s="1"/>
  <c r="T57" i="1" s="1"/>
  <c r="T58" i="1" s="1"/>
  <c r="T59" i="1" s="1"/>
  <c r="T60" i="1" s="1"/>
  <c r="T61" i="1" s="1"/>
  <c r="T62" i="1" s="1"/>
  <c r="T63" i="1" s="1"/>
  <c r="T64" i="1" s="1"/>
  <c r="T65" i="1" s="1"/>
  <c r="T66" i="1" s="1"/>
  <c r="T67" i="1" s="1"/>
  <c r="T68" i="1" s="1"/>
  <c r="T69" i="1" s="1"/>
  <c r="T70" i="1" s="1"/>
  <c r="T71" i="1" s="1"/>
  <c r="T72" i="1" s="1"/>
  <c r="T73" i="1" s="1"/>
  <c r="T74" i="1" s="1"/>
  <c r="T75" i="1" s="1"/>
  <c r="T76" i="1" s="1"/>
  <c r="T77" i="1" s="1"/>
  <c r="T78" i="1" s="1"/>
  <c r="T79" i="1" s="1"/>
  <c r="T80" i="1" s="1"/>
  <c r="T81" i="1" s="1"/>
  <c r="T82" i="1" s="1"/>
  <c r="T83" i="1" s="1"/>
  <c r="T84" i="1" s="1"/>
  <c r="T85" i="1" s="1"/>
  <c r="T86" i="1" s="1"/>
  <c r="T87" i="1" s="1"/>
  <c r="T88" i="1" s="1"/>
  <c r="T89" i="1" s="1"/>
  <c r="T90" i="1" s="1"/>
  <c r="T91" i="1" s="1"/>
  <c r="T92" i="1" s="1"/>
  <c r="T93" i="1" s="1"/>
  <c r="T94" i="1" s="1"/>
  <c r="T95" i="1" s="1"/>
  <c r="T96" i="1" s="1"/>
  <c r="T97" i="1" s="1"/>
  <c r="T98" i="1" s="1"/>
  <c r="T99" i="1" s="1"/>
  <c r="T100" i="1" s="1"/>
  <c r="T101" i="1" s="1"/>
  <c r="T102" i="1" s="1"/>
  <c r="T103" i="1" s="1"/>
  <c r="T104" i="1" s="1"/>
  <c r="T105" i="1" s="1"/>
  <c r="T106" i="1" s="1"/>
  <c r="T107" i="1" s="1"/>
  <c r="T108" i="1" s="1"/>
  <c r="T109" i="1" s="1"/>
  <c r="T110" i="1" s="1"/>
  <c r="T111" i="1" s="1"/>
  <c r="T112" i="1" s="1"/>
  <c r="T113" i="1" s="1"/>
  <c r="T114" i="1" s="1"/>
  <c r="T115" i="1" s="1"/>
  <c r="T116" i="1" s="1"/>
  <c r="T117" i="1" s="1"/>
  <c r="T118" i="1" s="1"/>
  <c r="T119" i="1" s="1"/>
  <c r="T120" i="1" s="1"/>
  <c r="T121" i="1" s="1"/>
  <c r="T122" i="1" s="1"/>
  <c r="T123" i="1" s="1"/>
  <c r="T124" i="1" s="1"/>
  <c r="T125" i="1" s="1"/>
  <c r="T126" i="1" s="1"/>
  <c r="T127" i="1" s="1"/>
  <c r="T128" i="1" s="1"/>
  <c r="T129" i="1" s="1"/>
  <c r="T130" i="1" s="1"/>
  <c r="T131" i="1" s="1"/>
  <c r="T132" i="1" s="1"/>
  <c r="T133" i="1" s="1"/>
  <c r="T134" i="1" s="1"/>
  <c r="T135" i="1" s="1"/>
  <c r="T136" i="1" s="1"/>
  <c r="T137" i="1" s="1"/>
  <c r="T138" i="1" s="1"/>
  <c r="T139" i="1" s="1"/>
  <c r="T140" i="1" s="1"/>
  <c r="T141" i="1" s="1"/>
  <c r="T142" i="1" s="1"/>
  <c r="T143" i="1" s="1"/>
  <c r="T144" i="1" s="1"/>
  <c r="T145" i="1" s="1"/>
  <c r="T146" i="1" s="1"/>
  <c r="T147" i="1" s="1"/>
  <c r="T148" i="1" s="1"/>
  <c r="T149" i="1" s="1"/>
  <c r="T150" i="1" s="1"/>
  <c r="T151" i="1" s="1"/>
  <c r="T152" i="1" s="1"/>
  <c r="T153" i="1" s="1"/>
  <c r="T154" i="1" s="1"/>
  <c r="T155" i="1" s="1"/>
  <c r="T156" i="1" s="1"/>
  <c r="T157" i="1" s="1"/>
  <c r="T158" i="1" s="1"/>
  <c r="T159" i="1" s="1"/>
  <c r="T160" i="1" s="1"/>
  <c r="T161" i="1" s="1"/>
  <c r="T162" i="1" s="1"/>
  <c r="T163" i="1" s="1"/>
  <c r="T164" i="1" s="1"/>
  <c r="T165" i="1" s="1"/>
  <c r="T166" i="1" s="1"/>
  <c r="T167" i="1" s="1"/>
  <c r="T168" i="1" s="1"/>
  <c r="T169" i="1" s="1"/>
  <c r="T170" i="1" s="1"/>
  <c r="T171" i="1" s="1"/>
  <c r="T172" i="1" s="1"/>
  <c r="N3" i="1"/>
  <c r="N4" i="1"/>
  <c r="N5" i="1"/>
  <c r="N6" i="1"/>
  <c r="N7" i="1"/>
  <c r="N8" i="1"/>
  <c r="N9" i="1"/>
  <c r="N10" i="1"/>
  <c r="N11" i="1"/>
  <c r="N12" i="1"/>
  <c r="N13" i="1"/>
  <c r="N14" i="1"/>
  <c r="N15" i="1"/>
  <c r="N16" i="1"/>
  <c r="N17" i="1"/>
  <c r="N18" i="1"/>
  <c r="N19" i="1"/>
  <c r="N20" i="1"/>
  <c r="N21" i="1"/>
  <c r="N22" i="1"/>
  <c r="N23" i="1"/>
  <c r="N24" i="1"/>
  <c r="N25" i="1"/>
  <c r="N26" i="1"/>
  <c r="N27" i="1"/>
  <c r="N28" i="1"/>
  <c r="N29" i="1"/>
  <c r="N30" i="1"/>
  <c r="N31" i="1"/>
  <c r="N32" i="1"/>
  <c r="N33" i="1"/>
  <c r="N34" i="1"/>
  <c r="N35" i="1"/>
  <c r="N36" i="1"/>
  <c r="N37" i="1"/>
  <c r="N38" i="1"/>
  <c r="N39" i="1"/>
  <c r="N40" i="1"/>
  <c r="N41" i="1"/>
  <c r="N42" i="1"/>
  <c r="N43" i="1"/>
  <c r="N44" i="1"/>
  <c r="N45" i="1"/>
  <c r="N46" i="1"/>
  <c r="N47" i="1"/>
  <c r="N48" i="1"/>
  <c r="N49" i="1"/>
  <c r="N50" i="1"/>
  <c r="N51" i="1"/>
  <c r="N52" i="1"/>
  <c r="N53" i="1"/>
  <c r="N54" i="1"/>
  <c r="N55" i="1"/>
  <c r="N56" i="1"/>
  <c r="N57" i="1"/>
  <c r="N58" i="1"/>
  <c r="N59" i="1"/>
  <c r="N60" i="1"/>
  <c r="N61" i="1"/>
  <c r="N62" i="1"/>
  <c r="N63" i="1"/>
  <c r="N64" i="1"/>
  <c r="N65" i="1"/>
  <c r="N66" i="1"/>
  <c r="N67" i="1"/>
  <c r="N68" i="1"/>
  <c r="N69" i="1"/>
  <c r="N70" i="1"/>
  <c r="N71" i="1"/>
  <c r="N72" i="1"/>
  <c r="N73" i="1"/>
  <c r="N74" i="1"/>
  <c r="N75" i="1"/>
  <c r="N76" i="1"/>
  <c r="N77" i="1"/>
  <c r="N78" i="1"/>
  <c r="N79" i="1"/>
  <c r="N80" i="1"/>
  <c r="N81" i="1"/>
  <c r="N82" i="1"/>
  <c r="N83" i="1"/>
  <c r="N84" i="1"/>
  <c r="N85" i="1"/>
  <c r="N86" i="1"/>
  <c r="N87" i="1"/>
  <c r="N88" i="1"/>
  <c r="N89" i="1"/>
  <c r="N90" i="1"/>
  <c r="N91" i="1"/>
  <c r="N92" i="1"/>
  <c r="N93" i="1"/>
  <c r="N94" i="1"/>
  <c r="N95" i="1"/>
  <c r="N96" i="1"/>
  <c r="N97" i="1"/>
  <c r="N98" i="1"/>
  <c r="N99" i="1"/>
  <c r="N100" i="1"/>
  <c r="N101" i="1"/>
  <c r="N102" i="1"/>
  <c r="N103" i="1"/>
  <c r="N104" i="1"/>
  <c r="N105" i="1"/>
  <c r="N106" i="1"/>
  <c r="N107" i="1"/>
  <c r="N108" i="1"/>
  <c r="N109" i="1"/>
  <c r="N110" i="1"/>
  <c r="N111" i="1"/>
  <c r="N112" i="1"/>
  <c r="N113" i="1"/>
  <c r="N114" i="1"/>
  <c r="N115" i="1"/>
  <c r="N116" i="1"/>
  <c r="N117" i="1"/>
  <c r="N118" i="1"/>
  <c r="N119" i="1"/>
  <c r="N120" i="1"/>
  <c r="N121" i="1"/>
  <c r="N122" i="1"/>
  <c r="N123" i="1"/>
  <c r="N124" i="1"/>
  <c r="N125" i="1"/>
  <c r="N126" i="1"/>
  <c r="N127" i="1"/>
  <c r="N128" i="1"/>
  <c r="N129" i="1"/>
  <c r="N130" i="1"/>
  <c r="N131" i="1"/>
  <c r="N132" i="1"/>
  <c r="N133" i="1"/>
  <c r="N134" i="1"/>
  <c r="N135" i="1"/>
  <c r="N136" i="1"/>
  <c r="N137" i="1"/>
  <c r="N138" i="1"/>
  <c r="N139" i="1"/>
  <c r="N140" i="1"/>
  <c r="N141" i="1"/>
  <c r="N142" i="1"/>
  <c r="N143" i="1"/>
  <c r="N144" i="1"/>
  <c r="N145" i="1"/>
  <c r="N146" i="1"/>
  <c r="N147" i="1"/>
  <c r="N148" i="1"/>
  <c r="N149" i="1"/>
  <c r="N150" i="1"/>
  <c r="N151" i="1"/>
  <c r="N152" i="1"/>
  <c r="N153" i="1"/>
  <c r="N154" i="1"/>
  <c r="N155" i="1"/>
  <c r="N156" i="1"/>
  <c r="N157" i="1"/>
  <c r="N158" i="1"/>
  <c r="N159" i="1"/>
  <c r="N160" i="1"/>
  <c r="N161" i="1"/>
  <c r="N162" i="1"/>
  <c r="N163" i="1"/>
  <c r="N164" i="1"/>
  <c r="N165" i="1"/>
  <c r="N166" i="1"/>
  <c r="N167" i="1"/>
  <c r="N168" i="1"/>
  <c r="N169" i="1"/>
  <c r="N170" i="1"/>
  <c r="N171" i="1"/>
  <c r="N2" i="1"/>
  <c r="K3" i="1"/>
  <c r="K4" i="1"/>
  <c r="K5" i="1"/>
  <c r="K6" i="1"/>
  <c r="K7" i="1"/>
  <c r="K8" i="1"/>
  <c r="K9" i="1"/>
  <c r="K10" i="1"/>
  <c r="K11" i="1"/>
  <c r="K12" i="1"/>
  <c r="K13" i="1"/>
  <c r="K14" i="1"/>
  <c r="K15" i="1"/>
  <c r="K16" i="1"/>
  <c r="K17" i="1"/>
  <c r="K18" i="1"/>
  <c r="K19" i="1"/>
  <c r="K20" i="1"/>
  <c r="K21" i="1"/>
  <c r="K22" i="1"/>
  <c r="K23" i="1"/>
  <c r="K24" i="1"/>
  <c r="K25" i="1"/>
  <c r="K26" i="1"/>
  <c r="K27" i="1"/>
  <c r="K28" i="1"/>
  <c r="K29" i="1"/>
  <c r="K30" i="1"/>
  <c r="K31" i="1"/>
  <c r="K32" i="1"/>
  <c r="K33" i="1"/>
  <c r="K34" i="1"/>
  <c r="K35" i="1"/>
  <c r="K36" i="1"/>
  <c r="K37" i="1"/>
  <c r="K38" i="1"/>
  <c r="K39" i="1"/>
  <c r="K40" i="1"/>
  <c r="K41" i="1"/>
  <c r="K42" i="1"/>
  <c r="K43" i="1"/>
  <c r="K44" i="1"/>
  <c r="K45" i="1"/>
  <c r="K46" i="1"/>
  <c r="K47" i="1"/>
  <c r="K48" i="1"/>
  <c r="K49" i="1"/>
  <c r="K50" i="1"/>
  <c r="K51" i="1"/>
  <c r="K52" i="1"/>
  <c r="K53" i="1"/>
  <c r="K54" i="1"/>
  <c r="K55" i="1"/>
  <c r="K56" i="1"/>
  <c r="K57" i="1"/>
  <c r="K58" i="1"/>
  <c r="K59" i="1"/>
  <c r="K60" i="1"/>
  <c r="K61" i="1"/>
  <c r="K62" i="1"/>
  <c r="K63" i="1"/>
  <c r="K64" i="1"/>
  <c r="K65" i="1"/>
  <c r="K66" i="1"/>
  <c r="K67" i="1"/>
  <c r="K68" i="1"/>
  <c r="K69" i="1"/>
  <c r="K70" i="1"/>
  <c r="K71" i="1"/>
  <c r="K72" i="1"/>
  <c r="K73" i="1"/>
  <c r="K74" i="1"/>
  <c r="K75" i="1"/>
  <c r="K76" i="1"/>
  <c r="K77" i="1"/>
  <c r="K78" i="1"/>
  <c r="K79" i="1"/>
  <c r="K80" i="1"/>
  <c r="K81" i="1"/>
  <c r="K82" i="1"/>
  <c r="K83" i="1"/>
  <c r="K84" i="1"/>
  <c r="K85" i="1"/>
  <c r="K86" i="1"/>
  <c r="K87" i="1"/>
  <c r="K88" i="1"/>
  <c r="K89" i="1"/>
  <c r="K90" i="1"/>
  <c r="K91" i="1"/>
  <c r="K92" i="1"/>
  <c r="K93" i="1"/>
  <c r="K94" i="1"/>
  <c r="K95" i="1"/>
  <c r="K96" i="1"/>
  <c r="K97" i="1"/>
  <c r="K98" i="1"/>
  <c r="K99" i="1"/>
  <c r="K100" i="1"/>
  <c r="K101" i="1"/>
  <c r="K102" i="1"/>
  <c r="K103" i="1"/>
  <c r="K104" i="1"/>
  <c r="K105" i="1"/>
  <c r="K106" i="1"/>
  <c r="K107" i="1"/>
  <c r="K108" i="1"/>
  <c r="K109" i="1"/>
  <c r="K110" i="1"/>
  <c r="K111" i="1"/>
  <c r="K112" i="1"/>
  <c r="K113" i="1"/>
  <c r="K114" i="1"/>
  <c r="K115" i="1"/>
  <c r="K116" i="1"/>
  <c r="K117" i="1"/>
  <c r="K118" i="1"/>
  <c r="K119" i="1"/>
  <c r="K120" i="1"/>
  <c r="K121" i="1"/>
  <c r="K122" i="1"/>
  <c r="K123" i="1"/>
  <c r="K124" i="1"/>
  <c r="K125" i="1"/>
  <c r="K126" i="1"/>
  <c r="K127" i="1"/>
  <c r="K128" i="1"/>
  <c r="K129" i="1"/>
  <c r="K130" i="1"/>
  <c r="K131" i="1"/>
  <c r="K132" i="1"/>
  <c r="K133" i="1"/>
  <c r="K134" i="1"/>
  <c r="K135" i="1"/>
  <c r="K136" i="1"/>
  <c r="K137" i="1"/>
  <c r="K138" i="1"/>
  <c r="K139" i="1"/>
  <c r="K140" i="1"/>
  <c r="K141" i="1"/>
  <c r="K142" i="1"/>
  <c r="K143" i="1"/>
  <c r="K144" i="1"/>
  <c r="K145" i="1"/>
  <c r="K146" i="1"/>
  <c r="K147" i="1"/>
  <c r="K148" i="1"/>
  <c r="K149" i="1"/>
  <c r="K150" i="1"/>
  <c r="K151" i="1"/>
  <c r="K152" i="1"/>
  <c r="K153" i="1"/>
  <c r="K154" i="1"/>
  <c r="K155" i="1"/>
  <c r="K156" i="1"/>
  <c r="K157" i="1"/>
  <c r="K158" i="1"/>
  <c r="K159" i="1"/>
  <c r="K160" i="1"/>
  <c r="K161" i="1"/>
  <c r="K162" i="1"/>
  <c r="K163" i="1"/>
  <c r="K164" i="1"/>
  <c r="K165" i="1"/>
  <c r="K166" i="1"/>
  <c r="K167" i="1"/>
  <c r="K168" i="1"/>
  <c r="K169" i="1"/>
  <c r="K170" i="1"/>
  <c r="K171" i="1"/>
  <c r="I3" i="1"/>
  <c r="F3" i="1"/>
  <c r="Q40" i="1"/>
  <c r="I4" i="1" l="1"/>
  <c r="F4" i="1" s="1"/>
  <c r="I5" i="1"/>
  <c r="F5" i="1" s="1"/>
  <c r="I6" i="1"/>
  <c r="F6" i="1" s="1"/>
  <c r="I7" i="1"/>
  <c r="F7" i="1" s="1"/>
  <c r="I8" i="1"/>
  <c r="F8" i="1" s="1"/>
  <c r="I9" i="1"/>
  <c r="F9" i="1" s="1"/>
  <c r="I10" i="1"/>
  <c r="F10" i="1" s="1"/>
  <c r="I11" i="1"/>
  <c r="F11" i="1" s="1"/>
  <c r="I12" i="1"/>
  <c r="F12" i="1" s="1"/>
  <c r="I13" i="1"/>
  <c r="F13" i="1" s="1"/>
  <c r="I14" i="1"/>
  <c r="F14" i="1" s="1"/>
  <c r="I15" i="1"/>
  <c r="F15" i="1" s="1"/>
  <c r="I16" i="1"/>
  <c r="F16" i="1" s="1"/>
  <c r="I17" i="1"/>
  <c r="F17" i="1" s="1"/>
  <c r="I18" i="1"/>
  <c r="F18" i="1" s="1"/>
  <c r="I19" i="1"/>
  <c r="F19" i="1" s="1"/>
  <c r="I20" i="1"/>
  <c r="F20" i="1" s="1"/>
  <c r="I21" i="1"/>
  <c r="F21" i="1" s="1"/>
  <c r="I22" i="1"/>
  <c r="F22" i="1" s="1"/>
  <c r="I23" i="1"/>
  <c r="F23" i="1" s="1"/>
  <c r="I24" i="1"/>
  <c r="F24" i="1" s="1"/>
  <c r="I25" i="1"/>
  <c r="F25" i="1" s="1"/>
  <c r="I26" i="1"/>
  <c r="F26" i="1" s="1"/>
  <c r="I27" i="1"/>
  <c r="F27" i="1" s="1"/>
  <c r="I28" i="1"/>
  <c r="F28" i="1" s="1"/>
  <c r="I29" i="1"/>
  <c r="F29" i="1" s="1"/>
  <c r="I30" i="1"/>
  <c r="F30" i="1" s="1"/>
  <c r="I31" i="1"/>
  <c r="F31" i="1" s="1"/>
  <c r="I32" i="1"/>
  <c r="F32" i="1" s="1"/>
  <c r="I33" i="1"/>
  <c r="F33" i="1" s="1"/>
  <c r="I34" i="1"/>
  <c r="F34" i="1" s="1"/>
  <c r="I35" i="1"/>
  <c r="F35" i="1" s="1"/>
  <c r="I36" i="1"/>
  <c r="F36" i="1" s="1"/>
  <c r="I37" i="1"/>
  <c r="F37" i="1" s="1"/>
  <c r="I38" i="1"/>
  <c r="F38" i="1" s="1"/>
  <c r="I39" i="1"/>
  <c r="F39" i="1" s="1"/>
  <c r="I40" i="1"/>
  <c r="F40" i="1" s="1"/>
  <c r="I41" i="1"/>
  <c r="F41" i="1" s="1"/>
  <c r="I42" i="1"/>
  <c r="F42" i="1" s="1"/>
  <c r="I43" i="1"/>
  <c r="F43" i="1" s="1"/>
  <c r="I44" i="1"/>
  <c r="F44" i="1" s="1"/>
  <c r="I45" i="1"/>
  <c r="F45" i="1" s="1"/>
  <c r="I46" i="1"/>
  <c r="F46" i="1" s="1"/>
  <c r="I47" i="1"/>
  <c r="F47" i="1" s="1"/>
  <c r="I48" i="1"/>
  <c r="F48" i="1" s="1"/>
  <c r="I49" i="1"/>
  <c r="F49" i="1" s="1"/>
  <c r="I50" i="1"/>
  <c r="F50" i="1" s="1"/>
  <c r="I51" i="1"/>
  <c r="F51" i="1" s="1"/>
  <c r="I52" i="1"/>
  <c r="F52" i="1" s="1"/>
  <c r="I53" i="1"/>
  <c r="F53" i="1" s="1"/>
  <c r="I54" i="1"/>
  <c r="F54" i="1" s="1"/>
  <c r="I55" i="1"/>
  <c r="F55" i="1" s="1"/>
  <c r="I56" i="1"/>
  <c r="F56" i="1" s="1"/>
  <c r="I57" i="1"/>
  <c r="F57" i="1" s="1"/>
  <c r="I58" i="1"/>
  <c r="F58" i="1" s="1"/>
  <c r="I59" i="1"/>
  <c r="F59" i="1" s="1"/>
  <c r="I60" i="1"/>
  <c r="F60" i="1" s="1"/>
  <c r="I61" i="1"/>
  <c r="F61" i="1" s="1"/>
  <c r="I62" i="1"/>
  <c r="F62" i="1" s="1"/>
  <c r="I63" i="1"/>
  <c r="F63" i="1" s="1"/>
  <c r="I64" i="1"/>
  <c r="F64" i="1" s="1"/>
  <c r="I65" i="1"/>
  <c r="F65" i="1" s="1"/>
  <c r="I66" i="1"/>
  <c r="F66" i="1" s="1"/>
  <c r="I67" i="1"/>
  <c r="F67" i="1" s="1"/>
  <c r="I68" i="1"/>
  <c r="F68" i="1" s="1"/>
  <c r="I69" i="1"/>
  <c r="F69" i="1" s="1"/>
  <c r="I70" i="1"/>
  <c r="F70" i="1" s="1"/>
  <c r="I71" i="1"/>
  <c r="F71" i="1" s="1"/>
  <c r="I72" i="1"/>
  <c r="F72" i="1" s="1"/>
  <c r="I73" i="1"/>
  <c r="F73" i="1" s="1"/>
  <c r="I74" i="1"/>
  <c r="F74" i="1" s="1"/>
  <c r="I75" i="1"/>
  <c r="F75" i="1" s="1"/>
  <c r="I76" i="1"/>
  <c r="F76" i="1" s="1"/>
  <c r="I77" i="1"/>
  <c r="F77" i="1" s="1"/>
  <c r="I78" i="1"/>
  <c r="F78" i="1" s="1"/>
  <c r="I79" i="1"/>
  <c r="F79" i="1" s="1"/>
  <c r="I80" i="1"/>
  <c r="F80" i="1" s="1"/>
  <c r="I81" i="1"/>
  <c r="F81" i="1" s="1"/>
  <c r="I82" i="1"/>
  <c r="F82" i="1" s="1"/>
  <c r="I83" i="1"/>
  <c r="F83" i="1" s="1"/>
  <c r="I84" i="1"/>
  <c r="F84" i="1" s="1"/>
  <c r="I85" i="1"/>
  <c r="F85" i="1" s="1"/>
  <c r="I86" i="1"/>
  <c r="F86" i="1" s="1"/>
  <c r="I87" i="1"/>
  <c r="F87" i="1" s="1"/>
  <c r="I88" i="1"/>
  <c r="F88" i="1" s="1"/>
  <c r="I89" i="1"/>
  <c r="F89" i="1" s="1"/>
  <c r="I90" i="1"/>
  <c r="F90" i="1" s="1"/>
  <c r="I91" i="1"/>
  <c r="F91" i="1" s="1"/>
  <c r="I92" i="1"/>
  <c r="F92" i="1" s="1"/>
  <c r="I93" i="1"/>
  <c r="F93" i="1" s="1"/>
  <c r="I94" i="1"/>
  <c r="F94" i="1" s="1"/>
  <c r="I95" i="1"/>
  <c r="F95" i="1" s="1"/>
  <c r="I96" i="1"/>
  <c r="F96" i="1" s="1"/>
  <c r="I97" i="1"/>
  <c r="F97" i="1" s="1"/>
  <c r="I98" i="1"/>
  <c r="F98" i="1" s="1"/>
  <c r="I99" i="1"/>
  <c r="F99" i="1" s="1"/>
  <c r="I100" i="1"/>
  <c r="F100" i="1" s="1"/>
  <c r="I101" i="1"/>
  <c r="F101" i="1" s="1"/>
  <c r="I102" i="1"/>
  <c r="F102" i="1" s="1"/>
  <c r="I103" i="1"/>
  <c r="F103" i="1" s="1"/>
  <c r="I104" i="1"/>
  <c r="F104" i="1" s="1"/>
  <c r="I105" i="1"/>
  <c r="F105" i="1" s="1"/>
  <c r="I106" i="1"/>
  <c r="F106" i="1" s="1"/>
  <c r="I107" i="1"/>
  <c r="F107" i="1" s="1"/>
  <c r="I108" i="1"/>
  <c r="F108" i="1" s="1"/>
  <c r="I109" i="1"/>
  <c r="F109" i="1" s="1"/>
  <c r="I110" i="1"/>
  <c r="F110" i="1" s="1"/>
  <c r="I111" i="1"/>
  <c r="F111" i="1" s="1"/>
  <c r="I112" i="1"/>
  <c r="F112" i="1" s="1"/>
  <c r="I113" i="1"/>
  <c r="F113" i="1" s="1"/>
  <c r="I114" i="1"/>
  <c r="F114" i="1" s="1"/>
  <c r="I115" i="1"/>
  <c r="F115" i="1" s="1"/>
  <c r="I116" i="1"/>
  <c r="F116" i="1" s="1"/>
  <c r="I117" i="1"/>
  <c r="F117" i="1" s="1"/>
  <c r="I118" i="1"/>
  <c r="F118" i="1" s="1"/>
  <c r="I119" i="1"/>
  <c r="F119" i="1" s="1"/>
  <c r="I120" i="1"/>
  <c r="F120" i="1" s="1"/>
  <c r="I121" i="1"/>
  <c r="F121" i="1" s="1"/>
  <c r="I122" i="1"/>
  <c r="F122" i="1" s="1"/>
  <c r="I123" i="1"/>
  <c r="F123" i="1" s="1"/>
  <c r="I124" i="1"/>
  <c r="F124" i="1" s="1"/>
  <c r="I125" i="1"/>
  <c r="F125" i="1" s="1"/>
  <c r="I126" i="1"/>
  <c r="F126" i="1" s="1"/>
  <c r="I127" i="1"/>
  <c r="F127" i="1" s="1"/>
  <c r="I128" i="1"/>
  <c r="F128" i="1" s="1"/>
  <c r="I129" i="1"/>
  <c r="F129" i="1" s="1"/>
  <c r="I130" i="1"/>
  <c r="F130" i="1" s="1"/>
  <c r="I131" i="1"/>
  <c r="F131" i="1" s="1"/>
  <c r="I132" i="1"/>
  <c r="F132" i="1" s="1"/>
  <c r="I133" i="1"/>
  <c r="F133" i="1" s="1"/>
  <c r="I134" i="1"/>
  <c r="F134" i="1" s="1"/>
  <c r="I135" i="1"/>
  <c r="F135" i="1" s="1"/>
  <c r="I136" i="1"/>
  <c r="F136" i="1" s="1"/>
  <c r="I137" i="1"/>
  <c r="F137" i="1" s="1"/>
  <c r="I138" i="1"/>
  <c r="F138" i="1" s="1"/>
  <c r="I139" i="1"/>
  <c r="F139" i="1" s="1"/>
  <c r="I140" i="1"/>
  <c r="F140" i="1" s="1"/>
  <c r="I141" i="1"/>
  <c r="F141" i="1" s="1"/>
  <c r="I142" i="1"/>
  <c r="F142" i="1" s="1"/>
  <c r="I143" i="1"/>
  <c r="F143" i="1" s="1"/>
  <c r="I144" i="1"/>
  <c r="F144" i="1" s="1"/>
  <c r="I145" i="1"/>
  <c r="F145" i="1" s="1"/>
  <c r="I146" i="1"/>
  <c r="F146" i="1" s="1"/>
  <c r="I147" i="1"/>
  <c r="F147" i="1" s="1"/>
  <c r="I148" i="1"/>
  <c r="F148" i="1" s="1"/>
  <c r="I149" i="1"/>
  <c r="F149" i="1" s="1"/>
  <c r="I150" i="1"/>
  <c r="F150" i="1" s="1"/>
  <c r="I151" i="1"/>
  <c r="F151" i="1" s="1"/>
  <c r="I152" i="1"/>
  <c r="F152" i="1" s="1"/>
  <c r="I153" i="1"/>
  <c r="F153" i="1" s="1"/>
  <c r="I154" i="1"/>
  <c r="F154" i="1" s="1"/>
  <c r="I155" i="1"/>
  <c r="F155" i="1" s="1"/>
  <c r="I156" i="1"/>
  <c r="F156" i="1" s="1"/>
  <c r="I157" i="1"/>
  <c r="F157" i="1" s="1"/>
  <c r="I158" i="1"/>
  <c r="F158" i="1" s="1"/>
  <c r="I159" i="1"/>
  <c r="F159" i="1" s="1"/>
  <c r="I160" i="1"/>
  <c r="F160" i="1" s="1"/>
  <c r="I161" i="1"/>
  <c r="F161" i="1" s="1"/>
  <c r="I162" i="1"/>
  <c r="F162" i="1" s="1"/>
  <c r="I163" i="1"/>
  <c r="F163" i="1" s="1"/>
  <c r="I164" i="1"/>
  <c r="F164" i="1" s="1"/>
  <c r="I165" i="1"/>
  <c r="F165" i="1" s="1"/>
  <c r="I166" i="1"/>
  <c r="F166" i="1" s="1"/>
  <c r="I167" i="1"/>
  <c r="F167" i="1" s="1"/>
  <c r="I168" i="1"/>
  <c r="F168" i="1" s="1"/>
  <c r="I169" i="1"/>
  <c r="F169" i="1" s="1"/>
  <c r="I170" i="1"/>
  <c r="F170" i="1" s="1"/>
  <c r="F171" i="1"/>
  <c r="P2" i="1" l="1"/>
</calcChain>
</file>

<file path=xl/sharedStrings.xml><?xml version="1.0" encoding="utf-8"?>
<sst xmlns="http://schemas.openxmlformats.org/spreadsheetml/2006/main" count="47" uniqueCount="46">
  <si>
    <t>Acceleration</t>
  </si>
  <si>
    <t>Rolling Resistance</t>
  </si>
  <si>
    <t>Aerodynamic Resistance</t>
  </si>
  <si>
    <t xml:space="preserve"> Vehicle Speed (m/s)</t>
  </si>
  <si>
    <t>Time (s)</t>
  </si>
  <si>
    <t>Height</t>
  </si>
  <si>
    <t>Height (m)</t>
  </si>
  <si>
    <t>Distance (m)</t>
  </si>
  <si>
    <t>Average Velocity</t>
  </si>
  <si>
    <t>5.20710059 m/s</t>
  </si>
  <si>
    <t>Weight (N) = mg</t>
  </si>
  <si>
    <t>Area of Vehicle (m)</t>
  </si>
  <si>
    <t>Length</t>
  </si>
  <si>
    <t>Width</t>
  </si>
  <si>
    <t>Rolling Resistance Coefficient (Loose Soil, gravel)</t>
  </si>
  <si>
    <t>Gradient (%)</t>
  </si>
  <si>
    <t>Gradient Resistance</t>
  </si>
  <si>
    <t>Angle of rise Slope 1 (degrees)</t>
  </si>
  <si>
    <t>Angle of fall Slope 1 (degrees)</t>
  </si>
  <si>
    <t>Angle of Fall Slope 2 (degrees)</t>
  </si>
  <si>
    <t>Angle of Rise Slope 2 (degrees)</t>
  </si>
  <si>
    <t>Angle of Rise Slope 3 (degrees)</t>
  </si>
  <si>
    <t>Angle of Fall Slope 3 (degrees)</t>
  </si>
  <si>
    <t>Friction Coefficient</t>
  </si>
  <si>
    <t>Tractive Effort = Coefficient of Friction x mg</t>
  </si>
  <si>
    <t>Tractive Force = Tractive Effort - Rolling Resistance</t>
  </si>
  <si>
    <t>Coefficient of Drag</t>
  </si>
  <si>
    <r>
      <t>Coefficient of Drag (2mg/</t>
    </r>
    <r>
      <rPr>
        <sz val="11"/>
        <color theme="1"/>
        <rFont val="Calibri"/>
        <family val="2"/>
      </rPr>
      <t>ρ</t>
    </r>
    <r>
      <rPr>
        <sz val="11"/>
        <color theme="1"/>
        <rFont val="Calibri"/>
        <family val="2"/>
        <scheme val="minor"/>
      </rPr>
      <t>v^2A)</t>
    </r>
  </si>
  <si>
    <t>Each velocity (m/s) (squared)</t>
  </si>
  <si>
    <t>Density of Air kg/m^3</t>
  </si>
  <si>
    <t>Aerodynamic Resistance = 1/2*Area * coefficient fo drag * density of air * velocity^2)</t>
  </si>
  <si>
    <t>Average Power</t>
  </si>
  <si>
    <t>Max Power</t>
  </si>
  <si>
    <t>Rolling Resistance = mg*coefficient</t>
  </si>
  <si>
    <t>Gradeability %</t>
  </si>
  <si>
    <t>Area of Vehicle (m^3)</t>
  </si>
  <si>
    <t>Gravity</t>
  </si>
  <si>
    <t>Weight (N) mg</t>
  </si>
  <si>
    <t>Power = Fx V (w)</t>
  </si>
  <si>
    <t xml:space="preserve">Total Resistance (F=(m*a)+Ra+Rrl+Rg </t>
  </si>
  <si>
    <t>Mass(Kg)</t>
  </si>
  <si>
    <t>Vehicle Mass (Kg)</t>
  </si>
  <si>
    <t xml:space="preserve">Driver Mass  (Kg)                                           </t>
  </si>
  <si>
    <t>Total Mass</t>
  </si>
  <si>
    <t>Battery Energy</t>
  </si>
  <si>
    <t>Joules in Battery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</si>
</sst>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theme="4"/>
      <name val="Calibri"/>
      <family val="2"/>
      <scheme val="minor"/>
    </font>
    <font>
      <sz val="11"/>
      <color rgb="FF92D050"/>
      <name val="Calibri"/>
      <family val="2"/>
      <scheme val="minor"/>
    </font>
    <font>
      <sz val="11"/>
      <color rgb="FF0070C0"/>
      <name val="Calibri"/>
      <family val="2"/>
      <scheme val="minor"/>
    </font>
    <font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2" fillId="0" borderId="0" xfId="0" applyFont="1"/>
    <xf numFmtId="0" fontId="3" fillId="0" borderId="0" xfId="0" applyFont="1"/>
    <xf numFmtId="0" fontId="0" fillId="0" borderId="0" xfId="0" applyFont="1"/>
    <xf numFmtId="0" fontId="4" fillId="0" borderId="0" xfId="0" applyFont="1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7.xml.rels><?xml version="1.0" encoding="UTF-8" standalone="yes"?>
<Relationships xmlns="http://schemas.openxmlformats.org/package/2006/relationships"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_rels/chart8.xml.rels><?xml version="1.0" encoding="UTF-8" standalone="yes"?>
<Relationships xmlns="http://schemas.openxmlformats.org/package/2006/relationships"><Relationship Id="rId2" Type="http://schemas.microsoft.com/office/2011/relationships/chartColorStyle" Target="colors8.xml"/><Relationship Id="rId1" Type="http://schemas.microsoft.com/office/2011/relationships/chartStyle" Target="style8.xml"/></Relationships>
</file>

<file path=xl/charts/_rels/chart10.xml.rels><?xml version="1.0" encoding="UTF-8" standalone="yes"?>
<Relationships xmlns="http://schemas.openxmlformats.org/package/2006/relationships"><Relationship Id="rId2" Type="http://schemas.microsoft.com/office/2011/relationships/chartColorStyle" Target="colors9.xml"/><Relationship Id="rId1" Type="http://schemas.microsoft.com/office/2011/relationships/chartStyle" Target="style9.xml"/></Relationships>
</file>

<file path=xl/charts/_rels/chart11.xml.rels><?xml version="1.0" encoding="UTF-8" standalone="yes"?>
<Relationships xmlns="http://schemas.openxmlformats.org/package/2006/relationships"><Relationship Id="rId2" Type="http://schemas.microsoft.com/office/2011/relationships/chartColorStyle" Target="colors10.xml"/><Relationship Id="rId1" Type="http://schemas.microsoft.com/office/2011/relationships/chartStyle" Target="style10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Battery</a:t>
            </a:r>
            <a:r>
              <a:rPr lang="en-GB" baseline="0"/>
              <a:t> Energy vs Joules </a:t>
            </a:r>
            <a:endParaRPr lang="en-GB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5.187231632017221E-2"/>
          <c:y val="8.0885646174962078E-2"/>
          <c:w val="0.93503422024853533"/>
          <c:h val="0.86132854301859063"/>
        </c:manualLayout>
      </c:layout>
      <c:lineChart>
        <c:grouping val="standard"/>
        <c:varyColors val="0"/>
        <c:ser>
          <c:idx val="0"/>
          <c:order val="0"/>
          <c:tx>
            <c:strRef>
              <c:f>Sheet1!$S$1</c:f>
              <c:strCache>
                <c:ptCount val="1"/>
                <c:pt idx="0">
                  <c:v>Battery Energy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val>
            <c:numRef>
              <c:f>Sheet1!$S$2:$S$172</c:f>
              <c:numCache>
                <c:formatCode>General</c:formatCode>
                <c:ptCount val="171"/>
                <c:pt idx="0">
                  <c:v>0</c:v>
                </c:pt>
                <c:pt idx="1">
                  <c:v>4865.2</c:v>
                </c:pt>
                <c:pt idx="2">
                  <c:v>2726.0472</c:v>
                </c:pt>
                <c:pt idx="3">
                  <c:v>1656.4708000000001</c:v>
                </c:pt>
                <c:pt idx="4">
                  <c:v>586.89440000000013</c:v>
                </c:pt>
                <c:pt idx="5">
                  <c:v>-482.68199999999979</c:v>
                </c:pt>
                <c:pt idx="6">
                  <c:v>-1552.2583999999997</c:v>
                </c:pt>
                <c:pt idx="7">
                  <c:v>-2621.8347999999996</c:v>
                </c:pt>
                <c:pt idx="8">
                  <c:v>-2621.8347999999996</c:v>
                </c:pt>
                <c:pt idx="9">
                  <c:v>87.165199999999459</c:v>
                </c:pt>
                <c:pt idx="10">
                  <c:v>87.165199999999459</c:v>
                </c:pt>
                <c:pt idx="11">
                  <c:v>769.74159999999938</c:v>
                </c:pt>
                <c:pt idx="12">
                  <c:v>-6103.8570000000009</c:v>
                </c:pt>
                <c:pt idx="13">
                  <c:v>-3910.0456000000004</c:v>
                </c:pt>
                <c:pt idx="14">
                  <c:v>-3910.0456000000004</c:v>
                </c:pt>
                <c:pt idx="15">
                  <c:v>-5458.0456000000004</c:v>
                </c:pt>
                <c:pt idx="16">
                  <c:v>-2877.2341999999999</c:v>
                </c:pt>
                <c:pt idx="17">
                  <c:v>3682.8943999999997</c:v>
                </c:pt>
                <c:pt idx="18">
                  <c:v>-6162.4330947134013</c:v>
                </c:pt>
                <c:pt idx="19">
                  <c:v>-6984.3413683917506</c:v>
                </c:pt>
                <c:pt idx="20">
                  <c:v>-5196.9103272604889</c:v>
                </c:pt>
                <c:pt idx="21">
                  <c:v>-2874.910327260488</c:v>
                </c:pt>
                <c:pt idx="22">
                  <c:v>-2874.910327260488</c:v>
                </c:pt>
                <c:pt idx="23">
                  <c:v>-4164.9287151372364</c:v>
                </c:pt>
                <c:pt idx="24">
                  <c:v>-6873.9287151372364</c:v>
                </c:pt>
                <c:pt idx="25">
                  <c:v>87.165199999999459</c:v>
                </c:pt>
                <c:pt idx="26">
                  <c:v>87.165199999999459</c:v>
                </c:pt>
                <c:pt idx="27">
                  <c:v>87.165199999999459</c:v>
                </c:pt>
                <c:pt idx="28">
                  <c:v>87.165199999999459</c:v>
                </c:pt>
                <c:pt idx="29">
                  <c:v>769.74159999999938</c:v>
                </c:pt>
                <c:pt idx="30">
                  <c:v>3387.3179999999998</c:v>
                </c:pt>
                <c:pt idx="31">
                  <c:v>3682.8943999999997</c:v>
                </c:pt>
                <c:pt idx="32">
                  <c:v>3978.4707999999996</c:v>
                </c:pt>
                <c:pt idx="33">
                  <c:v>3682.8943999999997</c:v>
                </c:pt>
                <c:pt idx="34">
                  <c:v>-482.68199999999979</c:v>
                </c:pt>
                <c:pt idx="35">
                  <c:v>586.89440000000013</c:v>
                </c:pt>
                <c:pt idx="36">
                  <c:v>3978.4707999999996</c:v>
                </c:pt>
                <c:pt idx="37">
                  <c:v>3682.8943999999997</c:v>
                </c:pt>
                <c:pt idx="38">
                  <c:v>1656.4708000000001</c:v>
                </c:pt>
                <c:pt idx="39">
                  <c:v>4274.0472</c:v>
                </c:pt>
                <c:pt idx="40">
                  <c:v>3978.4707999999996</c:v>
                </c:pt>
                <c:pt idx="41">
                  <c:v>2817.4707999999996</c:v>
                </c:pt>
                <c:pt idx="42">
                  <c:v>2817.4707999999996</c:v>
                </c:pt>
                <c:pt idx="43">
                  <c:v>-2420.9699442971805</c:v>
                </c:pt>
                <c:pt idx="44">
                  <c:v>-3968.9699442971805</c:v>
                </c:pt>
                <c:pt idx="45">
                  <c:v>2134.8943999999997</c:v>
                </c:pt>
                <c:pt idx="46">
                  <c:v>-2420.9699442971805</c:v>
                </c:pt>
                <c:pt idx="47">
                  <c:v>-2420.9699442971805</c:v>
                </c:pt>
                <c:pt idx="48">
                  <c:v>-4242.5124303714756</c:v>
                </c:pt>
                <c:pt idx="49">
                  <c:v>-482.68199999999979</c:v>
                </c:pt>
                <c:pt idx="50">
                  <c:v>2134.8943999999997</c:v>
                </c:pt>
                <c:pt idx="51">
                  <c:v>3978.4707999999996</c:v>
                </c:pt>
                <c:pt idx="52">
                  <c:v>3682.8943999999997</c:v>
                </c:pt>
                <c:pt idx="53">
                  <c:v>-482.68199999999979</c:v>
                </c:pt>
                <c:pt idx="54">
                  <c:v>-482.68199999999979</c:v>
                </c:pt>
                <c:pt idx="55">
                  <c:v>2134.8943999999997</c:v>
                </c:pt>
                <c:pt idx="56">
                  <c:v>3978.4707999999996</c:v>
                </c:pt>
                <c:pt idx="57">
                  <c:v>1353.6691409350333</c:v>
                </c:pt>
                <c:pt idx="58">
                  <c:v>-402.09628859745044</c:v>
                </c:pt>
                <c:pt idx="59">
                  <c:v>-5253.8617181299333</c:v>
                </c:pt>
                <c:pt idx="60">
                  <c:v>-5253.8617181299333</c:v>
                </c:pt>
                <c:pt idx="61">
                  <c:v>-3705.8617181299333</c:v>
                </c:pt>
                <c:pt idx="62">
                  <c:v>1452.3179999999998</c:v>
                </c:pt>
                <c:pt idx="63">
                  <c:v>-482.68199999999979</c:v>
                </c:pt>
                <c:pt idx="64">
                  <c:v>2134.8943999999997</c:v>
                </c:pt>
                <c:pt idx="65">
                  <c:v>3682.8943999999997</c:v>
                </c:pt>
                <c:pt idx="66">
                  <c:v>2817.4707999999996</c:v>
                </c:pt>
                <c:pt idx="67">
                  <c:v>4274.0472</c:v>
                </c:pt>
                <c:pt idx="68">
                  <c:v>3978.4707999999996</c:v>
                </c:pt>
                <c:pt idx="69">
                  <c:v>586.89440000000013</c:v>
                </c:pt>
                <c:pt idx="70">
                  <c:v>586.89440000000013</c:v>
                </c:pt>
                <c:pt idx="71">
                  <c:v>2817.4707999999996</c:v>
                </c:pt>
                <c:pt idx="72">
                  <c:v>4274.0472</c:v>
                </c:pt>
                <c:pt idx="73">
                  <c:v>3978.4707999999996</c:v>
                </c:pt>
                <c:pt idx="74">
                  <c:v>586.89440000000013</c:v>
                </c:pt>
                <c:pt idx="75">
                  <c:v>-482.68199999999979</c:v>
                </c:pt>
                <c:pt idx="76">
                  <c:v>-1552.2583999999997</c:v>
                </c:pt>
                <c:pt idx="77">
                  <c:v>-2621.8347999999996</c:v>
                </c:pt>
                <c:pt idx="78">
                  <c:v>-2621.8347999999996</c:v>
                </c:pt>
                <c:pt idx="79">
                  <c:v>87.165199999999459</c:v>
                </c:pt>
                <c:pt idx="80">
                  <c:v>769.74159999999938</c:v>
                </c:pt>
                <c:pt idx="81">
                  <c:v>3387.3179999999998</c:v>
                </c:pt>
                <c:pt idx="82">
                  <c:v>3682.8943999999997</c:v>
                </c:pt>
                <c:pt idx="83">
                  <c:v>3978.4707999999996</c:v>
                </c:pt>
                <c:pt idx="84">
                  <c:v>4274.0472</c:v>
                </c:pt>
                <c:pt idx="85">
                  <c:v>3978.4707999999996</c:v>
                </c:pt>
                <c:pt idx="86">
                  <c:v>1656.4708000000001</c:v>
                </c:pt>
                <c:pt idx="87">
                  <c:v>2134.8943999999997</c:v>
                </c:pt>
                <c:pt idx="88">
                  <c:v>586.89440000000013</c:v>
                </c:pt>
                <c:pt idx="89">
                  <c:v>2134.8943999999997</c:v>
                </c:pt>
                <c:pt idx="90">
                  <c:v>1452.3179999999998</c:v>
                </c:pt>
                <c:pt idx="91">
                  <c:v>-1552.2583999999997</c:v>
                </c:pt>
                <c:pt idx="92">
                  <c:v>-2621.8347999999996</c:v>
                </c:pt>
                <c:pt idx="93">
                  <c:v>-2621.8347999999996</c:v>
                </c:pt>
                <c:pt idx="94">
                  <c:v>87.165199999999459</c:v>
                </c:pt>
                <c:pt idx="95">
                  <c:v>87.165199999999459</c:v>
                </c:pt>
                <c:pt idx="96">
                  <c:v>87.165199999999459</c:v>
                </c:pt>
                <c:pt idx="97">
                  <c:v>87.165199999999459</c:v>
                </c:pt>
                <c:pt idx="98">
                  <c:v>87.165199999999459</c:v>
                </c:pt>
                <c:pt idx="99">
                  <c:v>87.165199999999459</c:v>
                </c:pt>
                <c:pt idx="100">
                  <c:v>769.74159999999938</c:v>
                </c:pt>
                <c:pt idx="101">
                  <c:v>-3730.9671690357945</c:v>
                </c:pt>
                <c:pt idx="102">
                  <c:v>-3730.9671690357945</c:v>
                </c:pt>
                <c:pt idx="103">
                  <c:v>-5665.9671690357945</c:v>
                </c:pt>
                <c:pt idx="104">
                  <c:v>1452.3179999999998</c:v>
                </c:pt>
                <c:pt idx="105">
                  <c:v>2134.8943999999997</c:v>
                </c:pt>
                <c:pt idx="106">
                  <c:v>-3910.0456000000004</c:v>
                </c:pt>
                <c:pt idx="107">
                  <c:v>-5458.0456000000004</c:v>
                </c:pt>
                <c:pt idx="108">
                  <c:v>1452.3179999999998</c:v>
                </c:pt>
                <c:pt idx="109">
                  <c:v>-482.68199999999979</c:v>
                </c:pt>
                <c:pt idx="110">
                  <c:v>1452.3179999999998</c:v>
                </c:pt>
                <c:pt idx="111">
                  <c:v>1452.3179999999998</c:v>
                </c:pt>
                <c:pt idx="112">
                  <c:v>2134.8943999999997</c:v>
                </c:pt>
                <c:pt idx="113">
                  <c:v>3978.4707999999996</c:v>
                </c:pt>
                <c:pt idx="114">
                  <c:v>4274.0472</c:v>
                </c:pt>
                <c:pt idx="115">
                  <c:v>3978.4707999999996</c:v>
                </c:pt>
                <c:pt idx="116">
                  <c:v>586.89440000000013</c:v>
                </c:pt>
                <c:pt idx="117">
                  <c:v>-482.68199999999979</c:v>
                </c:pt>
                <c:pt idx="118">
                  <c:v>-1552.2583999999997</c:v>
                </c:pt>
                <c:pt idx="119">
                  <c:v>-2621.8347999999996</c:v>
                </c:pt>
                <c:pt idx="120">
                  <c:v>-2621.8347999999996</c:v>
                </c:pt>
                <c:pt idx="121">
                  <c:v>87.165199999999459</c:v>
                </c:pt>
                <c:pt idx="122">
                  <c:v>87.165199999999459</c:v>
                </c:pt>
                <c:pt idx="123">
                  <c:v>87.165199999999459</c:v>
                </c:pt>
                <c:pt idx="124">
                  <c:v>87.165199999999459</c:v>
                </c:pt>
                <c:pt idx="125">
                  <c:v>87.165199999999459</c:v>
                </c:pt>
                <c:pt idx="126">
                  <c:v>87.165199999999459</c:v>
                </c:pt>
                <c:pt idx="127">
                  <c:v>87.165199999999459</c:v>
                </c:pt>
                <c:pt idx="128">
                  <c:v>87.165199999999459</c:v>
                </c:pt>
                <c:pt idx="129">
                  <c:v>87.165199999999459</c:v>
                </c:pt>
                <c:pt idx="130">
                  <c:v>87.165199999999459</c:v>
                </c:pt>
                <c:pt idx="131">
                  <c:v>87.165199999999459</c:v>
                </c:pt>
                <c:pt idx="132">
                  <c:v>769.74159999999938</c:v>
                </c:pt>
                <c:pt idx="133">
                  <c:v>3387.3179999999998</c:v>
                </c:pt>
                <c:pt idx="134">
                  <c:v>3387.3179999999998</c:v>
                </c:pt>
                <c:pt idx="135">
                  <c:v>1452.3179999999998</c:v>
                </c:pt>
                <c:pt idx="136">
                  <c:v>769.74159999999938</c:v>
                </c:pt>
                <c:pt idx="137">
                  <c:v>-2621.8347999999996</c:v>
                </c:pt>
                <c:pt idx="138">
                  <c:v>-2621.8347999999996</c:v>
                </c:pt>
                <c:pt idx="139">
                  <c:v>87.165199999999459</c:v>
                </c:pt>
                <c:pt idx="140">
                  <c:v>87.165199999999459</c:v>
                </c:pt>
                <c:pt idx="141">
                  <c:v>87.165199999999459</c:v>
                </c:pt>
                <c:pt idx="142">
                  <c:v>-3709.2080733398752</c:v>
                </c:pt>
                <c:pt idx="143">
                  <c:v>-11302.272657655743</c:v>
                </c:pt>
                <c:pt idx="144">
                  <c:v>-3709.2080733398752</c:v>
                </c:pt>
                <c:pt idx="145">
                  <c:v>769.74159999999938</c:v>
                </c:pt>
                <c:pt idx="146">
                  <c:v>-739.32581133903022</c:v>
                </c:pt>
                <c:pt idx="147">
                  <c:v>381.57935092877597</c:v>
                </c:pt>
                <c:pt idx="148">
                  <c:v>381.57935092877597</c:v>
                </c:pt>
                <c:pt idx="149">
                  <c:v>-2674.3258113390311</c:v>
                </c:pt>
                <c:pt idx="150">
                  <c:v>-6504.2309736068355</c:v>
                </c:pt>
                <c:pt idx="151">
                  <c:v>-2621.8347999999996</c:v>
                </c:pt>
                <c:pt idx="152">
                  <c:v>-2621.8347999999996</c:v>
                </c:pt>
                <c:pt idx="153">
                  <c:v>87.165199999999459</c:v>
                </c:pt>
                <c:pt idx="154">
                  <c:v>87.165199999999459</c:v>
                </c:pt>
                <c:pt idx="155">
                  <c:v>87.165199999999459</c:v>
                </c:pt>
                <c:pt idx="156">
                  <c:v>87.165199999999459</c:v>
                </c:pt>
                <c:pt idx="157">
                  <c:v>87.165199999999459</c:v>
                </c:pt>
                <c:pt idx="158">
                  <c:v>87.165199999999459</c:v>
                </c:pt>
                <c:pt idx="159">
                  <c:v>87.165199999999459</c:v>
                </c:pt>
                <c:pt idx="160">
                  <c:v>87.165199999999459</c:v>
                </c:pt>
                <c:pt idx="161">
                  <c:v>87.165199999999459</c:v>
                </c:pt>
                <c:pt idx="162">
                  <c:v>87.165199999999459</c:v>
                </c:pt>
                <c:pt idx="163">
                  <c:v>87.165199999999459</c:v>
                </c:pt>
                <c:pt idx="164">
                  <c:v>87.165199999999459</c:v>
                </c:pt>
                <c:pt idx="165">
                  <c:v>87.165199999999459</c:v>
                </c:pt>
                <c:pt idx="166">
                  <c:v>87.165199999999459</c:v>
                </c:pt>
                <c:pt idx="167">
                  <c:v>87.165199999999459</c:v>
                </c:pt>
                <c:pt idx="168">
                  <c:v>87.165199999999459</c:v>
                </c:pt>
                <c:pt idx="169">
                  <c:v>4865.2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BE51-4671-B671-914DE99E3248}"/>
            </c:ext>
          </c:extLst>
        </c:ser>
        <c:ser>
          <c:idx val="1"/>
          <c:order val="1"/>
          <c:tx>
            <c:strRef>
              <c:f>Sheet1!$T$1</c:f>
              <c:strCache>
                <c:ptCount val="1"/>
                <c:pt idx="0">
                  <c:v>Joules in Battery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val>
            <c:numRef>
              <c:f>Sheet1!$T$2:$T$172</c:f>
              <c:numCache>
                <c:formatCode>General</c:formatCode>
                <c:ptCount val="171"/>
                <c:pt idx="1">
                  <c:v>0</c:v>
                </c:pt>
                <c:pt idx="2">
                  <c:v>4865.2</c:v>
                </c:pt>
                <c:pt idx="3">
                  <c:v>7591.2471999999998</c:v>
                </c:pt>
                <c:pt idx="4">
                  <c:v>9247.7180000000008</c:v>
                </c:pt>
                <c:pt idx="5">
                  <c:v>9834.6124000000018</c:v>
                </c:pt>
                <c:pt idx="6">
                  <c:v>9351.9304000000011</c:v>
                </c:pt>
                <c:pt idx="7">
                  <c:v>7799.6720000000014</c:v>
                </c:pt>
                <c:pt idx="8">
                  <c:v>5177.8372000000018</c:v>
                </c:pt>
                <c:pt idx="9">
                  <c:v>2556.0024000000021</c:v>
                </c:pt>
                <c:pt idx="10">
                  <c:v>2643.1676000000016</c:v>
                </c:pt>
                <c:pt idx="11">
                  <c:v>2730.332800000001</c:v>
                </c:pt>
                <c:pt idx="12">
                  <c:v>3500.0744000000004</c:v>
                </c:pt>
                <c:pt idx="13">
                  <c:v>-2603.7826000000005</c:v>
                </c:pt>
                <c:pt idx="14">
                  <c:v>-6513.8282000000008</c:v>
                </c:pt>
                <c:pt idx="15">
                  <c:v>-10423.873800000001</c:v>
                </c:pt>
                <c:pt idx="16">
                  <c:v>-15881.919400000002</c:v>
                </c:pt>
                <c:pt idx="17">
                  <c:v>-18759.153600000001</c:v>
                </c:pt>
                <c:pt idx="18">
                  <c:v>-15076.259200000002</c:v>
                </c:pt>
                <c:pt idx="19">
                  <c:v>-21238.692294713404</c:v>
                </c:pt>
                <c:pt idx="20">
                  <c:v>-28223.033663105154</c:v>
                </c:pt>
                <c:pt idx="21">
                  <c:v>-33419.943990365646</c:v>
                </c:pt>
                <c:pt idx="22">
                  <c:v>-36294.85431762613</c:v>
                </c:pt>
                <c:pt idx="23">
                  <c:v>-39169.764644886614</c:v>
                </c:pt>
                <c:pt idx="24">
                  <c:v>-43334.693360023848</c:v>
                </c:pt>
                <c:pt idx="25">
                  <c:v>-50208.622075161082</c:v>
                </c:pt>
                <c:pt idx="26">
                  <c:v>-50121.456875161079</c:v>
                </c:pt>
                <c:pt idx="27">
                  <c:v>-50034.291675161076</c:v>
                </c:pt>
                <c:pt idx="28">
                  <c:v>-49947.126475161072</c:v>
                </c:pt>
                <c:pt idx="29">
                  <c:v>-49859.961275161069</c:v>
                </c:pt>
                <c:pt idx="30">
                  <c:v>-49090.219675161068</c:v>
                </c:pt>
                <c:pt idx="31">
                  <c:v>-45702.901675161069</c:v>
                </c:pt>
                <c:pt idx="32">
                  <c:v>-42020.007275161071</c:v>
                </c:pt>
                <c:pt idx="33">
                  <c:v>-38041.536475161069</c:v>
                </c:pt>
                <c:pt idx="34">
                  <c:v>-34358.642075161071</c:v>
                </c:pt>
                <c:pt idx="35">
                  <c:v>-34841.324075161072</c:v>
                </c:pt>
                <c:pt idx="36">
                  <c:v>-34254.429675161075</c:v>
                </c:pt>
                <c:pt idx="37">
                  <c:v>-30275.958875161075</c:v>
                </c:pt>
                <c:pt idx="38">
                  <c:v>-26593.064475161074</c:v>
                </c:pt>
                <c:pt idx="39">
                  <c:v>-24936.593675161075</c:v>
                </c:pt>
                <c:pt idx="40">
                  <c:v>-20662.546475161074</c:v>
                </c:pt>
                <c:pt idx="41">
                  <c:v>-16684.075675161075</c:v>
                </c:pt>
                <c:pt idx="42">
                  <c:v>-13866.604875161076</c:v>
                </c:pt>
                <c:pt idx="43">
                  <c:v>-11049.134075161077</c:v>
                </c:pt>
                <c:pt idx="44">
                  <c:v>-13470.104019458257</c:v>
                </c:pt>
                <c:pt idx="45">
                  <c:v>-17439.073963755436</c:v>
                </c:pt>
                <c:pt idx="46">
                  <c:v>-15304.179563755437</c:v>
                </c:pt>
                <c:pt idx="47">
                  <c:v>-17725.149508052618</c:v>
                </c:pt>
                <c:pt idx="48">
                  <c:v>-20146.119452349798</c:v>
                </c:pt>
                <c:pt idx="49">
                  <c:v>-24388.631882721274</c:v>
                </c:pt>
                <c:pt idx="50">
                  <c:v>-24871.313882721275</c:v>
                </c:pt>
                <c:pt idx="51">
                  <c:v>-22736.419482721274</c:v>
                </c:pt>
                <c:pt idx="52">
                  <c:v>-18757.948682721275</c:v>
                </c:pt>
                <c:pt idx="53">
                  <c:v>-15075.054282721276</c:v>
                </c:pt>
                <c:pt idx="54">
                  <c:v>-15557.736282721275</c:v>
                </c:pt>
                <c:pt idx="55">
                  <c:v>-16040.418282721275</c:v>
                </c:pt>
                <c:pt idx="56">
                  <c:v>-13905.523882721276</c:v>
                </c:pt>
                <c:pt idx="57">
                  <c:v>-9927.053082721277</c:v>
                </c:pt>
                <c:pt idx="58">
                  <c:v>-8573.3839417862437</c:v>
                </c:pt>
                <c:pt idx="59">
                  <c:v>-8975.480230383695</c:v>
                </c:pt>
                <c:pt idx="60">
                  <c:v>-14229.341948513629</c:v>
                </c:pt>
                <c:pt idx="61">
                  <c:v>-19483.203666643563</c:v>
                </c:pt>
                <c:pt idx="62">
                  <c:v>-23189.065384773497</c:v>
                </c:pt>
                <c:pt idx="63">
                  <c:v>-21736.747384773498</c:v>
                </c:pt>
                <c:pt idx="64">
                  <c:v>-22219.429384773499</c:v>
                </c:pt>
                <c:pt idx="65">
                  <c:v>-20084.534984773498</c:v>
                </c:pt>
                <c:pt idx="66">
                  <c:v>-16401.640584773497</c:v>
                </c:pt>
                <c:pt idx="67">
                  <c:v>-13584.169784773498</c:v>
                </c:pt>
                <c:pt idx="68">
                  <c:v>-9310.1225847734968</c:v>
                </c:pt>
                <c:pt idx="69">
                  <c:v>-5331.6517847734976</c:v>
                </c:pt>
                <c:pt idx="70">
                  <c:v>-4744.7573847734975</c:v>
                </c:pt>
                <c:pt idx="71">
                  <c:v>-4157.8629847734974</c:v>
                </c:pt>
                <c:pt idx="72">
                  <c:v>-1340.3921847734978</c:v>
                </c:pt>
                <c:pt idx="73">
                  <c:v>2933.6550152265022</c:v>
                </c:pt>
                <c:pt idx="74">
                  <c:v>6912.1258152265018</c:v>
                </c:pt>
                <c:pt idx="75">
                  <c:v>7499.0202152265019</c:v>
                </c:pt>
                <c:pt idx="76">
                  <c:v>7016.3382152265021</c:v>
                </c:pt>
                <c:pt idx="77">
                  <c:v>5464.0798152265024</c:v>
                </c:pt>
                <c:pt idx="78">
                  <c:v>2842.2450152265028</c:v>
                </c:pt>
                <c:pt idx="79">
                  <c:v>220.41021522650317</c:v>
                </c:pt>
                <c:pt idx="80">
                  <c:v>307.57541522650263</c:v>
                </c:pt>
                <c:pt idx="81">
                  <c:v>1077.317015226502</c:v>
                </c:pt>
                <c:pt idx="82">
                  <c:v>4464.6350152265022</c:v>
                </c:pt>
                <c:pt idx="83">
                  <c:v>8147.5294152265014</c:v>
                </c:pt>
                <c:pt idx="84">
                  <c:v>12126.000215226501</c:v>
                </c:pt>
                <c:pt idx="85">
                  <c:v>16400.047415226501</c:v>
                </c:pt>
                <c:pt idx="86">
                  <c:v>20378.518215226501</c:v>
                </c:pt>
                <c:pt idx="87">
                  <c:v>22034.9890152265</c:v>
                </c:pt>
                <c:pt idx="88">
                  <c:v>24169.883415226501</c:v>
                </c:pt>
                <c:pt idx="89">
                  <c:v>24756.777815226502</c:v>
                </c:pt>
                <c:pt idx="90">
                  <c:v>26891.672215226503</c:v>
                </c:pt>
                <c:pt idx="91">
                  <c:v>28343.990215226502</c:v>
                </c:pt>
                <c:pt idx="92">
                  <c:v>26791.731815226503</c:v>
                </c:pt>
                <c:pt idx="93">
                  <c:v>24169.897015226503</c:v>
                </c:pt>
                <c:pt idx="94">
                  <c:v>21548.062215226502</c:v>
                </c:pt>
                <c:pt idx="95">
                  <c:v>21635.227415226502</c:v>
                </c:pt>
                <c:pt idx="96">
                  <c:v>21722.392615226501</c:v>
                </c:pt>
                <c:pt idx="97">
                  <c:v>21809.557815226501</c:v>
                </c:pt>
                <c:pt idx="98">
                  <c:v>21896.7230152265</c:v>
                </c:pt>
                <c:pt idx="99">
                  <c:v>21983.8882152265</c:v>
                </c:pt>
                <c:pt idx="100">
                  <c:v>22071.053415226499</c:v>
                </c:pt>
                <c:pt idx="101">
                  <c:v>22840.795015226497</c:v>
                </c:pt>
                <c:pt idx="102">
                  <c:v>19109.827846190703</c:v>
                </c:pt>
                <c:pt idx="103">
                  <c:v>15378.860677154909</c:v>
                </c:pt>
                <c:pt idx="104">
                  <c:v>9712.8935081191157</c:v>
                </c:pt>
                <c:pt idx="105">
                  <c:v>11165.211508119115</c:v>
                </c:pt>
                <c:pt idx="106">
                  <c:v>13300.105908119114</c:v>
                </c:pt>
                <c:pt idx="107">
                  <c:v>9390.0603081191148</c:v>
                </c:pt>
                <c:pt idx="108">
                  <c:v>3932.0147081191144</c:v>
                </c:pt>
                <c:pt idx="109">
                  <c:v>5384.3327081191146</c:v>
                </c:pt>
                <c:pt idx="110">
                  <c:v>4901.6507081191148</c:v>
                </c:pt>
                <c:pt idx="111">
                  <c:v>6353.968708119115</c:v>
                </c:pt>
                <c:pt idx="112">
                  <c:v>7806.2867081191143</c:v>
                </c:pt>
                <c:pt idx="113">
                  <c:v>9941.1811081191136</c:v>
                </c:pt>
                <c:pt idx="114">
                  <c:v>13919.651908119113</c:v>
                </c:pt>
                <c:pt idx="115">
                  <c:v>18193.699108119112</c:v>
                </c:pt>
                <c:pt idx="116">
                  <c:v>22172.169908119111</c:v>
                </c:pt>
                <c:pt idx="117">
                  <c:v>22759.064308119112</c:v>
                </c:pt>
                <c:pt idx="118">
                  <c:v>22276.382308119111</c:v>
                </c:pt>
                <c:pt idx="119">
                  <c:v>20724.123908119112</c:v>
                </c:pt>
                <c:pt idx="120">
                  <c:v>18102.289108119112</c:v>
                </c:pt>
                <c:pt idx="121">
                  <c:v>15480.454308119111</c:v>
                </c:pt>
                <c:pt idx="122">
                  <c:v>15567.619508119111</c:v>
                </c:pt>
                <c:pt idx="123">
                  <c:v>15654.78470811911</c:v>
                </c:pt>
                <c:pt idx="124">
                  <c:v>15741.94990811911</c:v>
                </c:pt>
                <c:pt idx="125">
                  <c:v>15829.115108119109</c:v>
                </c:pt>
                <c:pt idx="126">
                  <c:v>15916.280308119109</c:v>
                </c:pt>
                <c:pt idx="127">
                  <c:v>16003.445508119108</c:v>
                </c:pt>
                <c:pt idx="128">
                  <c:v>16090.610708119108</c:v>
                </c:pt>
                <c:pt idx="129">
                  <c:v>16177.775908119107</c:v>
                </c:pt>
                <c:pt idx="130">
                  <c:v>16264.941108119107</c:v>
                </c:pt>
                <c:pt idx="131">
                  <c:v>16352.106308119106</c:v>
                </c:pt>
                <c:pt idx="132">
                  <c:v>16439.271508119105</c:v>
                </c:pt>
                <c:pt idx="133">
                  <c:v>17209.013108119107</c:v>
                </c:pt>
                <c:pt idx="134">
                  <c:v>20596.331108119106</c:v>
                </c:pt>
                <c:pt idx="135">
                  <c:v>23983.649108119105</c:v>
                </c:pt>
                <c:pt idx="136">
                  <c:v>25435.967108119105</c:v>
                </c:pt>
                <c:pt idx="137">
                  <c:v>26205.708708119106</c:v>
                </c:pt>
                <c:pt idx="138">
                  <c:v>23583.873908119105</c:v>
                </c:pt>
                <c:pt idx="139">
                  <c:v>20962.039108119105</c:v>
                </c:pt>
                <c:pt idx="140">
                  <c:v>21049.204308119104</c:v>
                </c:pt>
                <c:pt idx="141">
                  <c:v>21136.369508119104</c:v>
                </c:pt>
                <c:pt idx="142">
                  <c:v>21223.534708119103</c:v>
                </c:pt>
                <c:pt idx="143">
                  <c:v>17514.326634779227</c:v>
                </c:pt>
                <c:pt idx="144">
                  <c:v>6212.0539771234835</c:v>
                </c:pt>
                <c:pt idx="145">
                  <c:v>2502.8459037836083</c:v>
                </c:pt>
                <c:pt idx="146">
                  <c:v>3272.5875037836076</c:v>
                </c:pt>
                <c:pt idx="147">
                  <c:v>2533.2616924445774</c:v>
                </c:pt>
                <c:pt idx="148">
                  <c:v>2914.8410433733534</c:v>
                </c:pt>
                <c:pt idx="149">
                  <c:v>3296.4203943021294</c:v>
                </c:pt>
                <c:pt idx="150">
                  <c:v>622.09458296309822</c:v>
                </c:pt>
                <c:pt idx="151">
                  <c:v>-5882.1363906437373</c:v>
                </c:pt>
                <c:pt idx="152">
                  <c:v>-8503.9711906437369</c:v>
                </c:pt>
                <c:pt idx="153">
                  <c:v>-11125.805990643737</c:v>
                </c:pt>
                <c:pt idx="154">
                  <c:v>-11038.640790643738</c:v>
                </c:pt>
                <c:pt idx="155">
                  <c:v>-10951.475590643739</c:v>
                </c:pt>
                <c:pt idx="156">
                  <c:v>-10864.310390643739</c:v>
                </c:pt>
                <c:pt idx="157">
                  <c:v>-10777.14519064374</c:v>
                </c:pt>
                <c:pt idx="158">
                  <c:v>-10689.97999064374</c:v>
                </c:pt>
                <c:pt idx="159">
                  <c:v>-10602.814790643741</c:v>
                </c:pt>
                <c:pt idx="160">
                  <c:v>-10515.649590643741</c:v>
                </c:pt>
                <c:pt idx="161">
                  <c:v>-10428.484390643742</c:v>
                </c:pt>
                <c:pt idx="162">
                  <c:v>-10341.319190643742</c:v>
                </c:pt>
                <c:pt idx="163">
                  <c:v>-10254.153990643743</c:v>
                </c:pt>
                <c:pt idx="164">
                  <c:v>-10166.988790643743</c:v>
                </c:pt>
                <c:pt idx="165">
                  <c:v>-10079.823590643744</c:v>
                </c:pt>
                <c:pt idx="166">
                  <c:v>-9992.6583906437445</c:v>
                </c:pt>
                <c:pt idx="167">
                  <c:v>-9905.493190643745</c:v>
                </c:pt>
                <c:pt idx="168">
                  <c:v>-9818.3279906437456</c:v>
                </c:pt>
                <c:pt idx="169">
                  <c:v>-9731.1627906437461</c:v>
                </c:pt>
                <c:pt idx="170">
                  <c:v>-4865.9627906437463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BE51-4671-B671-914DE99E324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578812192"/>
        <c:axId val="578810880"/>
      </c:lineChart>
      <c:catAx>
        <c:axId val="578812192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78810880"/>
        <c:crosses val="autoZero"/>
        <c:auto val="1"/>
        <c:lblAlgn val="ctr"/>
        <c:lblOffset val="100"/>
        <c:noMultiLvlLbl val="0"/>
      </c:catAx>
      <c:valAx>
        <c:axId val="57881088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7881219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Acceleratio</a:t>
            </a:r>
            <a:r>
              <a:rPr lang="en-GB" baseline="0"/>
              <a:t>n and Velocity against Time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strRef>
              <c:f>Sheet1!$B$1</c:f>
              <c:strCache>
                <c:ptCount val="1"/>
                <c:pt idx="0">
                  <c:v>Acceleration</c:v>
                </c:pt>
              </c:strCache>
            </c:strRef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Sheet1!$A$2:$A$171</c:f>
              <c:numCache>
                <c:formatCode>General</c:formatCode>
                <c:ptCount val="170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</c:numCache>
            </c:numRef>
          </c:xVal>
          <c:yVal>
            <c:numRef>
              <c:f>Sheet1!$B$2:$B$171</c:f>
              <c:numCache>
                <c:formatCode>General</c:formatCode>
                <c:ptCount val="170"/>
                <c:pt idx="0">
                  <c:v>0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-1</c:v>
                </c:pt>
                <c:pt idx="12">
                  <c:v>-1</c:v>
                </c:pt>
                <c:pt idx="13">
                  <c:v>-1</c:v>
                </c:pt>
                <c:pt idx="14">
                  <c:v>0</c:v>
                </c:pt>
                <c:pt idx="15">
                  <c:v>0</c:v>
                </c:pt>
                <c:pt idx="16">
                  <c:v>-1</c:v>
                </c:pt>
                <c:pt idx="17">
                  <c:v>1</c:v>
                </c:pt>
                <c:pt idx="18">
                  <c:v>0</c:v>
                </c:pt>
                <c:pt idx="19">
                  <c:v>1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1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-1</c:v>
                </c:pt>
                <c:pt idx="30">
                  <c:v>-1</c:v>
                </c:pt>
                <c:pt idx="31">
                  <c:v>-1</c:v>
                </c:pt>
                <c:pt idx="32">
                  <c:v>-1</c:v>
                </c:pt>
                <c:pt idx="33">
                  <c:v>1</c:v>
                </c:pt>
                <c:pt idx="34">
                  <c:v>1</c:v>
                </c:pt>
                <c:pt idx="35">
                  <c:v>-1</c:v>
                </c:pt>
                <c:pt idx="36">
                  <c:v>-1</c:v>
                </c:pt>
                <c:pt idx="37">
                  <c:v>1</c:v>
                </c:pt>
                <c:pt idx="38">
                  <c:v>-1</c:v>
                </c:pt>
                <c:pt idx="39">
                  <c:v>-1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1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1</c:v>
                </c:pt>
                <c:pt idx="49">
                  <c:v>0</c:v>
                </c:pt>
                <c:pt idx="50">
                  <c:v>-1</c:v>
                </c:pt>
                <c:pt idx="51">
                  <c:v>-1</c:v>
                </c:pt>
                <c:pt idx="52">
                  <c:v>1</c:v>
                </c:pt>
                <c:pt idx="53">
                  <c:v>1</c:v>
                </c:pt>
                <c:pt idx="54">
                  <c:v>0</c:v>
                </c:pt>
                <c:pt idx="55">
                  <c:v>-1</c:v>
                </c:pt>
                <c:pt idx="56">
                  <c:v>-1</c:v>
                </c:pt>
                <c:pt idx="57">
                  <c:v>-1</c:v>
                </c:pt>
                <c:pt idx="58">
                  <c:v>1</c:v>
                </c:pt>
                <c:pt idx="59">
                  <c:v>1</c:v>
                </c:pt>
                <c:pt idx="60">
                  <c:v>0</c:v>
                </c:pt>
                <c:pt idx="61">
                  <c:v>0</c:v>
                </c:pt>
                <c:pt idx="62">
                  <c:v>1</c:v>
                </c:pt>
                <c:pt idx="63">
                  <c:v>0</c:v>
                </c:pt>
                <c:pt idx="64">
                  <c:v>-1</c:v>
                </c:pt>
                <c:pt idx="65">
                  <c:v>0</c:v>
                </c:pt>
                <c:pt idx="66">
                  <c:v>-1</c:v>
                </c:pt>
                <c:pt idx="67">
                  <c:v>-1</c:v>
                </c:pt>
                <c:pt idx="68">
                  <c:v>1</c:v>
                </c:pt>
                <c:pt idx="69">
                  <c:v>1</c:v>
                </c:pt>
                <c:pt idx="70">
                  <c:v>0</c:v>
                </c:pt>
                <c:pt idx="71">
                  <c:v>-1</c:v>
                </c:pt>
                <c:pt idx="72">
                  <c:v>-1</c:v>
                </c:pt>
                <c:pt idx="73">
                  <c:v>1</c:v>
                </c:pt>
                <c:pt idx="74">
                  <c:v>1</c:v>
                </c:pt>
                <c:pt idx="75">
                  <c:v>1</c:v>
                </c:pt>
                <c:pt idx="76">
                  <c:v>1</c:v>
                </c:pt>
                <c:pt idx="77">
                  <c:v>1</c:v>
                </c:pt>
                <c:pt idx="78">
                  <c:v>0</c:v>
                </c:pt>
                <c:pt idx="79">
                  <c:v>0</c:v>
                </c:pt>
                <c:pt idx="80">
                  <c:v>-1</c:v>
                </c:pt>
                <c:pt idx="81">
                  <c:v>-1</c:v>
                </c:pt>
                <c:pt idx="82">
                  <c:v>-1</c:v>
                </c:pt>
                <c:pt idx="83">
                  <c:v>-1</c:v>
                </c:pt>
                <c:pt idx="84">
                  <c:v>-1</c:v>
                </c:pt>
                <c:pt idx="85">
                  <c:v>1</c:v>
                </c:pt>
                <c:pt idx="86">
                  <c:v>0</c:v>
                </c:pt>
                <c:pt idx="87">
                  <c:v>1</c:v>
                </c:pt>
                <c:pt idx="88">
                  <c:v>0</c:v>
                </c:pt>
                <c:pt idx="89">
                  <c:v>0</c:v>
                </c:pt>
                <c:pt idx="90">
                  <c:v>1</c:v>
                </c:pt>
                <c:pt idx="91">
                  <c:v>1</c:v>
                </c:pt>
                <c:pt idx="92">
                  <c:v>1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-1</c:v>
                </c:pt>
                <c:pt idx="101">
                  <c:v>-1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-1</c:v>
                </c:pt>
                <c:pt idx="106">
                  <c:v>0</c:v>
                </c:pt>
                <c:pt idx="107">
                  <c:v>0</c:v>
                </c:pt>
                <c:pt idx="108">
                  <c:v>1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-1</c:v>
                </c:pt>
                <c:pt idx="113">
                  <c:v>-1</c:v>
                </c:pt>
                <c:pt idx="114">
                  <c:v>-1</c:v>
                </c:pt>
                <c:pt idx="115">
                  <c:v>1</c:v>
                </c:pt>
                <c:pt idx="116">
                  <c:v>1</c:v>
                </c:pt>
                <c:pt idx="117">
                  <c:v>1</c:v>
                </c:pt>
                <c:pt idx="118">
                  <c:v>1</c:v>
                </c:pt>
                <c:pt idx="119">
                  <c:v>1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-1</c:v>
                </c:pt>
                <c:pt idx="133">
                  <c:v>-1</c:v>
                </c:pt>
                <c:pt idx="134">
                  <c:v>0</c:v>
                </c:pt>
                <c:pt idx="135">
                  <c:v>0</c:v>
                </c:pt>
                <c:pt idx="136">
                  <c:v>1</c:v>
                </c:pt>
                <c:pt idx="137">
                  <c:v>1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  <c:pt idx="144">
                  <c:v>0</c:v>
                </c:pt>
                <c:pt idx="145">
                  <c:v>-1</c:v>
                </c:pt>
                <c:pt idx="146">
                  <c:v>-1</c:v>
                </c:pt>
                <c:pt idx="147">
                  <c:v>-1</c:v>
                </c:pt>
                <c:pt idx="148">
                  <c:v>0</c:v>
                </c:pt>
                <c:pt idx="149">
                  <c:v>1</c:v>
                </c:pt>
                <c:pt idx="150">
                  <c:v>1</c:v>
                </c:pt>
                <c:pt idx="151">
                  <c:v>1</c:v>
                </c:pt>
                <c:pt idx="152">
                  <c:v>0</c:v>
                </c:pt>
                <c:pt idx="153">
                  <c:v>0</c:v>
                </c:pt>
                <c:pt idx="154">
                  <c:v>0</c:v>
                </c:pt>
                <c:pt idx="155">
                  <c:v>0</c:v>
                </c:pt>
                <c:pt idx="156">
                  <c:v>0</c:v>
                </c:pt>
                <c:pt idx="157">
                  <c:v>0</c:v>
                </c:pt>
                <c:pt idx="158">
                  <c:v>0</c:v>
                </c:pt>
                <c:pt idx="159">
                  <c:v>0</c:v>
                </c:pt>
                <c:pt idx="160">
                  <c:v>0</c:v>
                </c:pt>
                <c:pt idx="161">
                  <c:v>0</c:v>
                </c:pt>
                <c:pt idx="162">
                  <c:v>0</c:v>
                </c:pt>
                <c:pt idx="163">
                  <c:v>0</c:v>
                </c:pt>
                <c:pt idx="164">
                  <c:v>0</c:v>
                </c:pt>
                <c:pt idx="165">
                  <c:v>0</c:v>
                </c:pt>
                <c:pt idx="166">
                  <c:v>0</c:v>
                </c:pt>
                <c:pt idx="167">
                  <c:v>0</c:v>
                </c:pt>
                <c:pt idx="168">
                  <c:v>0</c:v>
                </c:pt>
                <c:pt idx="169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306E-4EEF-8938-F1029C4425CE}"/>
            </c:ext>
          </c:extLst>
        </c:ser>
        <c:ser>
          <c:idx val="1"/>
          <c:order val="1"/>
          <c:tx>
            <c:strRef>
              <c:f>Sheet1!$C$1</c:f>
              <c:strCache>
                <c:ptCount val="1"/>
                <c:pt idx="0">
                  <c:v> Vehicle Speed (m/s)</c:v>
                </c:pt>
              </c:strCache>
            </c:strRef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xVal>
            <c:numRef>
              <c:f>Sheet1!$A$2:$A$171</c:f>
              <c:numCache>
                <c:formatCode>General</c:formatCode>
                <c:ptCount val="170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</c:numCache>
            </c:numRef>
          </c:xVal>
          <c:yVal>
            <c:numRef>
              <c:f>Sheet1!$C$2:$C$171</c:f>
              <c:numCache>
                <c:formatCode>General</c:formatCode>
                <c:ptCount val="170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7</c:v>
                </c:pt>
                <c:pt idx="9">
                  <c:v>7</c:v>
                </c:pt>
                <c:pt idx="10">
                  <c:v>7</c:v>
                </c:pt>
                <c:pt idx="11">
                  <c:v>6</c:v>
                </c:pt>
                <c:pt idx="12">
                  <c:v>5</c:v>
                </c:pt>
                <c:pt idx="13">
                  <c:v>4</c:v>
                </c:pt>
                <c:pt idx="14">
                  <c:v>4</c:v>
                </c:pt>
                <c:pt idx="15">
                  <c:v>4</c:v>
                </c:pt>
                <c:pt idx="16">
                  <c:v>3</c:v>
                </c:pt>
                <c:pt idx="17">
                  <c:v>4</c:v>
                </c:pt>
                <c:pt idx="18">
                  <c:v>4</c:v>
                </c:pt>
                <c:pt idx="19">
                  <c:v>5</c:v>
                </c:pt>
                <c:pt idx="20">
                  <c:v>6</c:v>
                </c:pt>
                <c:pt idx="21">
                  <c:v>6</c:v>
                </c:pt>
                <c:pt idx="22">
                  <c:v>6</c:v>
                </c:pt>
                <c:pt idx="23">
                  <c:v>7</c:v>
                </c:pt>
                <c:pt idx="24">
                  <c:v>7</c:v>
                </c:pt>
                <c:pt idx="25">
                  <c:v>7</c:v>
                </c:pt>
                <c:pt idx="26">
                  <c:v>7</c:v>
                </c:pt>
                <c:pt idx="27">
                  <c:v>7</c:v>
                </c:pt>
                <c:pt idx="28">
                  <c:v>7</c:v>
                </c:pt>
                <c:pt idx="29">
                  <c:v>6</c:v>
                </c:pt>
                <c:pt idx="30">
                  <c:v>5</c:v>
                </c:pt>
                <c:pt idx="31">
                  <c:v>4</c:v>
                </c:pt>
                <c:pt idx="32">
                  <c:v>3</c:v>
                </c:pt>
                <c:pt idx="33">
                  <c:v>4</c:v>
                </c:pt>
                <c:pt idx="34">
                  <c:v>5</c:v>
                </c:pt>
                <c:pt idx="35">
                  <c:v>4</c:v>
                </c:pt>
                <c:pt idx="36">
                  <c:v>3</c:v>
                </c:pt>
                <c:pt idx="37">
                  <c:v>4</c:v>
                </c:pt>
                <c:pt idx="38">
                  <c:v>3</c:v>
                </c:pt>
                <c:pt idx="39">
                  <c:v>2</c:v>
                </c:pt>
                <c:pt idx="40">
                  <c:v>3</c:v>
                </c:pt>
                <c:pt idx="41">
                  <c:v>3</c:v>
                </c:pt>
                <c:pt idx="42">
                  <c:v>3</c:v>
                </c:pt>
                <c:pt idx="43">
                  <c:v>4</c:v>
                </c:pt>
                <c:pt idx="44">
                  <c:v>4</c:v>
                </c:pt>
                <c:pt idx="45">
                  <c:v>4</c:v>
                </c:pt>
                <c:pt idx="46">
                  <c:v>4</c:v>
                </c:pt>
                <c:pt idx="47">
                  <c:v>4</c:v>
                </c:pt>
                <c:pt idx="48">
                  <c:v>5</c:v>
                </c:pt>
                <c:pt idx="49">
                  <c:v>5</c:v>
                </c:pt>
                <c:pt idx="50">
                  <c:v>4</c:v>
                </c:pt>
                <c:pt idx="51">
                  <c:v>3</c:v>
                </c:pt>
                <c:pt idx="52">
                  <c:v>4</c:v>
                </c:pt>
                <c:pt idx="53">
                  <c:v>5</c:v>
                </c:pt>
                <c:pt idx="54">
                  <c:v>5</c:v>
                </c:pt>
                <c:pt idx="55">
                  <c:v>4</c:v>
                </c:pt>
                <c:pt idx="56">
                  <c:v>3</c:v>
                </c:pt>
                <c:pt idx="57">
                  <c:v>2</c:v>
                </c:pt>
                <c:pt idx="58">
                  <c:v>3</c:v>
                </c:pt>
                <c:pt idx="59">
                  <c:v>4</c:v>
                </c:pt>
                <c:pt idx="60">
                  <c:v>4</c:v>
                </c:pt>
                <c:pt idx="61">
                  <c:v>4</c:v>
                </c:pt>
                <c:pt idx="62">
                  <c:v>5</c:v>
                </c:pt>
                <c:pt idx="63">
                  <c:v>5</c:v>
                </c:pt>
                <c:pt idx="64">
                  <c:v>4</c:v>
                </c:pt>
                <c:pt idx="65">
                  <c:v>4</c:v>
                </c:pt>
                <c:pt idx="66">
                  <c:v>3</c:v>
                </c:pt>
                <c:pt idx="67">
                  <c:v>2</c:v>
                </c:pt>
                <c:pt idx="68">
                  <c:v>3</c:v>
                </c:pt>
                <c:pt idx="69">
                  <c:v>4</c:v>
                </c:pt>
                <c:pt idx="70">
                  <c:v>4</c:v>
                </c:pt>
                <c:pt idx="71">
                  <c:v>3</c:v>
                </c:pt>
                <c:pt idx="72">
                  <c:v>2</c:v>
                </c:pt>
                <c:pt idx="73">
                  <c:v>3</c:v>
                </c:pt>
                <c:pt idx="74">
                  <c:v>4</c:v>
                </c:pt>
                <c:pt idx="75">
                  <c:v>5</c:v>
                </c:pt>
                <c:pt idx="76">
                  <c:v>6</c:v>
                </c:pt>
                <c:pt idx="77">
                  <c:v>7</c:v>
                </c:pt>
                <c:pt idx="78">
                  <c:v>7</c:v>
                </c:pt>
                <c:pt idx="79">
                  <c:v>7</c:v>
                </c:pt>
                <c:pt idx="80">
                  <c:v>6</c:v>
                </c:pt>
                <c:pt idx="81">
                  <c:v>5</c:v>
                </c:pt>
                <c:pt idx="82">
                  <c:v>4</c:v>
                </c:pt>
                <c:pt idx="83">
                  <c:v>3</c:v>
                </c:pt>
                <c:pt idx="84">
                  <c:v>2</c:v>
                </c:pt>
                <c:pt idx="85">
                  <c:v>3</c:v>
                </c:pt>
                <c:pt idx="86">
                  <c:v>3</c:v>
                </c:pt>
                <c:pt idx="87">
                  <c:v>4</c:v>
                </c:pt>
                <c:pt idx="88">
                  <c:v>4</c:v>
                </c:pt>
                <c:pt idx="89">
                  <c:v>4</c:v>
                </c:pt>
                <c:pt idx="90">
                  <c:v>5</c:v>
                </c:pt>
                <c:pt idx="91">
                  <c:v>6</c:v>
                </c:pt>
                <c:pt idx="92">
                  <c:v>7</c:v>
                </c:pt>
                <c:pt idx="93">
                  <c:v>7</c:v>
                </c:pt>
                <c:pt idx="94">
                  <c:v>7</c:v>
                </c:pt>
                <c:pt idx="95">
                  <c:v>7</c:v>
                </c:pt>
                <c:pt idx="96">
                  <c:v>7</c:v>
                </c:pt>
                <c:pt idx="97">
                  <c:v>7</c:v>
                </c:pt>
                <c:pt idx="98">
                  <c:v>7</c:v>
                </c:pt>
                <c:pt idx="99">
                  <c:v>7</c:v>
                </c:pt>
                <c:pt idx="100">
                  <c:v>6</c:v>
                </c:pt>
                <c:pt idx="101">
                  <c:v>5</c:v>
                </c:pt>
                <c:pt idx="102">
                  <c:v>5</c:v>
                </c:pt>
                <c:pt idx="103">
                  <c:v>5</c:v>
                </c:pt>
                <c:pt idx="104">
                  <c:v>5</c:v>
                </c:pt>
                <c:pt idx="105">
                  <c:v>4</c:v>
                </c:pt>
                <c:pt idx="106">
                  <c:v>4</c:v>
                </c:pt>
                <c:pt idx="107">
                  <c:v>4</c:v>
                </c:pt>
                <c:pt idx="108">
                  <c:v>5</c:v>
                </c:pt>
                <c:pt idx="109">
                  <c:v>5</c:v>
                </c:pt>
                <c:pt idx="110">
                  <c:v>5</c:v>
                </c:pt>
                <c:pt idx="111">
                  <c:v>5</c:v>
                </c:pt>
                <c:pt idx="112">
                  <c:v>4</c:v>
                </c:pt>
                <c:pt idx="113">
                  <c:v>3</c:v>
                </c:pt>
                <c:pt idx="114">
                  <c:v>2</c:v>
                </c:pt>
                <c:pt idx="115">
                  <c:v>3</c:v>
                </c:pt>
                <c:pt idx="116">
                  <c:v>4</c:v>
                </c:pt>
                <c:pt idx="117">
                  <c:v>5</c:v>
                </c:pt>
                <c:pt idx="118">
                  <c:v>6</c:v>
                </c:pt>
                <c:pt idx="119">
                  <c:v>7</c:v>
                </c:pt>
                <c:pt idx="120">
                  <c:v>7</c:v>
                </c:pt>
                <c:pt idx="121">
                  <c:v>7</c:v>
                </c:pt>
                <c:pt idx="122">
                  <c:v>7</c:v>
                </c:pt>
                <c:pt idx="123">
                  <c:v>7</c:v>
                </c:pt>
                <c:pt idx="124">
                  <c:v>7</c:v>
                </c:pt>
                <c:pt idx="125">
                  <c:v>7</c:v>
                </c:pt>
                <c:pt idx="126">
                  <c:v>7</c:v>
                </c:pt>
                <c:pt idx="127">
                  <c:v>7</c:v>
                </c:pt>
                <c:pt idx="128">
                  <c:v>7</c:v>
                </c:pt>
                <c:pt idx="129">
                  <c:v>7</c:v>
                </c:pt>
                <c:pt idx="130">
                  <c:v>7</c:v>
                </c:pt>
                <c:pt idx="131">
                  <c:v>7</c:v>
                </c:pt>
                <c:pt idx="132">
                  <c:v>6</c:v>
                </c:pt>
                <c:pt idx="133">
                  <c:v>5</c:v>
                </c:pt>
                <c:pt idx="134">
                  <c:v>5</c:v>
                </c:pt>
                <c:pt idx="135">
                  <c:v>5</c:v>
                </c:pt>
                <c:pt idx="136">
                  <c:v>6</c:v>
                </c:pt>
                <c:pt idx="137">
                  <c:v>7</c:v>
                </c:pt>
                <c:pt idx="138">
                  <c:v>7</c:v>
                </c:pt>
                <c:pt idx="139">
                  <c:v>7</c:v>
                </c:pt>
                <c:pt idx="140">
                  <c:v>7</c:v>
                </c:pt>
                <c:pt idx="141">
                  <c:v>7</c:v>
                </c:pt>
                <c:pt idx="142">
                  <c:v>7</c:v>
                </c:pt>
                <c:pt idx="143">
                  <c:v>7</c:v>
                </c:pt>
                <c:pt idx="144">
                  <c:v>7</c:v>
                </c:pt>
                <c:pt idx="145">
                  <c:v>6</c:v>
                </c:pt>
                <c:pt idx="146">
                  <c:v>5</c:v>
                </c:pt>
                <c:pt idx="147">
                  <c:v>4</c:v>
                </c:pt>
                <c:pt idx="148">
                  <c:v>4</c:v>
                </c:pt>
                <c:pt idx="149">
                  <c:v>5</c:v>
                </c:pt>
                <c:pt idx="150">
                  <c:v>6</c:v>
                </c:pt>
                <c:pt idx="151">
                  <c:v>7</c:v>
                </c:pt>
                <c:pt idx="152">
                  <c:v>7</c:v>
                </c:pt>
                <c:pt idx="153">
                  <c:v>7</c:v>
                </c:pt>
                <c:pt idx="154">
                  <c:v>7</c:v>
                </c:pt>
                <c:pt idx="155">
                  <c:v>7</c:v>
                </c:pt>
                <c:pt idx="156">
                  <c:v>7</c:v>
                </c:pt>
                <c:pt idx="157">
                  <c:v>7</c:v>
                </c:pt>
                <c:pt idx="158">
                  <c:v>7</c:v>
                </c:pt>
                <c:pt idx="159">
                  <c:v>7</c:v>
                </c:pt>
                <c:pt idx="160">
                  <c:v>7</c:v>
                </c:pt>
                <c:pt idx="161">
                  <c:v>7</c:v>
                </c:pt>
                <c:pt idx="162">
                  <c:v>7</c:v>
                </c:pt>
                <c:pt idx="163">
                  <c:v>7</c:v>
                </c:pt>
                <c:pt idx="164">
                  <c:v>7</c:v>
                </c:pt>
                <c:pt idx="165">
                  <c:v>7</c:v>
                </c:pt>
                <c:pt idx="166">
                  <c:v>7</c:v>
                </c:pt>
                <c:pt idx="167">
                  <c:v>7</c:v>
                </c:pt>
                <c:pt idx="168">
                  <c:v>7</c:v>
                </c:pt>
                <c:pt idx="169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306E-4EEF-8938-F1029C4425C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40142264"/>
        <c:axId val="540140624"/>
      </c:scatterChart>
      <c:valAx>
        <c:axId val="54014226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40140624"/>
        <c:crosses val="autoZero"/>
        <c:crossBetween val="midCat"/>
      </c:valAx>
      <c:valAx>
        <c:axId val="54014062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40142264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Cd,</a:t>
            </a:r>
            <a:r>
              <a:rPr lang="en-GB" baseline="0"/>
              <a:t> Power, and Total Resistance over Distance and Time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Sheet1!$I$1</c:f>
              <c:strCache>
                <c:ptCount val="1"/>
                <c:pt idx="0">
                  <c:v>Coefficient of Drag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val>
            <c:numRef>
              <c:f>Sheet1!$I$2:$I$173</c:f>
              <c:numCache>
                <c:formatCode>General</c:formatCode>
                <c:ptCount val="172"/>
                <c:pt idx="0">
                  <c:v>0</c:v>
                </c:pt>
                <c:pt idx="1">
                  <c:v>102.91925712245465</c:v>
                </c:pt>
                <c:pt idx="2">
                  <c:v>25.729814280613663</c:v>
                </c:pt>
                <c:pt idx="3">
                  <c:v>11.435473013606071</c:v>
                </c:pt>
                <c:pt idx="4">
                  <c:v>6.4324535701534158</c:v>
                </c:pt>
                <c:pt idx="5">
                  <c:v>4.1167702848981857</c:v>
                </c:pt>
                <c:pt idx="6">
                  <c:v>2.8588682534015177</c:v>
                </c:pt>
                <c:pt idx="7">
                  <c:v>2.1003930024990742</c:v>
                </c:pt>
                <c:pt idx="8">
                  <c:v>2.1003930024990742</c:v>
                </c:pt>
                <c:pt idx="9">
                  <c:v>2.1003930024990742</c:v>
                </c:pt>
                <c:pt idx="10">
                  <c:v>2.1003930024990742</c:v>
                </c:pt>
                <c:pt idx="11">
                  <c:v>2.8588682534015177</c:v>
                </c:pt>
                <c:pt idx="12">
                  <c:v>4.1167702848981857</c:v>
                </c:pt>
                <c:pt idx="13">
                  <c:v>6.4324535701534158</c:v>
                </c:pt>
                <c:pt idx="14">
                  <c:v>6.4324535701534158</c:v>
                </c:pt>
                <c:pt idx="15">
                  <c:v>6.4324535701534158</c:v>
                </c:pt>
                <c:pt idx="16">
                  <c:v>11.435473013606071</c:v>
                </c:pt>
                <c:pt idx="17">
                  <c:v>6.4324535701534158</c:v>
                </c:pt>
                <c:pt idx="18">
                  <c:v>6.4324535701534158</c:v>
                </c:pt>
                <c:pt idx="19">
                  <c:v>4.1167702848981857</c:v>
                </c:pt>
                <c:pt idx="20">
                  <c:v>2.8588682534015177</c:v>
                </c:pt>
                <c:pt idx="21">
                  <c:v>2.8588682534015177</c:v>
                </c:pt>
                <c:pt idx="22">
                  <c:v>2.8588682534015177</c:v>
                </c:pt>
                <c:pt idx="23">
                  <c:v>2.1003930024990742</c:v>
                </c:pt>
                <c:pt idx="24">
                  <c:v>2.1003930024990742</c:v>
                </c:pt>
                <c:pt idx="25">
                  <c:v>2.1003930024990742</c:v>
                </c:pt>
                <c:pt idx="26">
                  <c:v>2.1003930024990742</c:v>
                </c:pt>
                <c:pt idx="27">
                  <c:v>2.1003930024990742</c:v>
                </c:pt>
                <c:pt idx="28">
                  <c:v>2.1003930024990742</c:v>
                </c:pt>
                <c:pt idx="29">
                  <c:v>2.8588682534015177</c:v>
                </c:pt>
                <c:pt idx="30">
                  <c:v>4.1167702848981857</c:v>
                </c:pt>
                <c:pt idx="31">
                  <c:v>6.4324535701534158</c:v>
                </c:pt>
                <c:pt idx="32">
                  <c:v>11.435473013606071</c:v>
                </c:pt>
                <c:pt idx="33">
                  <c:v>6.4324535701534158</c:v>
                </c:pt>
                <c:pt idx="34">
                  <c:v>4.1167702848981857</c:v>
                </c:pt>
                <c:pt idx="35">
                  <c:v>6.4324535701534158</c:v>
                </c:pt>
                <c:pt idx="36">
                  <c:v>11.435473013606071</c:v>
                </c:pt>
                <c:pt idx="37">
                  <c:v>6.4324535701534158</c:v>
                </c:pt>
                <c:pt idx="38">
                  <c:v>11.435473013606071</c:v>
                </c:pt>
                <c:pt idx="39">
                  <c:v>25.729814280613663</c:v>
                </c:pt>
                <c:pt idx="40">
                  <c:v>11.435473013606071</c:v>
                </c:pt>
                <c:pt idx="41">
                  <c:v>11.435473013606071</c:v>
                </c:pt>
                <c:pt idx="42">
                  <c:v>11.435473013606071</c:v>
                </c:pt>
                <c:pt idx="43">
                  <c:v>6.4324535701534158</c:v>
                </c:pt>
                <c:pt idx="44">
                  <c:v>6.4324535701534158</c:v>
                </c:pt>
                <c:pt idx="45">
                  <c:v>6.4324535701534158</c:v>
                </c:pt>
                <c:pt idx="46">
                  <c:v>6.4324535701534158</c:v>
                </c:pt>
                <c:pt idx="47">
                  <c:v>6.4324535701534158</c:v>
                </c:pt>
                <c:pt idx="48">
                  <c:v>4.1167702848981857</c:v>
                </c:pt>
                <c:pt idx="49">
                  <c:v>4.1167702848981857</c:v>
                </c:pt>
                <c:pt idx="50">
                  <c:v>6.4324535701534158</c:v>
                </c:pt>
                <c:pt idx="51">
                  <c:v>11.435473013606071</c:v>
                </c:pt>
                <c:pt idx="52">
                  <c:v>6.4324535701534158</c:v>
                </c:pt>
                <c:pt idx="53">
                  <c:v>4.1167702848981857</c:v>
                </c:pt>
                <c:pt idx="54">
                  <c:v>4.1167702848981857</c:v>
                </c:pt>
                <c:pt idx="55">
                  <c:v>6.4324535701534158</c:v>
                </c:pt>
                <c:pt idx="56">
                  <c:v>11.435473013606071</c:v>
                </c:pt>
                <c:pt idx="57">
                  <c:v>25.729814280613663</c:v>
                </c:pt>
                <c:pt idx="58">
                  <c:v>11.435473013606071</c:v>
                </c:pt>
                <c:pt idx="59">
                  <c:v>6.4324535701534158</c:v>
                </c:pt>
                <c:pt idx="60">
                  <c:v>6.4324535701534158</c:v>
                </c:pt>
                <c:pt idx="61">
                  <c:v>6.4324535701534158</c:v>
                </c:pt>
                <c:pt idx="62">
                  <c:v>4.1167702848981857</c:v>
                </c:pt>
                <c:pt idx="63">
                  <c:v>4.1167702848981857</c:v>
                </c:pt>
                <c:pt idx="64">
                  <c:v>6.4324535701534158</c:v>
                </c:pt>
                <c:pt idx="65">
                  <c:v>6.4324535701534158</c:v>
                </c:pt>
                <c:pt idx="66">
                  <c:v>11.435473013606071</c:v>
                </c:pt>
                <c:pt idx="67">
                  <c:v>25.729814280613663</c:v>
                </c:pt>
                <c:pt idx="68">
                  <c:v>11.435473013606071</c:v>
                </c:pt>
                <c:pt idx="69">
                  <c:v>6.4324535701534158</c:v>
                </c:pt>
                <c:pt idx="70">
                  <c:v>6.4324535701534158</c:v>
                </c:pt>
                <c:pt idx="71">
                  <c:v>11.435473013606071</c:v>
                </c:pt>
                <c:pt idx="72">
                  <c:v>25.729814280613663</c:v>
                </c:pt>
                <c:pt idx="73">
                  <c:v>11.435473013606071</c:v>
                </c:pt>
                <c:pt idx="74">
                  <c:v>6.4324535701534158</c:v>
                </c:pt>
                <c:pt idx="75">
                  <c:v>4.1167702848981857</c:v>
                </c:pt>
                <c:pt idx="76">
                  <c:v>2.8588682534015177</c:v>
                </c:pt>
                <c:pt idx="77">
                  <c:v>2.1003930024990742</c:v>
                </c:pt>
                <c:pt idx="78">
                  <c:v>2.1003930024990742</c:v>
                </c:pt>
                <c:pt idx="79">
                  <c:v>2.1003930024990742</c:v>
                </c:pt>
                <c:pt idx="80">
                  <c:v>2.8588682534015177</c:v>
                </c:pt>
                <c:pt idx="81">
                  <c:v>4.1167702848981857</c:v>
                </c:pt>
                <c:pt idx="82">
                  <c:v>6.4324535701534158</c:v>
                </c:pt>
                <c:pt idx="83">
                  <c:v>11.435473013606071</c:v>
                </c:pt>
                <c:pt idx="84">
                  <c:v>25.729814280613663</c:v>
                </c:pt>
                <c:pt idx="85">
                  <c:v>11.435473013606071</c:v>
                </c:pt>
                <c:pt idx="86">
                  <c:v>11.435473013606071</c:v>
                </c:pt>
                <c:pt idx="87">
                  <c:v>6.4324535701534158</c:v>
                </c:pt>
                <c:pt idx="88">
                  <c:v>6.4324535701534158</c:v>
                </c:pt>
                <c:pt idx="89">
                  <c:v>6.4324535701534158</c:v>
                </c:pt>
                <c:pt idx="90">
                  <c:v>4.1167702848981857</c:v>
                </c:pt>
                <c:pt idx="91">
                  <c:v>2.8588682534015177</c:v>
                </c:pt>
                <c:pt idx="92">
                  <c:v>2.1003930024990742</c:v>
                </c:pt>
                <c:pt idx="93">
                  <c:v>2.1003930024990742</c:v>
                </c:pt>
                <c:pt idx="94">
                  <c:v>2.1003930024990742</c:v>
                </c:pt>
                <c:pt idx="95">
                  <c:v>2.1003930024990742</c:v>
                </c:pt>
                <c:pt idx="96">
                  <c:v>2.1003930024990742</c:v>
                </c:pt>
                <c:pt idx="97">
                  <c:v>2.1003930024990742</c:v>
                </c:pt>
                <c:pt idx="98">
                  <c:v>2.1003930024990742</c:v>
                </c:pt>
                <c:pt idx="99">
                  <c:v>2.1003930024990742</c:v>
                </c:pt>
                <c:pt idx="100">
                  <c:v>2.8588682534015177</c:v>
                </c:pt>
                <c:pt idx="101">
                  <c:v>4.1167702848981857</c:v>
                </c:pt>
                <c:pt idx="102">
                  <c:v>4.1167702848981857</c:v>
                </c:pt>
                <c:pt idx="103">
                  <c:v>4.1167702848981857</c:v>
                </c:pt>
                <c:pt idx="104">
                  <c:v>4.1167702848981857</c:v>
                </c:pt>
                <c:pt idx="105">
                  <c:v>6.4324535701534158</c:v>
                </c:pt>
                <c:pt idx="106">
                  <c:v>6.4324535701534158</c:v>
                </c:pt>
                <c:pt idx="107">
                  <c:v>6.4324535701534158</c:v>
                </c:pt>
                <c:pt idx="108">
                  <c:v>4.1167702848981857</c:v>
                </c:pt>
                <c:pt idx="109">
                  <c:v>4.1167702848981857</c:v>
                </c:pt>
                <c:pt idx="110">
                  <c:v>4.1167702848981857</c:v>
                </c:pt>
                <c:pt idx="111">
                  <c:v>4.1167702848981857</c:v>
                </c:pt>
                <c:pt idx="112">
                  <c:v>6.4324535701534158</c:v>
                </c:pt>
                <c:pt idx="113">
                  <c:v>11.435473013606071</c:v>
                </c:pt>
                <c:pt idx="114">
                  <c:v>25.729814280613663</c:v>
                </c:pt>
                <c:pt idx="115">
                  <c:v>11.435473013606071</c:v>
                </c:pt>
                <c:pt idx="116">
                  <c:v>6.4324535701534158</c:v>
                </c:pt>
                <c:pt idx="117">
                  <c:v>4.1167702848981857</c:v>
                </c:pt>
                <c:pt idx="118">
                  <c:v>2.8588682534015177</c:v>
                </c:pt>
                <c:pt idx="119">
                  <c:v>2.1003930024990742</c:v>
                </c:pt>
                <c:pt idx="120">
                  <c:v>2.1003930024990742</c:v>
                </c:pt>
                <c:pt idx="121">
                  <c:v>2.1003930024990742</c:v>
                </c:pt>
                <c:pt idx="122">
                  <c:v>2.1003930024990742</c:v>
                </c:pt>
                <c:pt idx="123">
                  <c:v>2.1003930024990742</c:v>
                </c:pt>
                <c:pt idx="124">
                  <c:v>2.1003930024990742</c:v>
                </c:pt>
                <c:pt idx="125">
                  <c:v>2.1003930024990742</c:v>
                </c:pt>
                <c:pt idx="126">
                  <c:v>2.1003930024990742</c:v>
                </c:pt>
                <c:pt idx="127">
                  <c:v>2.1003930024990742</c:v>
                </c:pt>
                <c:pt idx="128">
                  <c:v>2.1003930024990742</c:v>
                </c:pt>
                <c:pt idx="129">
                  <c:v>2.1003930024990742</c:v>
                </c:pt>
                <c:pt idx="130">
                  <c:v>2.1003930024990742</c:v>
                </c:pt>
                <c:pt idx="131">
                  <c:v>2.1003930024990742</c:v>
                </c:pt>
                <c:pt idx="132">
                  <c:v>2.8588682534015177</c:v>
                </c:pt>
                <c:pt idx="133">
                  <c:v>4.1167702848981857</c:v>
                </c:pt>
                <c:pt idx="134">
                  <c:v>4.1167702848981857</c:v>
                </c:pt>
                <c:pt idx="135">
                  <c:v>4.1167702848981857</c:v>
                </c:pt>
                <c:pt idx="136">
                  <c:v>2.8588682534015177</c:v>
                </c:pt>
                <c:pt idx="137">
                  <c:v>2.1003930024990742</c:v>
                </c:pt>
                <c:pt idx="138">
                  <c:v>2.1003930024990742</c:v>
                </c:pt>
                <c:pt idx="139">
                  <c:v>2.1003930024990742</c:v>
                </c:pt>
                <c:pt idx="140">
                  <c:v>2.1003930024990742</c:v>
                </c:pt>
                <c:pt idx="141">
                  <c:v>2.1003930024990742</c:v>
                </c:pt>
                <c:pt idx="142">
                  <c:v>2.1003930024990742</c:v>
                </c:pt>
                <c:pt idx="143">
                  <c:v>2.1003930024990742</c:v>
                </c:pt>
                <c:pt idx="144">
                  <c:v>2.1003930024990742</c:v>
                </c:pt>
                <c:pt idx="145">
                  <c:v>2.8588682534015177</c:v>
                </c:pt>
                <c:pt idx="146">
                  <c:v>4.1167702848981857</c:v>
                </c:pt>
                <c:pt idx="147">
                  <c:v>6.4324535701534158</c:v>
                </c:pt>
                <c:pt idx="148">
                  <c:v>6.4324535701534158</c:v>
                </c:pt>
                <c:pt idx="149">
                  <c:v>4.1167702848981857</c:v>
                </c:pt>
                <c:pt idx="150">
                  <c:v>2.8588682534015177</c:v>
                </c:pt>
                <c:pt idx="151">
                  <c:v>2.1003930024990742</c:v>
                </c:pt>
                <c:pt idx="152">
                  <c:v>2.1003930024990742</c:v>
                </c:pt>
                <c:pt idx="153">
                  <c:v>2.1003930024990742</c:v>
                </c:pt>
                <c:pt idx="154">
                  <c:v>2.1003930024990742</c:v>
                </c:pt>
                <c:pt idx="155">
                  <c:v>2.1003930024990742</c:v>
                </c:pt>
                <c:pt idx="156">
                  <c:v>2.1003930024990742</c:v>
                </c:pt>
                <c:pt idx="157">
                  <c:v>2.1003930024990742</c:v>
                </c:pt>
                <c:pt idx="158">
                  <c:v>2.1003930024990742</c:v>
                </c:pt>
                <c:pt idx="159">
                  <c:v>2.1003930024990742</c:v>
                </c:pt>
                <c:pt idx="160">
                  <c:v>2.1003930024990742</c:v>
                </c:pt>
                <c:pt idx="161">
                  <c:v>2.1003930024990742</c:v>
                </c:pt>
                <c:pt idx="162">
                  <c:v>2.1003930024990742</c:v>
                </c:pt>
                <c:pt idx="163">
                  <c:v>2.1003930024990742</c:v>
                </c:pt>
                <c:pt idx="164">
                  <c:v>2.1003930024990742</c:v>
                </c:pt>
                <c:pt idx="165">
                  <c:v>2.1003930024990742</c:v>
                </c:pt>
                <c:pt idx="166">
                  <c:v>2.1003930024990742</c:v>
                </c:pt>
                <c:pt idx="167">
                  <c:v>2.1003930024990742</c:v>
                </c:pt>
                <c:pt idx="168">
                  <c:v>2.1003930024990742</c:v>
                </c:pt>
                <c:pt idx="16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8E1D-4A30-A5D9-20C7BDA41A44}"/>
            </c:ext>
          </c:extLst>
        </c:ser>
        <c:ser>
          <c:idx val="1"/>
          <c:order val="1"/>
          <c:tx>
            <c:strRef>
              <c:f>Sheet1!$L$1</c:f>
              <c:strCache>
                <c:ptCount val="1"/>
                <c:pt idx="0">
                  <c:v>Power = Fx V (w)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val>
            <c:numRef>
              <c:f>Sheet1!$L$2:$L$173</c:f>
              <c:numCache>
                <c:formatCode>General</c:formatCode>
                <c:ptCount val="172"/>
                <c:pt idx="0">
                  <c:v>0</c:v>
                </c:pt>
                <c:pt idx="1">
                  <c:v>0</c:v>
                </c:pt>
                <c:pt idx="2">
                  <c:v>2139.1527999999998</c:v>
                </c:pt>
                <c:pt idx="3">
                  <c:v>3208.7291999999998</c:v>
                </c:pt>
                <c:pt idx="4">
                  <c:v>4278.3055999999997</c:v>
                </c:pt>
                <c:pt idx="5">
                  <c:v>5347.8819999999996</c:v>
                </c:pt>
                <c:pt idx="6">
                  <c:v>6417.4583999999995</c:v>
                </c:pt>
                <c:pt idx="7">
                  <c:v>7487.0347999999994</c:v>
                </c:pt>
                <c:pt idx="8">
                  <c:v>7487.0347999999994</c:v>
                </c:pt>
                <c:pt idx="9">
                  <c:v>4778.0348000000004</c:v>
                </c:pt>
                <c:pt idx="10">
                  <c:v>4778.0348000000004</c:v>
                </c:pt>
                <c:pt idx="11">
                  <c:v>4095.4584000000004</c:v>
                </c:pt>
                <c:pt idx="12">
                  <c:v>10969.057000000001</c:v>
                </c:pt>
                <c:pt idx="13">
                  <c:v>8775.2456000000002</c:v>
                </c:pt>
                <c:pt idx="14">
                  <c:v>8775.2456000000002</c:v>
                </c:pt>
                <c:pt idx="15">
                  <c:v>10323.2456</c:v>
                </c:pt>
                <c:pt idx="16">
                  <c:v>7742.4341999999997</c:v>
                </c:pt>
                <c:pt idx="17">
                  <c:v>1182.3056000000001</c:v>
                </c:pt>
                <c:pt idx="18">
                  <c:v>11027.633094713401</c:v>
                </c:pt>
                <c:pt idx="19">
                  <c:v>11849.54136839175</c:v>
                </c:pt>
                <c:pt idx="20">
                  <c:v>10062.110327260489</c:v>
                </c:pt>
                <c:pt idx="21">
                  <c:v>7740.1103272604878</c:v>
                </c:pt>
                <c:pt idx="22">
                  <c:v>7740.1103272604878</c:v>
                </c:pt>
                <c:pt idx="23">
                  <c:v>9030.1287151372362</c:v>
                </c:pt>
                <c:pt idx="24">
                  <c:v>11739.128715137236</c:v>
                </c:pt>
                <c:pt idx="25">
                  <c:v>4778.0348000000004</c:v>
                </c:pt>
                <c:pt idx="26">
                  <c:v>4778.0348000000004</c:v>
                </c:pt>
                <c:pt idx="27">
                  <c:v>4778.0348000000004</c:v>
                </c:pt>
                <c:pt idx="28">
                  <c:v>4778.0348000000004</c:v>
                </c:pt>
                <c:pt idx="29">
                  <c:v>4095.4584000000004</c:v>
                </c:pt>
                <c:pt idx="30">
                  <c:v>1477.8820000000001</c:v>
                </c:pt>
                <c:pt idx="31">
                  <c:v>1182.3056000000001</c:v>
                </c:pt>
                <c:pt idx="32">
                  <c:v>886.72920000000011</c:v>
                </c:pt>
                <c:pt idx="33">
                  <c:v>1182.3056000000001</c:v>
                </c:pt>
                <c:pt idx="34">
                  <c:v>5347.8819999999996</c:v>
                </c:pt>
                <c:pt idx="35">
                  <c:v>4278.3055999999997</c:v>
                </c:pt>
                <c:pt idx="36">
                  <c:v>886.72920000000011</c:v>
                </c:pt>
                <c:pt idx="37">
                  <c:v>1182.3056000000001</c:v>
                </c:pt>
                <c:pt idx="38">
                  <c:v>3208.7291999999998</c:v>
                </c:pt>
                <c:pt idx="39">
                  <c:v>591.15280000000007</c:v>
                </c:pt>
                <c:pt idx="40">
                  <c:v>886.72920000000011</c:v>
                </c:pt>
                <c:pt idx="41">
                  <c:v>2047.7292000000002</c:v>
                </c:pt>
                <c:pt idx="42">
                  <c:v>2047.7292000000002</c:v>
                </c:pt>
                <c:pt idx="43">
                  <c:v>7286.1699442971803</c:v>
                </c:pt>
                <c:pt idx="44">
                  <c:v>8834.1699442971803</c:v>
                </c:pt>
                <c:pt idx="45">
                  <c:v>2730.3056000000001</c:v>
                </c:pt>
                <c:pt idx="46">
                  <c:v>7286.1699442971803</c:v>
                </c:pt>
                <c:pt idx="47">
                  <c:v>7286.1699442971803</c:v>
                </c:pt>
                <c:pt idx="48">
                  <c:v>9107.7124303714754</c:v>
                </c:pt>
                <c:pt idx="49">
                  <c:v>5347.8819999999996</c:v>
                </c:pt>
                <c:pt idx="50">
                  <c:v>2730.3056000000001</c:v>
                </c:pt>
                <c:pt idx="51">
                  <c:v>886.72920000000011</c:v>
                </c:pt>
                <c:pt idx="52">
                  <c:v>1182.3056000000001</c:v>
                </c:pt>
                <c:pt idx="53">
                  <c:v>5347.8819999999996</c:v>
                </c:pt>
                <c:pt idx="54">
                  <c:v>5347.8819999999996</c:v>
                </c:pt>
                <c:pt idx="55">
                  <c:v>2730.3056000000001</c:v>
                </c:pt>
                <c:pt idx="56">
                  <c:v>886.72920000000011</c:v>
                </c:pt>
                <c:pt idx="57">
                  <c:v>3511.5308590649665</c:v>
                </c:pt>
                <c:pt idx="58">
                  <c:v>5267.2962885974503</c:v>
                </c:pt>
                <c:pt idx="59">
                  <c:v>10119.061718129933</c:v>
                </c:pt>
                <c:pt idx="60">
                  <c:v>10119.061718129933</c:v>
                </c:pt>
                <c:pt idx="61">
                  <c:v>8571.0617181299331</c:v>
                </c:pt>
                <c:pt idx="62">
                  <c:v>3412.8820000000001</c:v>
                </c:pt>
                <c:pt idx="63">
                  <c:v>5347.8819999999996</c:v>
                </c:pt>
                <c:pt idx="64">
                  <c:v>2730.3056000000001</c:v>
                </c:pt>
                <c:pt idx="65">
                  <c:v>1182.3056000000001</c:v>
                </c:pt>
                <c:pt idx="66">
                  <c:v>2047.7292000000002</c:v>
                </c:pt>
                <c:pt idx="67">
                  <c:v>591.15280000000007</c:v>
                </c:pt>
                <c:pt idx="68">
                  <c:v>886.72920000000011</c:v>
                </c:pt>
                <c:pt idx="69">
                  <c:v>4278.3055999999997</c:v>
                </c:pt>
                <c:pt idx="70">
                  <c:v>4278.3055999999997</c:v>
                </c:pt>
                <c:pt idx="71">
                  <c:v>2047.7292000000002</c:v>
                </c:pt>
                <c:pt idx="72">
                  <c:v>591.15280000000007</c:v>
                </c:pt>
                <c:pt idx="73">
                  <c:v>886.72920000000011</c:v>
                </c:pt>
                <c:pt idx="74">
                  <c:v>4278.3055999999997</c:v>
                </c:pt>
                <c:pt idx="75">
                  <c:v>5347.8819999999996</c:v>
                </c:pt>
                <c:pt idx="76">
                  <c:v>6417.4583999999995</c:v>
                </c:pt>
                <c:pt idx="77">
                  <c:v>7487.0347999999994</c:v>
                </c:pt>
                <c:pt idx="78">
                  <c:v>7487.0347999999994</c:v>
                </c:pt>
                <c:pt idx="79">
                  <c:v>4778.0348000000004</c:v>
                </c:pt>
                <c:pt idx="80">
                  <c:v>4095.4584000000004</c:v>
                </c:pt>
                <c:pt idx="81">
                  <c:v>1477.8820000000001</c:v>
                </c:pt>
                <c:pt idx="82">
                  <c:v>1182.3056000000001</c:v>
                </c:pt>
                <c:pt idx="83">
                  <c:v>886.72920000000011</c:v>
                </c:pt>
                <c:pt idx="84">
                  <c:v>591.15280000000007</c:v>
                </c:pt>
                <c:pt idx="85">
                  <c:v>886.72920000000011</c:v>
                </c:pt>
                <c:pt idx="86">
                  <c:v>3208.7291999999998</c:v>
                </c:pt>
                <c:pt idx="87">
                  <c:v>2730.3056000000001</c:v>
                </c:pt>
                <c:pt idx="88">
                  <c:v>4278.3055999999997</c:v>
                </c:pt>
                <c:pt idx="89">
                  <c:v>2730.3056000000001</c:v>
                </c:pt>
                <c:pt idx="90">
                  <c:v>3412.8820000000001</c:v>
                </c:pt>
                <c:pt idx="91">
                  <c:v>6417.4583999999995</c:v>
                </c:pt>
                <c:pt idx="92">
                  <c:v>7487.0347999999994</c:v>
                </c:pt>
                <c:pt idx="93">
                  <c:v>7487.0347999999994</c:v>
                </c:pt>
                <c:pt idx="94">
                  <c:v>4778.0348000000004</c:v>
                </c:pt>
                <c:pt idx="95">
                  <c:v>4778.0348000000004</c:v>
                </c:pt>
                <c:pt idx="96">
                  <c:v>4778.0348000000004</c:v>
                </c:pt>
                <c:pt idx="97">
                  <c:v>4778.0348000000004</c:v>
                </c:pt>
                <c:pt idx="98">
                  <c:v>4778.0348000000004</c:v>
                </c:pt>
                <c:pt idx="99">
                  <c:v>4778.0348000000004</c:v>
                </c:pt>
                <c:pt idx="100">
                  <c:v>4095.4584000000004</c:v>
                </c:pt>
                <c:pt idx="101">
                  <c:v>8596.1671690357944</c:v>
                </c:pt>
                <c:pt idx="102">
                  <c:v>8596.1671690357944</c:v>
                </c:pt>
                <c:pt idx="103">
                  <c:v>10531.167169035794</c:v>
                </c:pt>
                <c:pt idx="104">
                  <c:v>3412.8820000000001</c:v>
                </c:pt>
                <c:pt idx="105">
                  <c:v>2730.3056000000001</c:v>
                </c:pt>
                <c:pt idx="106">
                  <c:v>8775.2456000000002</c:v>
                </c:pt>
                <c:pt idx="107">
                  <c:v>10323.2456</c:v>
                </c:pt>
                <c:pt idx="108">
                  <c:v>3412.8820000000001</c:v>
                </c:pt>
                <c:pt idx="109">
                  <c:v>5347.8819999999996</c:v>
                </c:pt>
                <c:pt idx="110">
                  <c:v>3412.8820000000001</c:v>
                </c:pt>
                <c:pt idx="111">
                  <c:v>3412.8820000000001</c:v>
                </c:pt>
                <c:pt idx="112">
                  <c:v>2730.3056000000001</c:v>
                </c:pt>
                <c:pt idx="113">
                  <c:v>886.72920000000011</c:v>
                </c:pt>
                <c:pt idx="114">
                  <c:v>591.15280000000007</c:v>
                </c:pt>
                <c:pt idx="115">
                  <c:v>886.72920000000011</c:v>
                </c:pt>
                <c:pt idx="116">
                  <c:v>4278.3055999999997</c:v>
                </c:pt>
                <c:pt idx="117">
                  <c:v>5347.8819999999996</c:v>
                </c:pt>
                <c:pt idx="118">
                  <c:v>6417.4583999999995</c:v>
                </c:pt>
                <c:pt idx="119">
                  <c:v>7487.0347999999994</c:v>
                </c:pt>
                <c:pt idx="120">
                  <c:v>7487.0347999999994</c:v>
                </c:pt>
                <c:pt idx="121">
                  <c:v>4778.0348000000004</c:v>
                </c:pt>
                <c:pt idx="122">
                  <c:v>4778.0348000000004</c:v>
                </c:pt>
                <c:pt idx="123">
                  <c:v>4778.0348000000004</c:v>
                </c:pt>
                <c:pt idx="124">
                  <c:v>4778.0348000000004</c:v>
                </c:pt>
                <c:pt idx="125">
                  <c:v>4778.0348000000004</c:v>
                </c:pt>
                <c:pt idx="126">
                  <c:v>4778.0348000000004</c:v>
                </c:pt>
                <c:pt idx="127">
                  <c:v>4778.0348000000004</c:v>
                </c:pt>
                <c:pt idx="128">
                  <c:v>4778.0348000000004</c:v>
                </c:pt>
                <c:pt idx="129">
                  <c:v>4778.0348000000004</c:v>
                </c:pt>
                <c:pt idx="130">
                  <c:v>4778.0348000000004</c:v>
                </c:pt>
                <c:pt idx="131">
                  <c:v>4778.0348000000004</c:v>
                </c:pt>
                <c:pt idx="132">
                  <c:v>4095.4584000000004</c:v>
                </c:pt>
                <c:pt idx="133">
                  <c:v>1477.8820000000001</c:v>
                </c:pt>
                <c:pt idx="134">
                  <c:v>1477.8820000000001</c:v>
                </c:pt>
                <c:pt idx="135">
                  <c:v>3412.8820000000001</c:v>
                </c:pt>
                <c:pt idx="136">
                  <c:v>4095.4584000000004</c:v>
                </c:pt>
                <c:pt idx="137">
                  <c:v>7487.0347999999994</c:v>
                </c:pt>
                <c:pt idx="138">
                  <c:v>7487.0347999999994</c:v>
                </c:pt>
                <c:pt idx="139">
                  <c:v>4778.0348000000004</c:v>
                </c:pt>
                <c:pt idx="140">
                  <c:v>4778.0348000000004</c:v>
                </c:pt>
                <c:pt idx="141">
                  <c:v>4778.0348000000004</c:v>
                </c:pt>
                <c:pt idx="142">
                  <c:v>8574.408073339875</c:v>
                </c:pt>
                <c:pt idx="143">
                  <c:v>16167.472657655742</c:v>
                </c:pt>
                <c:pt idx="144">
                  <c:v>8574.408073339875</c:v>
                </c:pt>
                <c:pt idx="145">
                  <c:v>4095.4584000000004</c:v>
                </c:pt>
                <c:pt idx="146">
                  <c:v>5604.52581133903</c:v>
                </c:pt>
                <c:pt idx="147">
                  <c:v>4483.6206490712239</c:v>
                </c:pt>
                <c:pt idx="148">
                  <c:v>4483.6206490712239</c:v>
                </c:pt>
                <c:pt idx="149">
                  <c:v>7539.525811339031</c:v>
                </c:pt>
                <c:pt idx="150">
                  <c:v>11369.430973606835</c:v>
                </c:pt>
                <c:pt idx="151">
                  <c:v>7487.0347999999994</c:v>
                </c:pt>
                <c:pt idx="152">
                  <c:v>7487.0347999999994</c:v>
                </c:pt>
                <c:pt idx="153">
                  <c:v>4778.0348000000004</c:v>
                </c:pt>
                <c:pt idx="154">
                  <c:v>4778.0348000000004</c:v>
                </c:pt>
                <c:pt idx="155">
                  <c:v>4778.0348000000004</c:v>
                </c:pt>
                <c:pt idx="156">
                  <c:v>4778.0348000000004</c:v>
                </c:pt>
                <c:pt idx="157">
                  <c:v>4778.0348000000004</c:v>
                </c:pt>
                <c:pt idx="158">
                  <c:v>4778.0348000000004</c:v>
                </c:pt>
                <c:pt idx="159">
                  <c:v>4778.0348000000004</c:v>
                </c:pt>
                <c:pt idx="160">
                  <c:v>4778.0348000000004</c:v>
                </c:pt>
                <c:pt idx="161">
                  <c:v>4778.0348000000004</c:v>
                </c:pt>
                <c:pt idx="162">
                  <c:v>4778.0348000000004</c:v>
                </c:pt>
                <c:pt idx="163">
                  <c:v>4778.0348000000004</c:v>
                </c:pt>
                <c:pt idx="164">
                  <c:v>4778.0348000000004</c:v>
                </c:pt>
                <c:pt idx="165">
                  <c:v>4778.0348000000004</c:v>
                </c:pt>
                <c:pt idx="166">
                  <c:v>4778.0348000000004</c:v>
                </c:pt>
                <c:pt idx="167">
                  <c:v>4778.0348000000004</c:v>
                </c:pt>
                <c:pt idx="168">
                  <c:v>4778.0348000000004</c:v>
                </c:pt>
                <c:pt idx="16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8E1D-4A30-A5D9-20C7BDA41A44}"/>
            </c:ext>
          </c:extLst>
        </c:ser>
        <c:ser>
          <c:idx val="2"/>
          <c:order val="2"/>
          <c:tx>
            <c:strRef>
              <c:f>Sheet1!$M$1</c:f>
              <c:strCache>
                <c:ptCount val="1"/>
                <c:pt idx="0">
                  <c:v>Total Resistance (F=(m*a)+Ra+Rrl+Rg 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val>
            <c:numRef>
              <c:f>Sheet1!$M$2:$M$173</c:f>
              <c:numCache>
                <c:formatCode>General</c:formatCode>
                <c:ptCount val="172"/>
                <c:pt idx="0">
                  <c:v>0</c:v>
                </c:pt>
                <c:pt idx="1">
                  <c:v>1069.5763999999999</c:v>
                </c:pt>
                <c:pt idx="2">
                  <c:v>1069.5763999999999</c:v>
                </c:pt>
                <c:pt idx="3">
                  <c:v>1069.5763999999999</c:v>
                </c:pt>
                <c:pt idx="4">
                  <c:v>1069.5763999999999</c:v>
                </c:pt>
                <c:pt idx="5">
                  <c:v>1069.5763999999999</c:v>
                </c:pt>
                <c:pt idx="6">
                  <c:v>1069.5763999999999</c:v>
                </c:pt>
                <c:pt idx="7">
                  <c:v>1069.5763999999999</c:v>
                </c:pt>
                <c:pt idx="8">
                  <c:v>682.57640000000004</c:v>
                </c:pt>
                <c:pt idx="9">
                  <c:v>682.57640000000004</c:v>
                </c:pt>
                <c:pt idx="10">
                  <c:v>682.57640000000004</c:v>
                </c:pt>
                <c:pt idx="11">
                  <c:v>2193.8114</c:v>
                </c:pt>
                <c:pt idx="12">
                  <c:v>2193.8114</c:v>
                </c:pt>
                <c:pt idx="13">
                  <c:v>2193.8114</c:v>
                </c:pt>
                <c:pt idx="14">
                  <c:v>2580.8114</c:v>
                </c:pt>
                <c:pt idx="15">
                  <c:v>2580.8114</c:v>
                </c:pt>
                <c:pt idx="16">
                  <c:v>295.57640000000004</c:v>
                </c:pt>
                <c:pt idx="17">
                  <c:v>2756.9082736783503</c:v>
                </c:pt>
                <c:pt idx="18">
                  <c:v>2369.9082736783503</c:v>
                </c:pt>
                <c:pt idx="19">
                  <c:v>1677.018387876748</c:v>
                </c:pt>
                <c:pt idx="20">
                  <c:v>1290.018387876748</c:v>
                </c:pt>
                <c:pt idx="21">
                  <c:v>1290.018387876748</c:v>
                </c:pt>
                <c:pt idx="22">
                  <c:v>1290.018387876748</c:v>
                </c:pt>
                <c:pt idx="23">
                  <c:v>1677.018387876748</c:v>
                </c:pt>
                <c:pt idx="24">
                  <c:v>682.57640000000004</c:v>
                </c:pt>
                <c:pt idx="25">
                  <c:v>682.57640000000004</c:v>
                </c:pt>
                <c:pt idx="26">
                  <c:v>682.57640000000004</c:v>
                </c:pt>
                <c:pt idx="27">
                  <c:v>682.57640000000004</c:v>
                </c:pt>
                <c:pt idx="28">
                  <c:v>682.57640000000004</c:v>
                </c:pt>
                <c:pt idx="29">
                  <c:v>295.57640000000004</c:v>
                </c:pt>
                <c:pt idx="30">
                  <c:v>295.57640000000004</c:v>
                </c:pt>
                <c:pt idx="31">
                  <c:v>295.57640000000004</c:v>
                </c:pt>
                <c:pt idx="32">
                  <c:v>295.57640000000004</c:v>
                </c:pt>
                <c:pt idx="33">
                  <c:v>1069.5763999999999</c:v>
                </c:pt>
                <c:pt idx="34">
                  <c:v>1069.5763999999999</c:v>
                </c:pt>
                <c:pt idx="35">
                  <c:v>295.57640000000004</c:v>
                </c:pt>
                <c:pt idx="36">
                  <c:v>295.57640000000004</c:v>
                </c:pt>
                <c:pt idx="37">
                  <c:v>1069.5763999999999</c:v>
                </c:pt>
                <c:pt idx="38">
                  <c:v>295.57640000000004</c:v>
                </c:pt>
                <c:pt idx="39">
                  <c:v>295.57640000000004</c:v>
                </c:pt>
                <c:pt idx="40">
                  <c:v>682.57640000000004</c:v>
                </c:pt>
                <c:pt idx="41">
                  <c:v>682.57640000000004</c:v>
                </c:pt>
                <c:pt idx="42">
                  <c:v>1821.5424860742951</c:v>
                </c:pt>
                <c:pt idx="43">
                  <c:v>2208.5424860742951</c:v>
                </c:pt>
                <c:pt idx="44">
                  <c:v>682.57640000000004</c:v>
                </c:pt>
                <c:pt idx="45">
                  <c:v>1821.5424860742951</c:v>
                </c:pt>
                <c:pt idx="46">
                  <c:v>1821.5424860742951</c:v>
                </c:pt>
                <c:pt idx="47">
                  <c:v>1821.5424860742951</c:v>
                </c:pt>
                <c:pt idx="48">
                  <c:v>1069.5763999999999</c:v>
                </c:pt>
                <c:pt idx="49">
                  <c:v>682.57640000000004</c:v>
                </c:pt>
                <c:pt idx="50">
                  <c:v>295.57640000000004</c:v>
                </c:pt>
                <c:pt idx="51">
                  <c:v>295.57640000000004</c:v>
                </c:pt>
                <c:pt idx="52">
                  <c:v>1069.5763999999999</c:v>
                </c:pt>
                <c:pt idx="53">
                  <c:v>1069.5763999999999</c:v>
                </c:pt>
                <c:pt idx="54">
                  <c:v>682.57640000000004</c:v>
                </c:pt>
                <c:pt idx="55">
                  <c:v>295.57640000000004</c:v>
                </c:pt>
                <c:pt idx="56">
                  <c:v>1755.7654295324833</c:v>
                </c:pt>
                <c:pt idx="57">
                  <c:v>1755.7654295324833</c:v>
                </c:pt>
                <c:pt idx="58">
                  <c:v>2529.7654295324833</c:v>
                </c:pt>
                <c:pt idx="59">
                  <c:v>2529.7654295324833</c:v>
                </c:pt>
                <c:pt idx="60">
                  <c:v>2142.7654295324833</c:v>
                </c:pt>
                <c:pt idx="61">
                  <c:v>682.57640000000004</c:v>
                </c:pt>
                <c:pt idx="62">
                  <c:v>1069.5763999999999</c:v>
                </c:pt>
                <c:pt idx="63">
                  <c:v>682.57640000000004</c:v>
                </c:pt>
                <c:pt idx="64">
                  <c:v>295.57640000000004</c:v>
                </c:pt>
                <c:pt idx="65">
                  <c:v>682.57640000000004</c:v>
                </c:pt>
                <c:pt idx="66">
                  <c:v>295.57640000000004</c:v>
                </c:pt>
                <c:pt idx="67">
                  <c:v>295.57640000000004</c:v>
                </c:pt>
                <c:pt idx="68">
                  <c:v>1069.5763999999999</c:v>
                </c:pt>
                <c:pt idx="69">
                  <c:v>1069.5763999999999</c:v>
                </c:pt>
                <c:pt idx="70">
                  <c:v>682.57640000000004</c:v>
                </c:pt>
                <c:pt idx="71">
                  <c:v>295.57640000000004</c:v>
                </c:pt>
                <c:pt idx="72">
                  <c:v>295.57640000000004</c:v>
                </c:pt>
                <c:pt idx="73">
                  <c:v>1069.5763999999999</c:v>
                </c:pt>
                <c:pt idx="74">
                  <c:v>1069.5763999999999</c:v>
                </c:pt>
                <c:pt idx="75">
                  <c:v>1069.5763999999999</c:v>
                </c:pt>
                <c:pt idx="76">
                  <c:v>1069.5763999999999</c:v>
                </c:pt>
                <c:pt idx="77">
                  <c:v>1069.5763999999999</c:v>
                </c:pt>
                <c:pt idx="78">
                  <c:v>682.57640000000004</c:v>
                </c:pt>
                <c:pt idx="79">
                  <c:v>682.57640000000004</c:v>
                </c:pt>
                <c:pt idx="80">
                  <c:v>295.57640000000004</c:v>
                </c:pt>
                <c:pt idx="81">
                  <c:v>295.57640000000004</c:v>
                </c:pt>
                <c:pt idx="82">
                  <c:v>295.57640000000004</c:v>
                </c:pt>
                <c:pt idx="83">
                  <c:v>295.57640000000004</c:v>
                </c:pt>
                <c:pt idx="84">
                  <c:v>295.57640000000004</c:v>
                </c:pt>
                <c:pt idx="85">
                  <c:v>1069.5763999999999</c:v>
                </c:pt>
                <c:pt idx="86">
                  <c:v>682.57640000000004</c:v>
                </c:pt>
                <c:pt idx="87">
                  <c:v>1069.5763999999999</c:v>
                </c:pt>
                <c:pt idx="88">
                  <c:v>682.57640000000004</c:v>
                </c:pt>
                <c:pt idx="89">
                  <c:v>682.57640000000004</c:v>
                </c:pt>
                <c:pt idx="90">
                  <c:v>1069.5763999999999</c:v>
                </c:pt>
                <c:pt idx="91">
                  <c:v>1069.5763999999999</c:v>
                </c:pt>
                <c:pt idx="92">
                  <c:v>1069.5763999999999</c:v>
                </c:pt>
                <c:pt idx="93">
                  <c:v>682.57640000000004</c:v>
                </c:pt>
                <c:pt idx="94">
                  <c:v>682.57640000000004</c:v>
                </c:pt>
                <c:pt idx="95">
                  <c:v>682.57640000000004</c:v>
                </c:pt>
                <c:pt idx="96">
                  <c:v>682.57640000000004</c:v>
                </c:pt>
                <c:pt idx="97">
                  <c:v>682.57640000000004</c:v>
                </c:pt>
                <c:pt idx="98">
                  <c:v>682.57640000000004</c:v>
                </c:pt>
                <c:pt idx="99">
                  <c:v>682.57640000000004</c:v>
                </c:pt>
                <c:pt idx="100">
                  <c:v>1719.2334338071587</c:v>
                </c:pt>
                <c:pt idx="101">
                  <c:v>1719.2334338071587</c:v>
                </c:pt>
                <c:pt idx="102">
                  <c:v>2106.2334338071587</c:v>
                </c:pt>
                <c:pt idx="103">
                  <c:v>682.57640000000004</c:v>
                </c:pt>
                <c:pt idx="104">
                  <c:v>682.57640000000004</c:v>
                </c:pt>
                <c:pt idx="105">
                  <c:v>2193.8114</c:v>
                </c:pt>
                <c:pt idx="106">
                  <c:v>2580.8114</c:v>
                </c:pt>
                <c:pt idx="107">
                  <c:v>682.57640000000004</c:v>
                </c:pt>
                <c:pt idx="108">
                  <c:v>1069.5763999999999</c:v>
                </c:pt>
                <c:pt idx="109">
                  <c:v>682.57640000000004</c:v>
                </c:pt>
                <c:pt idx="110">
                  <c:v>682.57640000000004</c:v>
                </c:pt>
                <c:pt idx="111">
                  <c:v>682.57640000000004</c:v>
                </c:pt>
                <c:pt idx="112">
                  <c:v>295.57640000000004</c:v>
                </c:pt>
                <c:pt idx="113">
                  <c:v>295.57640000000004</c:v>
                </c:pt>
                <c:pt idx="114">
                  <c:v>295.57640000000004</c:v>
                </c:pt>
                <c:pt idx="115">
                  <c:v>1069.5763999999999</c:v>
                </c:pt>
                <c:pt idx="116">
                  <c:v>1069.5763999999999</c:v>
                </c:pt>
                <c:pt idx="117">
                  <c:v>1069.5763999999999</c:v>
                </c:pt>
                <c:pt idx="118">
                  <c:v>1069.5763999999999</c:v>
                </c:pt>
                <c:pt idx="119">
                  <c:v>1069.5763999999999</c:v>
                </c:pt>
                <c:pt idx="120">
                  <c:v>682.57640000000004</c:v>
                </c:pt>
                <c:pt idx="121">
                  <c:v>682.57640000000004</c:v>
                </c:pt>
                <c:pt idx="122">
                  <c:v>682.57640000000004</c:v>
                </c:pt>
                <c:pt idx="123">
                  <c:v>682.57640000000004</c:v>
                </c:pt>
                <c:pt idx="124">
                  <c:v>682.57640000000004</c:v>
                </c:pt>
                <c:pt idx="125">
                  <c:v>682.57640000000004</c:v>
                </c:pt>
                <c:pt idx="126">
                  <c:v>682.57640000000004</c:v>
                </c:pt>
                <c:pt idx="127">
                  <c:v>682.57640000000004</c:v>
                </c:pt>
                <c:pt idx="128">
                  <c:v>682.57640000000004</c:v>
                </c:pt>
                <c:pt idx="129">
                  <c:v>682.57640000000004</c:v>
                </c:pt>
                <c:pt idx="130">
                  <c:v>682.57640000000004</c:v>
                </c:pt>
                <c:pt idx="131">
                  <c:v>682.57640000000004</c:v>
                </c:pt>
                <c:pt idx="132">
                  <c:v>295.57640000000004</c:v>
                </c:pt>
                <c:pt idx="133">
                  <c:v>295.57640000000004</c:v>
                </c:pt>
                <c:pt idx="134">
                  <c:v>682.57640000000004</c:v>
                </c:pt>
                <c:pt idx="135">
                  <c:v>682.57640000000004</c:v>
                </c:pt>
                <c:pt idx="136">
                  <c:v>1069.5763999999999</c:v>
                </c:pt>
                <c:pt idx="137">
                  <c:v>1069.5763999999999</c:v>
                </c:pt>
                <c:pt idx="138">
                  <c:v>682.57640000000004</c:v>
                </c:pt>
                <c:pt idx="139">
                  <c:v>682.57640000000004</c:v>
                </c:pt>
                <c:pt idx="140">
                  <c:v>682.57640000000004</c:v>
                </c:pt>
                <c:pt idx="141">
                  <c:v>1224.9154390485535</c:v>
                </c:pt>
                <c:pt idx="142">
                  <c:v>2309.6389510936774</c:v>
                </c:pt>
                <c:pt idx="143">
                  <c:v>1224.9154390485535</c:v>
                </c:pt>
                <c:pt idx="144">
                  <c:v>682.57640000000004</c:v>
                </c:pt>
                <c:pt idx="145">
                  <c:v>1120.905162267806</c:v>
                </c:pt>
                <c:pt idx="146">
                  <c:v>1120.905162267806</c:v>
                </c:pt>
                <c:pt idx="147">
                  <c:v>1120.905162267806</c:v>
                </c:pt>
                <c:pt idx="148">
                  <c:v>1507.9051622678062</c:v>
                </c:pt>
                <c:pt idx="149">
                  <c:v>1894.9051622678057</c:v>
                </c:pt>
                <c:pt idx="150">
                  <c:v>1069.5763999999999</c:v>
                </c:pt>
                <c:pt idx="151">
                  <c:v>1069.5763999999999</c:v>
                </c:pt>
                <c:pt idx="152">
                  <c:v>682.57640000000004</c:v>
                </c:pt>
                <c:pt idx="153">
                  <c:v>682.57640000000004</c:v>
                </c:pt>
                <c:pt idx="154">
                  <c:v>682.57640000000004</c:v>
                </c:pt>
                <c:pt idx="155">
                  <c:v>682.57640000000004</c:v>
                </c:pt>
                <c:pt idx="156">
                  <c:v>682.57640000000004</c:v>
                </c:pt>
                <c:pt idx="157">
                  <c:v>682.57640000000004</c:v>
                </c:pt>
                <c:pt idx="158">
                  <c:v>682.57640000000004</c:v>
                </c:pt>
                <c:pt idx="159">
                  <c:v>682.57640000000004</c:v>
                </c:pt>
                <c:pt idx="160">
                  <c:v>682.57640000000004</c:v>
                </c:pt>
                <c:pt idx="161">
                  <c:v>682.57640000000004</c:v>
                </c:pt>
                <c:pt idx="162">
                  <c:v>682.57640000000004</c:v>
                </c:pt>
                <c:pt idx="163">
                  <c:v>682.57640000000004</c:v>
                </c:pt>
                <c:pt idx="164">
                  <c:v>682.57640000000004</c:v>
                </c:pt>
                <c:pt idx="165">
                  <c:v>682.57640000000004</c:v>
                </c:pt>
                <c:pt idx="166">
                  <c:v>682.57640000000004</c:v>
                </c:pt>
                <c:pt idx="167">
                  <c:v>682.57640000000004</c:v>
                </c:pt>
                <c:pt idx="168">
                  <c:v>682.57640000000004</c:v>
                </c:pt>
                <c:pt idx="169">
                  <c:v>455.57640000000004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8E1D-4A30-A5D9-20C7BDA41A4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529132992"/>
        <c:axId val="539975568"/>
      </c:lineChart>
      <c:catAx>
        <c:axId val="529132992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39975568"/>
        <c:crosses val="autoZero"/>
        <c:auto val="1"/>
        <c:lblAlgn val="ctr"/>
        <c:lblOffset val="100"/>
        <c:noMultiLvlLbl val="0"/>
      </c:catAx>
      <c:valAx>
        <c:axId val="53997556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2913299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Total Resistance (F=(m*a)+Ra+Rrl+Rg against</a:t>
            </a:r>
            <a:r>
              <a:rPr lang="en-US" baseline="0"/>
              <a:t> distance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cked"/>
        <c:varyColors val="0"/>
        <c:ser>
          <c:idx val="0"/>
          <c:order val="0"/>
          <c:tx>
            <c:strRef>
              <c:f>Sheet1!$M$1</c:f>
              <c:strCache>
                <c:ptCount val="1"/>
                <c:pt idx="0">
                  <c:v>Total Resistance (F=(m*a)+Ra+Rrl+Rg 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val>
            <c:numRef>
              <c:f>Sheet1!$M$2:$M$173</c:f>
              <c:numCache>
                <c:formatCode>General</c:formatCode>
                <c:ptCount val="172"/>
                <c:pt idx="0">
                  <c:v>0</c:v>
                </c:pt>
                <c:pt idx="1">
                  <c:v>1069.5763999999999</c:v>
                </c:pt>
                <c:pt idx="2">
                  <c:v>1069.5763999999999</c:v>
                </c:pt>
                <c:pt idx="3">
                  <c:v>1069.5763999999999</c:v>
                </c:pt>
                <c:pt idx="4">
                  <c:v>1069.5763999999999</c:v>
                </c:pt>
                <c:pt idx="5">
                  <c:v>1069.5763999999999</c:v>
                </c:pt>
                <c:pt idx="6">
                  <c:v>1069.5763999999999</c:v>
                </c:pt>
                <c:pt idx="7">
                  <c:v>1069.5763999999999</c:v>
                </c:pt>
                <c:pt idx="8">
                  <c:v>682.57640000000004</c:v>
                </c:pt>
                <c:pt idx="9">
                  <c:v>682.57640000000004</c:v>
                </c:pt>
                <c:pt idx="10">
                  <c:v>682.57640000000004</c:v>
                </c:pt>
                <c:pt idx="11">
                  <c:v>2193.8114</c:v>
                </c:pt>
                <c:pt idx="12">
                  <c:v>2193.8114</c:v>
                </c:pt>
                <c:pt idx="13">
                  <c:v>2193.8114</c:v>
                </c:pt>
                <c:pt idx="14">
                  <c:v>2580.8114</c:v>
                </c:pt>
                <c:pt idx="15">
                  <c:v>2580.8114</c:v>
                </c:pt>
                <c:pt idx="16">
                  <c:v>295.57640000000004</c:v>
                </c:pt>
                <c:pt idx="17">
                  <c:v>2756.9082736783503</c:v>
                </c:pt>
                <c:pt idx="18">
                  <c:v>2369.9082736783503</c:v>
                </c:pt>
                <c:pt idx="19">
                  <c:v>1677.018387876748</c:v>
                </c:pt>
                <c:pt idx="20">
                  <c:v>1290.018387876748</c:v>
                </c:pt>
                <c:pt idx="21">
                  <c:v>1290.018387876748</c:v>
                </c:pt>
                <c:pt idx="22">
                  <c:v>1290.018387876748</c:v>
                </c:pt>
                <c:pt idx="23">
                  <c:v>1677.018387876748</c:v>
                </c:pt>
                <c:pt idx="24">
                  <c:v>682.57640000000004</c:v>
                </c:pt>
                <c:pt idx="25">
                  <c:v>682.57640000000004</c:v>
                </c:pt>
                <c:pt idx="26">
                  <c:v>682.57640000000004</c:v>
                </c:pt>
                <c:pt idx="27">
                  <c:v>682.57640000000004</c:v>
                </c:pt>
                <c:pt idx="28">
                  <c:v>682.57640000000004</c:v>
                </c:pt>
                <c:pt idx="29">
                  <c:v>295.57640000000004</c:v>
                </c:pt>
                <c:pt idx="30">
                  <c:v>295.57640000000004</c:v>
                </c:pt>
                <c:pt idx="31">
                  <c:v>295.57640000000004</c:v>
                </c:pt>
                <c:pt idx="32">
                  <c:v>295.57640000000004</c:v>
                </c:pt>
                <c:pt idx="33">
                  <c:v>1069.5763999999999</c:v>
                </c:pt>
                <c:pt idx="34">
                  <c:v>1069.5763999999999</c:v>
                </c:pt>
                <c:pt idx="35">
                  <c:v>295.57640000000004</c:v>
                </c:pt>
                <c:pt idx="36">
                  <c:v>295.57640000000004</c:v>
                </c:pt>
                <c:pt idx="37">
                  <c:v>1069.5763999999999</c:v>
                </c:pt>
                <c:pt idx="38">
                  <c:v>295.57640000000004</c:v>
                </c:pt>
                <c:pt idx="39">
                  <c:v>295.57640000000004</c:v>
                </c:pt>
                <c:pt idx="40">
                  <c:v>682.57640000000004</c:v>
                </c:pt>
                <c:pt idx="41">
                  <c:v>682.57640000000004</c:v>
                </c:pt>
                <c:pt idx="42">
                  <c:v>1821.5424860742951</c:v>
                </c:pt>
                <c:pt idx="43">
                  <c:v>2208.5424860742951</c:v>
                </c:pt>
                <c:pt idx="44">
                  <c:v>682.57640000000004</c:v>
                </c:pt>
                <c:pt idx="45">
                  <c:v>1821.5424860742951</c:v>
                </c:pt>
                <c:pt idx="46">
                  <c:v>1821.5424860742951</c:v>
                </c:pt>
                <c:pt idx="47">
                  <c:v>1821.5424860742951</c:v>
                </c:pt>
                <c:pt idx="48">
                  <c:v>1069.5763999999999</c:v>
                </c:pt>
                <c:pt idx="49">
                  <c:v>682.57640000000004</c:v>
                </c:pt>
                <c:pt idx="50">
                  <c:v>295.57640000000004</c:v>
                </c:pt>
                <c:pt idx="51">
                  <c:v>295.57640000000004</c:v>
                </c:pt>
                <c:pt idx="52">
                  <c:v>1069.5763999999999</c:v>
                </c:pt>
                <c:pt idx="53">
                  <c:v>1069.5763999999999</c:v>
                </c:pt>
                <c:pt idx="54">
                  <c:v>682.57640000000004</c:v>
                </c:pt>
                <c:pt idx="55">
                  <c:v>295.57640000000004</c:v>
                </c:pt>
                <c:pt idx="56">
                  <c:v>1755.7654295324833</c:v>
                </c:pt>
                <c:pt idx="57">
                  <c:v>1755.7654295324833</c:v>
                </c:pt>
                <c:pt idx="58">
                  <c:v>2529.7654295324833</c:v>
                </c:pt>
                <c:pt idx="59">
                  <c:v>2529.7654295324833</c:v>
                </c:pt>
                <c:pt idx="60">
                  <c:v>2142.7654295324833</c:v>
                </c:pt>
                <c:pt idx="61">
                  <c:v>682.57640000000004</c:v>
                </c:pt>
                <c:pt idx="62">
                  <c:v>1069.5763999999999</c:v>
                </c:pt>
                <c:pt idx="63">
                  <c:v>682.57640000000004</c:v>
                </c:pt>
                <c:pt idx="64">
                  <c:v>295.57640000000004</c:v>
                </c:pt>
                <c:pt idx="65">
                  <c:v>682.57640000000004</c:v>
                </c:pt>
                <c:pt idx="66">
                  <c:v>295.57640000000004</c:v>
                </c:pt>
                <c:pt idx="67">
                  <c:v>295.57640000000004</c:v>
                </c:pt>
                <c:pt idx="68">
                  <c:v>1069.5763999999999</c:v>
                </c:pt>
                <c:pt idx="69">
                  <c:v>1069.5763999999999</c:v>
                </c:pt>
                <c:pt idx="70">
                  <c:v>682.57640000000004</c:v>
                </c:pt>
                <c:pt idx="71">
                  <c:v>295.57640000000004</c:v>
                </c:pt>
                <c:pt idx="72">
                  <c:v>295.57640000000004</c:v>
                </c:pt>
                <c:pt idx="73">
                  <c:v>1069.5763999999999</c:v>
                </c:pt>
                <c:pt idx="74">
                  <c:v>1069.5763999999999</c:v>
                </c:pt>
                <c:pt idx="75">
                  <c:v>1069.5763999999999</c:v>
                </c:pt>
                <c:pt idx="76">
                  <c:v>1069.5763999999999</c:v>
                </c:pt>
                <c:pt idx="77">
                  <c:v>1069.5763999999999</c:v>
                </c:pt>
                <c:pt idx="78">
                  <c:v>682.57640000000004</c:v>
                </c:pt>
                <c:pt idx="79">
                  <c:v>682.57640000000004</c:v>
                </c:pt>
                <c:pt idx="80">
                  <c:v>295.57640000000004</c:v>
                </c:pt>
                <c:pt idx="81">
                  <c:v>295.57640000000004</c:v>
                </c:pt>
                <c:pt idx="82">
                  <c:v>295.57640000000004</c:v>
                </c:pt>
                <c:pt idx="83">
                  <c:v>295.57640000000004</c:v>
                </c:pt>
                <c:pt idx="84">
                  <c:v>295.57640000000004</c:v>
                </c:pt>
                <c:pt idx="85">
                  <c:v>1069.5763999999999</c:v>
                </c:pt>
                <c:pt idx="86">
                  <c:v>682.57640000000004</c:v>
                </c:pt>
                <c:pt idx="87">
                  <c:v>1069.5763999999999</c:v>
                </c:pt>
                <c:pt idx="88">
                  <c:v>682.57640000000004</c:v>
                </c:pt>
                <c:pt idx="89">
                  <c:v>682.57640000000004</c:v>
                </c:pt>
                <c:pt idx="90">
                  <c:v>1069.5763999999999</c:v>
                </c:pt>
                <c:pt idx="91">
                  <c:v>1069.5763999999999</c:v>
                </c:pt>
                <c:pt idx="92">
                  <c:v>1069.5763999999999</c:v>
                </c:pt>
                <c:pt idx="93">
                  <c:v>682.57640000000004</c:v>
                </c:pt>
                <c:pt idx="94">
                  <c:v>682.57640000000004</c:v>
                </c:pt>
                <c:pt idx="95">
                  <c:v>682.57640000000004</c:v>
                </c:pt>
                <c:pt idx="96">
                  <c:v>682.57640000000004</c:v>
                </c:pt>
                <c:pt idx="97">
                  <c:v>682.57640000000004</c:v>
                </c:pt>
                <c:pt idx="98">
                  <c:v>682.57640000000004</c:v>
                </c:pt>
                <c:pt idx="99">
                  <c:v>682.57640000000004</c:v>
                </c:pt>
                <c:pt idx="100">
                  <c:v>1719.2334338071587</c:v>
                </c:pt>
                <c:pt idx="101">
                  <c:v>1719.2334338071587</c:v>
                </c:pt>
                <c:pt idx="102">
                  <c:v>2106.2334338071587</c:v>
                </c:pt>
                <c:pt idx="103">
                  <c:v>682.57640000000004</c:v>
                </c:pt>
                <c:pt idx="104">
                  <c:v>682.57640000000004</c:v>
                </c:pt>
                <c:pt idx="105">
                  <c:v>2193.8114</c:v>
                </c:pt>
                <c:pt idx="106">
                  <c:v>2580.8114</c:v>
                </c:pt>
                <c:pt idx="107">
                  <c:v>682.57640000000004</c:v>
                </c:pt>
                <c:pt idx="108">
                  <c:v>1069.5763999999999</c:v>
                </c:pt>
                <c:pt idx="109">
                  <c:v>682.57640000000004</c:v>
                </c:pt>
                <c:pt idx="110">
                  <c:v>682.57640000000004</c:v>
                </c:pt>
                <c:pt idx="111">
                  <c:v>682.57640000000004</c:v>
                </c:pt>
                <c:pt idx="112">
                  <c:v>295.57640000000004</c:v>
                </c:pt>
                <c:pt idx="113">
                  <c:v>295.57640000000004</c:v>
                </c:pt>
                <c:pt idx="114">
                  <c:v>295.57640000000004</c:v>
                </c:pt>
                <c:pt idx="115">
                  <c:v>1069.5763999999999</c:v>
                </c:pt>
                <c:pt idx="116">
                  <c:v>1069.5763999999999</c:v>
                </c:pt>
                <c:pt idx="117">
                  <c:v>1069.5763999999999</c:v>
                </c:pt>
                <c:pt idx="118">
                  <c:v>1069.5763999999999</c:v>
                </c:pt>
                <c:pt idx="119">
                  <c:v>1069.5763999999999</c:v>
                </c:pt>
                <c:pt idx="120">
                  <c:v>682.57640000000004</c:v>
                </c:pt>
                <c:pt idx="121">
                  <c:v>682.57640000000004</c:v>
                </c:pt>
                <c:pt idx="122">
                  <c:v>682.57640000000004</c:v>
                </c:pt>
                <c:pt idx="123">
                  <c:v>682.57640000000004</c:v>
                </c:pt>
                <c:pt idx="124">
                  <c:v>682.57640000000004</c:v>
                </c:pt>
                <c:pt idx="125">
                  <c:v>682.57640000000004</c:v>
                </c:pt>
                <c:pt idx="126">
                  <c:v>682.57640000000004</c:v>
                </c:pt>
                <c:pt idx="127">
                  <c:v>682.57640000000004</c:v>
                </c:pt>
                <c:pt idx="128">
                  <c:v>682.57640000000004</c:v>
                </c:pt>
                <c:pt idx="129">
                  <c:v>682.57640000000004</c:v>
                </c:pt>
                <c:pt idx="130">
                  <c:v>682.57640000000004</c:v>
                </c:pt>
                <c:pt idx="131">
                  <c:v>682.57640000000004</c:v>
                </c:pt>
                <c:pt idx="132">
                  <c:v>295.57640000000004</c:v>
                </c:pt>
                <c:pt idx="133">
                  <c:v>295.57640000000004</c:v>
                </c:pt>
                <c:pt idx="134">
                  <c:v>682.57640000000004</c:v>
                </c:pt>
                <c:pt idx="135">
                  <c:v>682.57640000000004</c:v>
                </c:pt>
                <c:pt idx="136">
                  <c:v>1069.5763999999999</c:v>
                </c:pt>
                <c:pt idx="137">
                  <c:v>1069.5763999999999</c:v>
                </c:pt>
                <c:pt idx="138">
                  <c:v>682.57640000000004</c:v>
                </c:pt>
                <c:pt idx="139">
                  <c:v>682.57640000000004</c:v>
                </c:pt>
                <c:pt idx="140">
                  <c:v>682.57640000000004</c:v>
                </c:pt>
                <c:pt idx="141">
                  <c:v>1224.9154390485535</c:v>
                </c:pt>
                <c:pt idx="142">
                  <c:v>2309.6389510936774</c:v>
                </c:pt>
                <c:pt idx="143">
                  <c:v>1224.9154390485535</c:v>
                </c:pt>
                <c:pt idx="144">
                  <c:v>682.57640000000004</c:v>
                </c:pt>
                <c:pt idx="145">
                  <c:v>1120.905162267806</c:v>
                </c:pt>
                <c:pt idx="146">
                  <c:v>1120.905162267806</c:v>
                </c:pt>
                <c:pt idx="147">
                  <c:v>1120.905162267806</c:v>
                </c:pt>
                <c:pt idx="148">
                  <c:v>1507.9051622678062</c:v>
                </c:pt>
                <c:pt idx="149">
                  <c:v>1894.9051622678057</c:v>
                </c:pt>
                <c:pt idx="150">
                  <c:v>1069.5763999999999</c:v>
                </c:pt>
                <c:pt idx="151">
                  <c:v>1069.5763999999999</c:v>
                </c:pt>
                <c:pt idx="152">
                  <c:v>682.57640000000004</c:v>
                </c:pt>
                <c:pt idx="153">
                  <c:v>682.57640000000004</c:v>
                </c:pt>
                <c:pt idx="154">
                  <c:v>682.57640000000004</c:v>
                </c:pt>
                <c:pt idx="155">
                  <c:v>682.57640000000004</c:v>
                </c:pt>
                <c:pt idx="156">
                  <c:v>682.57640000000004</c:v>
                </c:pt>
                <c:pt idx="157">
                  <c:v>682.57640000000004</c:v>
                </c:pt>
                <c:pt idx="158">
                  <c:v>682.57640000000004</c:v>
                </c:pt>
                <c:pt idx="159">
                  <c:v>682.57640000000004</c:v>
                </c:pt>
                <c:pt idx="160">
                  <c:v>682.57640000000004</c:v>
                </c:pt>
                <c:pt idx="161">
                  <c:v>682.57640000000004</c:v>
                </c:pt>
                <c:pt idx="162">
                  <c:v>682.57640000000004</c:v>
                </c:pt>
                <c:pt idx="163">
                  <c:v>682.57640000000004</c:v>
                </c:pt>
                <c:pt idx="164">
                  <c:v>682.57640000000004</c:v>
                </c:pt>
                <c:pt idx="165">
                  <c:v>682.57640000000004</c:v>
                </c:pt>
                <c:pt idx="166">
                  <c:v>682.57640000000004</c:v>
                </c:pt>
                <c:pt idx="167">
                  <c:v>682.57640000000004</c:v>
                </c:pt>
                <c:pt idx="168">
                  <c:v>682.57640000000004</c:v>
                </c:pt>
                <c:pt idx="169">
                  <c:v>455.57640000000004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DB52-48D3-85C7-EB6549DEA4B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303179152"/>
        <c:axId val="303179480"/>
      </c:lineChart>
      <c:catAx>
        <c:axId val="303179152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03179480"/>
        <c:crosses val="autoZero"/>
        <c:auto val="1"/>
        <c:lblAlgn val="ctr"/>
        <c:lblOffset val="100"/>
        <c:noMultiLvlLbl val="0"/>
      </c:catAx>
      <c:valAx>
        <c:axId val="30317948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0317915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zero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Power</a:t>
            </a:r>
            <a:r>
              <a:rPr lang="en-GB" baseline="0"/>
              <a:t> Output over Time 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1"/>
          <c:order val="0"/>
          <c:tx>
            <c:strRef>
              <c:f>Sheet1!$L$1</c:f>
              <c:strCache>
                <c:ptCount val="1"/>
                <c:pt idx="0">
                  <c:v>Power = Fx V (w)</c:v>
                </c:pt>
              </c:strCache>
            </c:strRef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xVal>
            <c:numRef>
              <c:f>Sheet1!$A$2:$A$173</c:f>
              <c:numCache>
                <c:formatCode>General</c:formatCode>
                <c:ptCount val="172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</c:numCache>
            </c:numRef>
          </c:xVal>
          <c:yVal>
            <c:numRef>
              <c:f>Sheet1!$L$2:$L$173</c:f>
              <c:numCache>
                <c:formatCode>General</c:formatCode>
                <c:ptCount val="172"/>
                <c:pt idx="0">
                  <c:v>0</c:v>
                </c:pt>
                <c:pt idx="1">
                  <c:v>0</c:v>
                </c:pt>
                <c:pt idx="2">
                  <c:v>2139.1527999999998</c:v>
                </c:pt>
                <c:pt idx="3">
                  <c:v>3208.7291999999998</c:v>
                </c:pt>
                <c:pt idx="4">
                  <c:v>4278.3055999999997</c:v>
                </c:pt>
                <c:pt idx="5">
                  <c:v>5347.8819999999996</c:v>
                </c:pt>
                <c:pt idx="6">
                  <c:v>6417.4583999999995</c:v>
                </c:pt>
                <c:pt idx="7">
                  <c:v>7487.0347999999994</c:v>
                </c:pt>
                <c:pt idx="8">
                  <c:v>7487.0347999999994</c:v>
                </c:pt>
                <c:pt idx="9">
                  <c:v>4778.0348000000004</c:v>
                </c:pt>
                <c:pt idx="10">
                  <c:v>4778.0348000000004</c:v>
                </c:pt>
                <c:pt idx="11">
                  <c:v>4095.4584000000004</c:v>
                </c:pt>
                <c:pt idx="12">
                  <c:v>10969.057000000001</c:v>
                </c:pt>
                <c:pt idx="13">
                  <c:v>8775.2456000000002</c:v>
                </c:pt>
                <c:pt idx="14">
                  <c:v>8775.2456000000002</c:v>
                </c:pt>
                <c:pt idx="15">
                  <c:v>10323.2456</c:v>
                </c:pt>
                <c:pt idx="16">
                  <c:v>7742.4341999999997</c:v>
                </c:pt>
                <c:pt idx="17">
                  <c:v>1182.3056000000001</c:v>
                </c:pt>
                <c:pt idx="18">
                  <c:v>11027.633094713401</c:v>
                </c:pt>
                <c:pt idx="19">
                  <c:v>11849.54136839175</c:v>
                </c:pt>
                <c:pt idx="20">
                  <c:v>10062.110327260489</c:v>
                </c:pt>
                <c:pt idx="21">
                  <c:v>7740.1103272604878</c:v>
                </c:pt>
                <c:pt idx="22">
                  <c:v>7740.1103272604878</c:v>
                </c:pt>
                <c:pt idx="23">
                  <c:v>9030.1287151372362</c:v>
                </c:pt>
                <c:pt idx="24">
                  <c:v>11739.128715137236</c:v>
                </c:pt>
                <c:pt idx="25">
                  <c:v>4778.0348000000004</c:v>
                </c:pt>
                <c:pt idx="26">
                  <c:v>4778.0348000000004</c:v>
                </c:pt>
                <c:pt idx="27">
                  <c:v>4778.0348000000004</c:v>
                </c:pt>
                <c:pt idx="28">
                  <c:v>4778.0348000000004</c:v>
                </c:pt>
                <c:pt idx="29">
                  <c:v>4095.4584000000004</c:v>
                </c:pt>
                <c:pt idx="30">
                  <c:v>1477.8820000000001</c:v>
                </c:pt>
                <c:pt idx="31">
                  <c:v>1182.3056000000001</c:v>
                </c:pt>
                <c:pt idx="32">
                  <c:v>886.72920000000011</c:v>
                </c:pt>
                <c:pt idx="33">
                  <c:v>1182.3056000000001</c:v>
                </c:pt>
                <c:pt idx="34">
                  <c:v>5347.8819999999996</c:v>
                </c:pt>
                <c:pt idx="35">
                  <c:v>4278.3055999999997</c:v>
                </c:pt>
                <c:pt idx="36">
                  <c:v>886.72920000000011</c:v>
                </c:pt>
                <c:pt idx="37">
                  <c:v>1182.3056000000001</c:v>
                </c:pt>
                <c:pt idx="38">
                  <c:v>3208.7291999999998</c:v>
                </c:pt>
                <c:pt idx="39">
                  <c:v>591.15280000000007</c:v>
                </c:pt>
                <c:pt idx="40">
                  <c:v>886.72920000000011</c:v>
                </c:pt>
                <c:pt idx="41">
                  <c:v>2047.7292000000002</c:v>
                </c:pt>
                <c:pt idx="42">
                  <c:v>2047.7292000000002</c:v>
                </c:pt>
                <c:pt idx="43">
                  <c:v>7286.1699442971803</c:v>
                </c:pt>
                <c:pt idx="44">
                  <c:v>8834.1699442971803</c:v>
                </c:pt>
                <c:pt idx="45">
                  <c:v>2730.3056000000001</c:v>
                </c:pt>
                <c:pt idx="46">
                  <c:v>7286.1699442971803</c:v>
                </c:pt>
                <c:pt idx="47">
                  <c:v>7286.1699442971803</c:v>
                </c:pt>
                <c:pt idx="48">
                  <c:v>9107.7124303714754</c:v>
                </c:pt>
                <c:pt idx="49">
                  <c:v>5347.8819999999996</c:v>
                </c:pt>
                <c:pt idx="50">
                  <c:v>2730.3056000000001</c:v>
                </c:pt>
                <c:pt idx="51">
                  <c:v>886.72920000000011</c:v>
                </c:pt>
                <c:pt idx="52">
                  <c:v>1182.3056000000001</c:v>
                </c:pt>
                <c:pt idx="53">
                  <c:v>5347.8819999999996</c:v>
                </c:pt>
                <c:pt idx="54">
                  <c:v>5347.8819999999996</c:v>
                </c:pt>
                <c:pt idx="55">
                  <c:v>2730.3056000000001</c:v>
                </c:pt>
                <c:pt idx="56">
                  <c:v>886.72920000000011</c:v>
                </c:pt>
                <c:pt idx="57">
                  <c:v>3511.5308590649665</c:v>
                </c:pt>
                <c:pt idx="58">
                  <c:v>5267.2962885974503</c:v>
                </c:pt>
                <c:pt idx="59">
                  <c:v>10119.061718129933</c:v>
                </c:pt>
                <c:pt idx="60">
                  <c:v>10119.061718129933</c:v>
                </c:pt>
                <c:pt idx="61">
                  <c:v>8571.0617181299331</c:v>
                </c:pt>
                <c:pt idx="62">
                  <c:v>3412.8820000000001</c:v>
                </c:pt>
                <c:pt idx="63">
                  <c:v>5347.8819999999996</c:v>
                </c:pt>
                <c:pt idx="64">
                  <c:v>2730.3056000000001</c:v>
                </c:pt>
                <c:pt idx="65">
                  <c:v>1182.3056000000001</c:v>
                </c:pt>
                <c:pt idx="66">
                  <c:v>2047.7292000000002</c:v>
                </c:pt>
                <c:pt idx="67">
                  <c:v>591.15280000000007</c:v>
                </c:pt>
                <c:pt idx="68">
                  <c:v>886.72920000000011</c:v>
                </c:pt>
                <c:pt idx="69">
                  <c:v>4278.3055999999997</c:v>
                </c:pt>
                <c:pt idx="70">
                  <c:v>4278.3055999999997</c:v>
                </c:pt>
                <c:pt idx="71">
                  <c:v>2047.7292000000002</c:v>
                </c:pt>
                <c:pt idx="72">
                  <c:v>591.15280000000007</c:v>
                </c:pt>
                <c:pt idx="73">
                  <c:v>886.72920000000011</c:v>
                </c:pt>
                <c:pt idx="74">
                  <c:v>4278.3055999999997</c:v>
                </c:pt>
                <c:pt idx="75">
                  <c:v>5347.8819999999996</c:v>
                </c:pt>
                <c:pt idx="76">
                  <c:v>6417.4583999999995</c:v>
                </c:pt>
                <c:pt idx="77">
                  <c:v>7487.0347999999994</c:v>
                </c:pt>
                <c:pt idx="78">
                  <c:v>7487.0347999999994</c:v>
                </c:pt>
                <c:pt idx="79">
                  <c:v>4778.0348000000004</c:v>
                </c:pt>
                <c:pt idx="80">
                  <c:v>4095.4584000000004</c:v>
                </c:pt>
                <c:pt idx="81">
                  <c:v>1477.8820000000001</c:v>
                </c:pt>
                <c:pt idx="82">
                  <c:v>1182.3056000000001</c:v>
                </c:pt>
                <c:pt idx="83">
                  <c:v>886.72920000000011</c:v>
                </c:pt>
                <c:pt idx="84">
                  <c:v>591.15280000000007</c:v>
                </c:pt>
                <c:pt idx="85">
                  <c:v>886.72920000000011</c:v>
                </c:pt>
                <c:pt idx="86">
                  <c:v>3208.7291999999998</c:v>
                </c:pt>
                <c:pt idx="87">
                  <c:v>2730.3056000000001</c:v>
                </c:pt>
                <c:pt idx="88">
                  <c:v>4278.3055999999997</c:v>
                </c:pt>
                <c:pt idx="89">
                  <c:v>2730.3056000000001</c:v>
                </c:pt>
                <c:pt idx="90">
                  <c:v>3412.8820000000001</c:v>
                </c:pt>
                <c:pt idx="91">
                  <c:v>6417.4583999999995</c:v>
                </c:pt>
                <c:pt idx="92">
                  <c:v>7487.0347999999994</c:v>
                </c:pt>
                <c:pt idx="93">
                  <c:v>7487.0347999999994</c:v>
                </c:pt>
                <c:pt idx="94">
                  <c:v>4778.0348000000004</c:v>
                </c:pt>
                <c:pt idx="95">
                  <c:v>4778.0348000000004</c:v>
                </c:pt>
                <c:pt idx="96">
                  <c:v>4778.0348000000004</c:v>
                </c:pt>
                <c:pt idx="97">
                  <c:v>4778.0348000000004</c:v>
                </c:pt>
                <c:pt idx="98">
                  <c:v>4778.0348000000004</c:v>
                </c:pt>
                <c:pt idx="99">
                  <c:v>4778.0348000000004</c:v>
                </c:pt>
                <c:pt idx="100">
                  <c:v>4095.4584000000004</c:v>
                </c:pt>
                <c:pt idx="101">
                  <c:v>8596.1671690357944</c:v>
                </c:pt>
                <c:pt idx="102">
                  <c:v>8596.1671690357944</c:v>
                </c:pt>
                <c:pt idx="103">
                  <c:v>10531.167169035794</c:v>
                </c:pt>
                <c:pt idx="104">
                  <c:v>3412.8820000000001</c:v>
                </c:pt>
                <c:pt idx="105">
                  <c:v>2730.3056000000001</c:v>
                </c:pt>
                <c:pt idx="106">
                  <c:v>8775.2456000000002</c:v>
                </c:pt>
                <c:pt idx="107">
                  <c:v>10323.2456</c:v>
                </c:pt>
                <c:pt idx="108">
                  <c:v>3412.8820000000001</c:v>
                </c:pt>
                <c:pt idx="109">
                  <c:v>5347.8819999999996</c:v>
                </c:pt>
                <c:pt idx="110">
                  <c:v>3412.8820000000001</c:v>
                </c:pt>
                <c:pt idx="111">
                  <c:v>3412.8820000000001</c:v>
                </c:pt>
                <c:pt idx="112">
                  <c:v>2730.3056000000001</c:v>
                </c:pt>
                <c:pt idx="113">
                  <c:v>886.72920000000011</c:v>
                </c:pt>
                <c:pt idx="114">
                  <c:v>591.15280000000007</c:v>
                </c:pt>
                <c:pt idx="115">
                  <c:v>886.72920000000011</c:v>
                </c:pt>
                <c:pt idx="116">
                  <c:v>4278.3055999999997</c:v>
                </c:pt>
                <c:pt idx="117">
                  <c:v>5347.8819999999996</c:v>
                </c:pt>
                <c:pt idx="118">
                  <c:v>6417.4583999999995</c:v>
                </c:pt>
                <c:pt idx="119">
                  <c:v>7487.0347999999994</c:v>
                </c:pt>
                <c:pt idx="120">
                  <c:v>7487.0347999999994</c:v>
                </c:pt>
                <c:pt idx="121">
                  <c:v>4778.0348000000004</c:v>
                </c:pt>
                <c:pt idx="122">
                  <c:v>4778.0348000000004</c:v>
                </c:pt>
                <c:pt idx="123">
                  <c:v>4778.0348000000004</c:v>
                </c:pt>
                <c:pt idx="124">
                  <c:v>4778.0348000000004</c:v>
                </c:pt>
                <c:pt idx="125">
                  <c:v>4778.0348000000004</c:v>
                </c:pt>
                <c:pt idx="126">
                  <c:v>4778.0348000000004</c:v>
                </c:pt>
                <c:pt idx="127">
                  <c:v>4778.0348000000004</c:v>
                </c:pt>
                <c:pt idx="128">
                  <c:v>4778.0348000000004</c:v>
                </c:pt>
                <c:pt idx="129">
                  <c:v>4778.0348000000004</c:v>
                </c:pt>
                <c:pt idx="130">
                  <c:v>4778.0348000000004</c:v>
                </c:pt>
                <c:pt idx="131">
                  <c:v>4778.0348000000004</c:v>
                </c:pt>
                <c:pt idx="132">
                  <c:v>4095.4584000000004</c:v>
                </c:pt>
                <c:pt idx="133">
                  <c:v>1477.8820000000001</c:v>
                </c:pt>
                <c:pt idx="134">
                  <c:v>1477.8820000000001</c:v>
                </c:pt>
                <c:pt idx="135">
                  <c:v>3412.8820000000001</c:v>
                </c:pt>
                <c:pt idx="136">
                  <c:v>4095.4584000000004</c:v>
                </c:pt>
                <c:pt idx="137">
                  <c:v>7487.0347999999994</c:v>
                </c:pt>
                <c:pt idx="138">
                  <c:v>7487.0347999999994</c:v>
                </c:pt>
                <c:pt idx="139">
                  <c:v>4778.0348000000004</c:v>
                </c:pt>
                <c:pt idx="140">
                  <c:v>4778.0348000000004</c:v>
                </c:pt>
                <c:pt idx="141">
                  <c:v>4778.0348000000004</c:v>
                </c:pt>
                <c:pt idx="142">
                  <c:v>8574.408073339875</c:v>
                </c:pt>
                <c:pt idx="143">
                  <c:v>16167.472657655742</c:v>
                </c:pt>
                <c:pt idx="144">
                  <c:v>8574.408073339875</c:v>
                </c:pt>
                <c:pt idx="145">
                  <c:v>4095.4584000000004</c:v>
                </c:pt>
                <c:pt idx="146">
                  <c:v>5604.52581133903</c:v>
                </c:pt>
                <c:pt idx="147">
                  <c:v>4483.6206490712239</c:v>
                </c:pt>
                <c:pt idx="148">
                  <c:v>4483.6206490712239</c:v>
                </c:pt>
                <c:pt idx="149">
                  <c:v>7539.525811339031</c:v>
                </c:pt>
                <c:pt idx="150">
                  <c:v>11369.430973606835</c:v>
                </c:pt>
                <c:pt idx="151">
                  <c:v>7487.0347999999994</c:v>
                </c:pt>
                <c:pt idx="152">
                  <c:v>7487.0347999999994</c:v>
                </c:pt>
                <c:pt idx="153">
                  <c:v>4778.0348000000004</c:v>
                </c:pt>
                <c:pt idx="154">
                  <c:v>4778.0348000000004</c:v>
                </c:pt>
                <c:pt idx="155">
                  <c:v>4778.0348000000004</c:v>
                </c:pt>
                <c:pt idx="156">
                  <c:v>4778.0348000000004</c:v>
                </c:pt>
                <c:pt idx="157">
                  <c:v>4778.0348000000004</c:v>
                </c:pt>
                <c:pt idx="158">
                  <c:v>4778.0348000000004</c:v>
                </c:pt>
                <c:pt idx="159">
                  <c:v>4778.0348000000004</c:v>
                </c:pt>
                <c:pt idx="160">
                  <c:v>4778.0348000000004</c:v>
                </c:pt>
                <c:pt idx="161">
                  <c:v>4778.0348000000004</c:v>
                </c:pt>
                <c:pt idx="162">
                  <c:v>4778.0348000000004</c:v>
                </c:pt>
                <c:pt idx="163">
                  <c:v>4778.0348000000004</c:v>
                </c:pt>
                <c:pt idx="164">
                  <c:v>4778.0348000000004</c:v>
                </c:pt>
                <c:pt idx="165">
                  <c:v>4778.0348000000004</c:v>
                </c:pt>
                <c:pt idx="166">
                  <c:v>4778.0348000000004</c:v>
                </c:pt>
                <c:pt idx="167">
                  <c:v>4778.0348000000004</c:v>
                </c:pt>
                <c:pt idx="168">
                  <c:v>4778.0348000000004</c:v>
                </c:pt>
                <c:pt idx="169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E2D5-441D-BB61-02DFC3C43A5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39070496"/>
        <c:axId val="439070824"/>
      </c:scatterChart>
      <c:valAx>
        <c:axId val="43907049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 (s)</a:t>
                </a:r>
              </a:p>
            </c:rich>
          </c:tx>
          <c:layout>
            <c:manualLayout>
              <c:xMode val="edge"/>
              <c:yMode val="edge"/>
              <c:x val="0.49539692071655944"/>
              <c:y val="0.83758660706187515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39070824"/>
        <c:crosses val="autoZero"/>
        <c:crossBetween val="midCat"/>
      </c:valAx>
      <c:valAx>
        <c:axId val="43907082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Distance</a:t>
                </a:r>
                <a:r>
                  <a:rPr lang="en-GB" baseline="0"/>
                  <a:t> (m)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39070496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Sheet1!$E$1</c:f>
              <c:strCache>
                <c:ptCount val="1"/>
                <c:pt idx="0">
                  <c:v>Gradient Resistance</c:v>
                </c:pt>
              </c:strCache>
            </c:strRef>
          </c:tx>
          <c:spPr>
            <a:ln w="28575" cap="rnd">
              <a:solidFill>
                <a:schemeClr val="accent6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6"/>
              </a:solidFill>
              <a:ln w="9525">
                <a:solidFill>
                  <a:schemeClr val="accent6"/>
                </a:solidFill>
              </a:ln>
              <a:effectLst/>
            </c:spPr>
          </c:marker>
          <c:val>
            <c:numRef>
              <c:f>Sheet1!$E$2:$E$173</c:f>
              <c:numCache>
                <c:formatCode>General</c:formatCode>
                <c:ptCount val="17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1898.2349999999999</c:v>
                </c:pt>
                <c:pt idx="12">
                  <c:v>1898.2349999999999</c:v>
                </c:pt>
                <c:pt idx="13">
                  <c:v>1898.2349999999999</c:v>
                </c:pt>
                <c:pt idx="14">
                  <c:v>1898.2349999999999</c:v>
                </c:pt>
                <c:pt idx="15">
                  <c:v>1898.2349999999999</c:v>
                </c:pt>
                <c:pt idx="16">
                  <c:v>0</c:v>
                </c:pt>
                <c:pt idx="17">
                  <c:v>1687.3318736783501</c:v>
                </c:pt>
                <c:pt idx="18">
                  <c:v>1687.3318736783501</c:v>
                </c:pt>
                <c:pt idx="19">
                  <c:v>607.44198787674793</c:v>
                </c:pt>
                <c:pt idx="20">
                  <c:v>607.44198787674793</c:v>
                </c:pt>
                <c:pt idx="21">
                  <c:v>607.44198787674793</c:v>
                </c:pt>
                <c:pt idx="22">
                  <c:v>607.44198787674793</c:v>
                </c:pt>
                <c:pt idx="23">
                  <c:v>607.44198787674793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1138.9660860742949</c:v>
                </c:pt>
                <c:pt idx="43">
                  <c:v>1138.9660860742949</c:v>
                </c:pt>
                <c:pt idx="44">
                  <c:v>0</c:v>
                </c:pt>
                <c:pt idx="45">
                  <c:v>1138.9660860742949</c:v>
                </c:pt>
                <c:pt idx="46">
                  <c:v>1138.9660860742949</c:v>
                </c:pt>
                <c:pt idx="47">
                  <c:v>1138.9660860742949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1460.1890295324833</c:v>
                </c:pt>
                <c:pt idx="57">
                  <c:v>1460.1890295324833</c:v>
                </c:pt>
                <c:pt idx="58">
                  <c:v>1460.1890295324833</c:v>
                </c:pt>
                <c:pt idx="59">
                  <c:v>1460.1890295324833</c:v>
                </c:pt>
                <c:pt idx="60">
                  <c:v>1460.1890295324833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1423.6570338071585</c:v>
                </c:pt>
                <c:pt idx="101">
                  <c:v>1423.6570338071585</c:v>
                </c:pt>
                <c:pt idx="102">
                  <c:v>1423.6570338071585</c:v>
                </c:pt>
                <c:pt idx="103">
                  <c:v>0</c:v>
                </c:pt>
                <c:pt idx="104">
                  <c:v>0</c:v>
                </c:pt>
                <c:pt idx="105">
                  <c:v>1898.2349999999999</c:v>
                </c:pt>
                <c:pt idx="106">
                  <c:v>1898.2349999999999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542.33903904855345</c:v>
                </c:pt>
                <c:pt idx="142">
                  <c:v>1627.0625510936773</c:v>
                </c:pt>
                <c:pt idx="143">
                  <c:v>542.33903904855345</c:v>
                </c:pt>
                <c:pt idx="144">
                  <c:v>0</c:v>
                </c:pt>
                <c:pt idx="145">
                  <c:v>825.32876226780593</c:v>
                </c:pt>
                <c:pt idx="146">
                  <c:v>825.32876226780593</c:v>
                </c:pt>
                <c:pt idx="147">
                  <c:v>825.32876226780593</c:v>
                </c:pt>
                <c:pt idx="148">
                  <c:v>825.32876226780593</c:v>
                </c:pt>
                <c:pt idx="149">
                  <c:v>825.32876226780593</c:v>
                </c:pt>
                <c:pt idx="150">
                  <c:v>0</c:v>
                </c:pt>
                <c:pt idx="151">
                  <c:v>0</c:v>
                </c:pt>
                <c:pt idx="152">
                  <c:v>0</c:v>
                </c:pt>
                <c:pt idx="153">
                  <c:v>0</c:v>
                </c:pt>
                <c:pt idx="154">
                  <c:v>0</c:v>
                </c:pt>
                <c:pt idx="155">
                  <c:v>0</c:v>
                </c:pt>
                <c:pt idx="156">
                  <c:v>0</c:v>
                </c:pt>
                <c:pt idx="157">
                  <c:v>0</c:v>
                </c:pt>
                <c:pt idx="158">
                  <c:v>0</c:v>
                </c:pt>
                <c:pt idx="159">
                  <c:v>0</c:v>
                </c:pt>
                <c:pt idx="160">
                  <c:v>0</c:v>
                </c:pt>
                <c:pt idx="161">
                  <c:v>0</c:v>
                </c:pt>
                <c:pt idx="162">
                  <c:v>0</c:v>
                </c:pt>
                <c:pt idx="163">
                  <c:v>0</c:v>
                </c:pt>
                <c:pt idx="164">
                  <c:v>0</c:v>
                </c:pt>
                <c:pt idx="165">
                  <c:v>0</c:v>
                </c:pt>
                <c:pt idx="166">
                  <c:v>0</c:v>
                </c:pt>
                <c:pt idx="167">
                  <c:v>0</c:v>
                </c:pt>
                <c:pt idx="168">
                  <c:v>0</c:v>
                </c:pt>
                <c:pt idx="16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6E04-4DA1-85D7-9860FDB7D7B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66325504"/>
        <c:axId val="466319272"/>
      </c:lineChart>
      <c:catAx>
        <c:axId val="466325504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66319272"/>
        <c:crosses val="autoZero"/>
        <c:auto val="1"/>
        <c:lblAlgn val="ctr"/>
        <c:lblOffset val="100"/>
        <c:noMultiLvlLbl val="0"/>
      </c:catAx>
      <c:valAx>
        <c:axId val="46631927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66325504"/>
        <c:crosses val="autoZero"/>
        <c:crossBetween val="between"/>
      </c:valAx>
      <c:spPr>
        <a:noFill/>
        <a:ln>
          <a:solidFill>
            <a:srgbClr val="FF0000"/>
          </a:solidFill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strRef>
              <c:f>Sheet1!$F$1</c:f>
              <c:strCache>
                <c:ptCount val="1"/>
                <c:pt idx="0">
                  <c:v>Aerodynamic Resistance</c:v>
                </c:pt>
              </c:strCache>
            </c:strRef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yVal>
            <c:numRef>
              <c:f>Sheet1!$F$2:$F$173</c:f>
              <c:numCache>
                <c:formatCode>General</c:formatCode>
                <c:ptCount val="172"/>
                <c:pt idx="0">
                  <c:v>0</c:v>
                </c:pt>
                <c:pt idx="1">
                  <c:v>227.00000000000003</c:v>
                </c:pt>
                <c:pt idx="2">
                  <c:v>227.00000000000003</c:v>
                </c:pt>
                <c:pt idx="3">
                  <c:v>227</c:v>
                </c:pt>
                <c:pt idx="4">
                  <c:v>227.00000000000003</c:v>
                </c:pt>
                <c:pt idx="5">
                  <c:v>227</c:v>
                </c:pt>
                <c:pt idx="6">
                  <c:v>227</c:v>
                </c:pt>
                <c:pt idx="7">
                  <c:v>227</c:v>
                </c:pt>
                <c:pt idx="8">
                  <c:v>227</c:v>
                </c:pt>
                <c:pt idx="9">
                  <c:v>227</c:v>
                </c:pt>
                <c:pt idx="10">
                  <c:v>227</c:v>
                </c:pt>
                <c:pt idx="11">
                  <c:v>227</c:v>
                </c:pt>
                <c:pt idx="12">
                  <c:v>227</c:v>
                </c:pt>
                <c:pt idx="13">
                  <c:v>227.00000000000003</c:v>
                </c:pt>
                <c:pt idx="14">
                  <c:v>227.00000000000003</c:v>
                </c:pt>
                <c:pt idx="15">
                  <c:v>227.00000000000003</c:v>
                </c:pt>
                <c:pt idx="16">
                  <c:v>227</c:v>
                </c:pt>
                <c:pt idx="17">
                  <c:v>227.00000000000003</c:v>
                </c:pt>
                <c:pt idx="18">
                  <c:v>227.00000000000003</c:v>
                </c:pt>
                <c:pt idx="19">
                  <c:v>227</c:v>
                </c:pt>
                <c:pt idx="20">
                  <c:v>227</c:v>
                </c:pt>
                <c:pt idx="21">
                  <c:v>227</c:v>
                </c:pt>
                <c:pt idx="22">
                  <c:v>227</c:v>
                </c:pt>
                <c:pt idx="23">
                  <c:v>227</c:v>
                </c:pt>
                <c:pt idx="24">
                  <c:v>227</c:v>
                </c:pt>
                <c:pt idx="25">
                  <c:v>227</c:v>
                </c:pt>
                <c:pt idx="26">
                  <c:v>227</c:v>
                </c:pt>
                <c:pt idx="27">
                  <c:v>227</c:v>
                </c:pt>
                <c:pt idx="28">
                  <c:v>227</c:v>
                </c:pt>
                <c:pt idx="29">
                  <c:v>227</c:v>
                </c:pt>
                <c:pt idx="30">
                  <c:v>227</c:v>
                </c:pt>
                <c:pt idx="31">
                  <c:v>227.00000000000003</c:v>
                </c:pt>
                <c:pt idx="32">
                  <c:v>227</c:v>
                </c:pt>
                <c:pt idx="33">
                  <c:v>227.00000000000003</c:v>
                </c:pt>
                <c:pt idx="34">
                  <c:v>227</c:v>
                </c:pt>
                <c:pt idx="35">
                  <c:v>227.00000000000003</c:v>
                </c:pt>
                <c:pt idx="36">
                  <c:v>227</c:v>
                </c:pt>
                <c:pt idx="37">
                  <c:v>227.00000000000003</c:v>
                </c:pt>
                <c:pt idx="38">
                  <c:v>227</c:v>
                </c:pt>
                <c:pt idx="39">
                  <c:v>227.00000000000003</c:v>
                </c:pt>
                <c:pt idx="40">
                  <c:v>227</c:v>
                </c:pt>
                <c:pt idx="41">
                  <c:v>227</c:v>
                </c:pt>
                <c:pt idx="42">
                  <c:v>227</c:v>
                </c:pt>
                <c:pt idx="43">
                  <c:v>227.00000000000003</c:v>
                </c:pt>
                <c:pt idx="44">
                  <c:v>227.00000000000003</c:v>
                </c:pt>
                <c:pt idx="45">
                  <c:v>227.00000000000003</c:v>
                </c:pt>
                <c:pt idx="46">
                  <c:v>227.00000000000003</c:v>
                </c:pt>
                <c:pt idx="47">
                  <c:v>227.00000000000003</c:v>
                </c:pt>
                <c:pt idx="48">
                  <c:v>227</c:v>
                </c:pt>
                <c:pt idx="49">
                  <c:v>227</c:v>
                </c:pt>
                <c:pt idx="50">
                  <c:v>227.00000000000003</c:v>
                </c:pt>
                <c:pt idx="51">
                  <c:v>227</c:v>
                </c:pt>
                <c:pt idx="52">
                  <c:v>227.00000000000003</c:v>
                </c:pt>
                <c:pt idx="53">
                  <c:v>227</c:v>
                </c:pt>
                <c:pt idx="54">
                  <c:v>227</c:v>
                </c:pt>
                <c:pt idx="55">
                  <c:v>227.00000000000003</c:v>
                </c:pt>
                <c:pt idx="56">
                  <c:v>227</c:v>
                </c:pt>
                <c:pt idx="57">
                  <c:v>227.00000000000003</c:v>
                </c:pt>
                <c:pt idx="58">
                  <c:v>227</c:v>
                </c:pt>
                <c:pt idx="59">
                  <c:v>227.00000000000003</c:v>
                </c:pt>
                <c:pt idx="60">
                  <c:v>227.00000000000003</c:v>
                </c:pt>
                <c:pt idx="61">
                  <c:v>227.00000000000003</c:v>
                </c:pt>
                <c:pt idx="62">
                  <c:v>227</c:v>
                </c:pt>
                <c:pt idx="63">
                  <c:v>227</c:v>
                </c:pt>
                <c:pt idx="64">
                  <c:v>227.00000000000003</c:v>
                </c:pt>
                <c:pt idx="65">
                  <c:v>227.00000000000003</c:v>
                </c:pt>
                <c:pt idx="66">
                  <c:v>227</c:v>
                </c:pt>
                <c:pt idx="67">
                  <c:v>227.00000000000003</c:v>
                </c:pt>
                <c:pt idx="68">
                  <c:v>227</c:v>
                </c:pt>
                <c:pt idx="69">
                  <c:v>227.00000000000003</c:v>
                </c:pt>
                <c:pt idx="70">
                  <c:v>227.00000000000003</c:v>
                </c:pt>
                <c:pt idx="71">
                  <c:v>227</c:v>
                </c:pt>
                <c:pt idx="72">
                  <c:v>227.00000000000003</c:v>
                </c:pt>
                <c:pt idx="73">
                  <c:v>227</c:v>
                </c:pt>
                <c:pt idx="74">
                  <c:v>227.00000000000003</c:v>
                </c:pt>
                <c:pt idx="75">
                  <c:v>227</c:v>
                </c:pt>
                <c:pt idx="76">
                  <c:v>227</c:v>
                </c:pt>
                <c:pt idx="77">
                  <c:v>227</c:v>
                </c:pt>
                <c:pt idx="78">
                  <c:v>227</c:v>
                </c:pt>
                <c:pt idx="79">
                  <c:v>227</c:v>
                </c:pt>
                <c:pt idx="80">
                  <c:v>227</c:v>
                </c:pt>
                <c:pt idx="81">
                  <c:v>227</c:v>
                </c:pt>
                <c:pt idx="82">
                  <c:v>227.00000000000003</c:v>
                </c:pt>
                <c:pt idx="83">
                  <c:v>227</c:v>
                </c:pt>
                <c:pt idx="84">
                  <c:v>227.00000000000003</c:v>
                </c:pt>
                <c:pt idx="85">
                  <c:v>227</c:v>
                </c:pt>
                <c:pt idx="86">
                  <c:v>227</c:v>
                </c:pt>
                <c:pt idx="87">
                  <c:v>227.00000000000003</c:v>
                </c:pt>
                <c:pt idx="88">
                  <c:v>227.00000000000003</c:v>
                </c:pt>
                <c:pt idx="89">
                  <c:v>227.00000000000003</c:v>
                </c:pt>
                <c:pt idx="90">
                  <c:v>227</c:v>
                </c:pt>
                <c:pt idx="91">
                  <c:v>227</c:v>
                </c:pt>
                <c:pt idx="92">
                  <c:v>227</c:v>
                </c:pt>
                <c:pt idx="93">
                  <c:v>227</c:v>
                </c:pt>
                <c:pt idx="94">
                  <c:v>227</c:v>
                </c:pt>
                <c:pt idx="95">
                  <c:v>227</c:v>
                </c:pt>
                <c:pt idx="96">
                  <c:v>227</c:v>
                </c:pt>
                <c:pt idx="97">
                  <c:v>227</c:v>
                </c:pt>
                <c:pt idx="98">
                  <c:v>227</c:v>
                </c:pt>
                <c:pt idx="99">
                  <c:v>227</c:v>
                </c:pt>
                <c:pt idx="100">
                  <c:v>227</c:v>
                </c:pt>
                <c:pt idx="101">
                  <c:v>227</c:v>
                </c:pt>
                <c:pt idx="102">
                  <c:v>227</c:v>
                </c:pt>
                <c:pt idx="103">
                  <c:v>227</c:v>
                </c:pt>
                <c:pt idx="104">
                  <c:v>227</c:v>
                </c:pt>
                <c:pt idx="105">
                  <c:v>227.00000000000003</c:v>
                </c:pt>
                <c:pt idx="106">
                  <c:v>227.00000000000003</c:v>
                </c:pt>
                <c:pt idx="107">
                  <c:v>227.00000000000003</c:v>
                </c:pt>
                <c:pt idx="108">
                  <c:v>227</c:v>
                </c:pt>
                <c:pt idx="109">
                  <c:v>227</c:v>
                </c:pt>
                <c:pt idx="110">
                  <c:v>227</c:v>
                </c:pt>
                <c:pt idx="111">
                  <c:v>227</c:v>
                </c:pt>
                <c:pt idx="112">
                  <c:v>227.00000000000003</c:v>
                </c:pt>
                <c:pt idx="113">
                  <c:v>227</c:v>
                </c:pt>
                <c:pt idx="114">
                  <c:v>227.00000000000003</c:v>
                </c:pt>
                <c:pt idx="115">
                  <c:v>227</c:v>
                </c:pt>
                <c:pt idx="116">
                  <c:v>227.00000000000003</c:v>
                </c:pt>
                <c:pt idx="117">
                  <c:v>227</c:v>
                </c:pt>
                <c:pt idx="118">
                  <c:v>227</c:v>
                </c:pt>
                <c:pt idx="119">
                  <c:v>227</c:v>
                </c:pt>
                <c:pt idx="120">
                  <c:v>227</c:v>
                </c:pt>
                <c:pt idx="121">
                  <c:v>227</c:v>
                </c:pt>
                <c:pt idx="122">
                  <c:v>227</c:v>
                </c:pt>
                <c:pt idx="123">
                  <c:v>227</c:v>
                </c:pt>
                <c:pt idx="124">
                  <c:v>227</c:v>
                </c:pt>
                <c:pt idx="125">
                  <c:v>227</c:v>
                </c:pt>
                <c:pt idx="126">
                  <c:v>227</c:v>
                </c:pt>
                <c:pt idx="127">
                  <c:v>227</c:v>
                </c:pt>
                <c:pt idx="128">
                  <c:v>227</c:v>
                </c:pt>
                <c:pt idx="129">
                  <c:v>227</c:v>
                </c:pt>
                <c:pt idx="130">
                  <c:v>227</c:v>
                </c:pt>
                <c:pt idx="131">
                  <c:v>227</c:v>
                </c:pt>
                <c:pt idx="132">
                  <c:v>227</c:v>
                </c:pt>
                <c:pt idx="133">
                  <c:v>227</c:v>
                </c:pt>
                <c:pt idx="134">
                  <c:v>227</c:v>
                </c:pt>
                <c:pt idx="135">
                  <c:v>227</c:v>
                </c:pt>
                <c:pt idx="136">
                  <c:v>227</c:v>
                </c:pt>
                <c:pt idx="137">
                  <c:v>227</c:v>
                </c:pt>
                <c:pt idx="138">
                  <c:v>227</c:v>
                </c:pt>
                <c:pt idx="139">
                  <c:v>227</c:v>
                </c:pt>
                <c:pt idx="140">
                  <c:v>227</c:v>
                </c:pt>
                <c:pt idx="141">
                  <c:v>227</c:v>
                </c:pt>
                <c:pt idx="142">
                  <c:v>227</c:v>
                </c:pt>
                <c:pt idx="143">
                  <c:v>227</c:v>
                </c:pt>
                <c:pt idx="144">
                  <c:v>227</c:v>
                </c:pt>
                <c:pt idx="145">
                  <c:v>227</c:v>
                </c:pt>
                <c:pt idx="146">
                  <c:v>227</c:v>
                </c:pt>
                <c:pt idx="147">
                  <c:v>227.00000000000003</c:v>
                </c:pt>
                <c:pt idx="148">
                  <c:v>227.00000000000003</c:v>
                </c:pt>
                <c:pt idx="149">
                  <c:v>227</c:v>
                </c:pt>
                <c:pt idx="150">
                  <c:v>227</c:v>
                </c:pt>
                <c:pt idx="151">
                  <c:v>227</c:v>
                </c:pt>
                <c:pt idx="152">
                  <c:v>227</c:v>
                </c:pt>
                <c:pt idx="153">
                  <c:v>227</c:v>
                </c:pt>
                <c:pt idx="154">
                  <c:v>227</c:v>
                </c:pt>
                <c:pt idx="155">
                  <c:v>227</c:v>
                </c:pt>
                <c:pt idx="156">
                  <c:v>227</c:v>
                </c:pt>
                <c:pt idx="157">
                  <c:v>227</c:v>
                </c:pt>
                <c:pt idx="158">
                  <c:v>227</c:v>
                </c:pt>
                <c:pt idx="159">
                  <c:v>227</c:v>
                </c:pt>
                <c:pt idx="160">
                  <c:v>227</c:v>
                </c:pt>
                <c:pt idx="161">
                  <c:v>227</c:v>
                </c:pt>
                <c:pt idx="162">
                  <c:v>227</c:v>
                </c:pt>
                <c:pt idx="163">
                  <c:v>227</c:v>
                </c:pt>
                <c:pt idx="164">
                  <c:v>227</c:v>
                </c:pt>
                <c:pt idx="165">
                  <c:v>227</c:v>
                </c:pt>
                <c:pt idx="166">
                  <c:v>227</c:v>
                </c:pt>
                <c:pt idx="167">
                  <c:v>227</c:v>
                </c:pt>
                <c:pt idx="168">
                  <c:v>227</c:v>
                </c:pt>
                <c:pt idx="169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C091-4076-A1AE-C1A70463F53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71521472"/>
        <c:axId val="471523112"/>
      </c:scatterChart>
      <c:valAx>
        <c:axId val="47152147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71523112"/>
        <c:crosses val="autoZero"/>
        <c:crossBetween val="midCat"/>
      </c:valAx>
      <c:valAx>
        <c:axId val="47152311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71521472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6"/>
    </mc:Choice>
    <mc:Fallback>
      <c:style val="6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Sheet1!$I$1</c:f>
              <c:strCache>
                <c:ptCount val="1"/>
                <c:pt idx="0">
                  <c:v>Coefficient of Drag</c:v>
                </c:pt>
              </c:strCache>
            </c:strRef>
          </c:tx>
          <c:spPr>
            <a:ln w="28575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val>
            <c:numRef>
              <c:f>Sheet1!$I$2:$I$173</c:f>
              <c:numCache>
                <c:formatCode>General</c:formatCode>
                <c:ptCount val="172"/>
                <c:pt idx="0">
                  <c:v>0</c:v>
                </c:pt>
                <c:pt idx="1">
                  <c:v>102.91925712245465</c:v>
                </c:pt>
                <c:pt idx="2">
                  <c:v>25.729814280613663</c:v>
                </c:pt>
                <c:pt idx="3">
                  <c:v>11.435473013606071</c:v>
                </c:pt>
                <c:pt idx="4">
                  <c:v>6.4324535701534158</c:v>
                </c:pt>
                <c:pt idx="5">
                  <c:v>4.1167702848981857</c:v>
                </c:pt>
                <c:pt idx="6">
                  <c:v>2.8588682534015177</c:v>
                </c:pt>
                <c:pt idx="7">
                  <c:v>2.1003930024990742</c:v>
                </c:pt>
                <c:pt idx="8">
                  <c:v>2.1003930024990742</c:v>
                </c:pt>
                <c:pt idx="9">
                  <c:v>2.1003930024990742</c:v>
                </c:pt>
                <c:pt idx="10">
                  <c:v>2.1003930024990742</c:v>
                </c:pt>
                <c:pt idx="11">
                  <c:v>2.8588682534015177</c:v>
                </c:pt>
                <c:pt idx="12">
                  <c:v>4.1167702848981857</c:v>
                </c:pt>
                <c:pt idx="13">
                  <c:v>6.4324535701534158</c:v>
                </c:pt>
                <c:pt idx="14">
                  <c:v>6.4324535701534158</c:v>
                </c:pt>
                <c:pt idx="15">
                  <c:v>6.4324535701534158</c:v>
                </c:pt>
                <c:pt idx="16">
                  <c:v>11.435473013606071</c:v>
                </c:pt>
                <c:pt idx="17">
                  <c:v>6.4324535701534158</c:v>
                </c:pt>
                <c:pt idx="18">
                  <c:v>6.4324535701534158</c:v>
                </c:pt>
                <c:pt idx="19">
                  <c:v>4.1167702848981857</c:v>
                </c:pt>
                <c:pt idx="20">
                  <c:v>2.8588682534015177</c:v>
                </c:pt>
                <c:pt idx="21">
                  <c:v>2.8588682534015177</c:v>
                </c:pt>
                <c:pt idx="22">
                  <c:v>2.8588682534015177</c:v>
                </c:pt>
                <c:pt idx="23">
                  <c:v>2.1003930024990742</c:v>
                </c:pt>
                <c:pt idx="24">
                  <c:v>2.1003930024990742</c:v>
                </c:pt>
                <c:pt idx="25">
                  <c:v>2.1003930024990742</c:v>
                </c:pt>
                <c:pt idx="26">
                  <c:v>2.1003930024990742</c:v>
                </c:pt>
                <c:pt idx="27">
                  <c:v>2.1003930024990742</c:v>
                </c:pt>
                <c:pt idx="28">
                  <c:v>2.1003930024990742</c:v>
                </c:pt>
                <c:pt idx="29">
                  <c:v>2.8588682534015177</c:v>
                </c:pt>
                <c:pt idx="30">
                  <c:v>4.1167702848981857</c:v>
                </c:pt>
                <c:pt idx="31">
                  <c:v>6.4324535701534158</c:v>
                </c:pt>
                <c:pt idx="32">
                  <c:v>11.435473013606071</c:v>
                </c:pt>
                <c:pt idx="33">
                  <c:v>6.4324535701534158</c:v>
                </c:pt>
                <c:pt idx="34">
                  <c:v>4.1167702848981857</c:v>
                </c:pt>
                <c:pt idx="35">
                  <c:v>6.4324535701534158</c:v>
                </c:pt>
                <c:pt idx="36">
                  <c:v>11.435473013606071</c:v>
                </c:pt>
                <c:pt idx="37">
                  <c:v>6.4324535701534158</c:v>
                </c:pt>
                <c:pt idx="38">
                  <c:v>11.435473013606071</c:v>
                </c:pt>
                <c:pt idx="39">
                  <c:v>25.729814280613663</c:v>
                </c:pt>
                <c:pt idx="40">
                  <c:v>11.435473013606071</c:v>
                </c:pt>
                <c:pt idx="41">
                  <c:v>11.435473013606071</c:v>
                </c:pt>
                <c:pt idx="42">
                  <c:v>11.435473013606071</c:v>
                </c:pt>
                <c:pt idx="43">
                  <c:v>6.4324535701534158</c:v>
                </c:pt>
                <c:pt idx="44">
                  <c:v>6.4324535701534158</c:v>
                </c:pt>
                <c:pt idx="45">
                  <c:v>6.4324535701534158</c:v>
                </c:pt>
                <c:pt idx="46">
                  <c:v>6.4324535701534158</c:v>
                </c:pt>
                <c:pt idx="47">
                  <c:v>6.4324535701534158</c:v>
                </c:pt>
                <c:pt idx="48">
                  <c:v>4.1167702848981857</c:v>
                </c:pt>
                <c:pt idx="49">
                  <c:v>4.1167702848981857</c:v>
                </c:pt>
                <c:pt idx="50">
                  <c:v>6.4324535701534158</c:v>
                </c:pt>
                <c:pt idx="51">
                  <c:v>11.435473013606071</c:v>
                </c:pt>
                <c:pt idx="52">
                  <c:v>6.4324535701534158</c:v>
                </c:pt>
                <c:pt idx="53">
                  <c:v>4.1167702848981857</c:v>
                </c:pt>
                <c:pt idx="54">
                  <c:v>4.1167702848981857</c:v>
                </c:pt>
                <c:pt idx="55">
                  <c:v>6.4324535701534158</c:v>
                </c:pt>
                <c:pt idx="56">
                  <c:v>11.435473013606071</c:v>
                </c:pt>
                <c:pt idx="57">
                  <c:v>25.729814280613663</c:v>
                </c:pt>
                <c:pt idx="58">
                  <c:v>11.435473013606071</c:v>
                </c:pt>
                <c:pt idx="59">
                  <c:v>6.4324535701534158</c:v>
                </c:pt>
                <c:pt idx="60">
                  <c:v>6.4324535701534158</c:v>
                </c:pt>
                <c:pt idx="61">
                  <c:v>6.4324535701534158</c:v>
                </c:pt>
                <c:pt idx="62">
                  <c:v>4.1167702848981857</c:v>
                </c:pt>
                <c:pt idx="63">
                  <c:v>4.1167702848981857</c:v>
                </c:pt>
                <c:pt idx="64">
                  <c:v>6.4324535701534158</c:v>
                </c:pt>
                <c:pt idx="65">
                  <c:v>6.4324535701534158</c:v>
                </c:pt>
                <c:pt idx="66">
                  <c:v>11.435473013606071</c:v>
                </c:pt>
                <c:pt idx="67">
                  <c:v>25.729814280613663</c:v>
                </c:pt>
                <c:pt idx="68">
                  <c:v>11.435473013606071</c:v>
                </c:pt>
                <c:pt idx="69">
                  <c:v>6.4324535701534158</c:v>
                </c:pt>
                <c:pt idx="70">
                  <c:v>6.4324535701534158</c:v>
                </c:pt>
                <c:pt idx="71">
                  <c:v>11.435473013606071</c:v>
                </c:pt>
                <c:pt idx="72">
                  <c:v>25.729814280613663</c:v>
                </c:pt>
                <c:pt idx="73">
                  <c:v>11.435473013606071</c:v>
                </c:pt>
                <c:pt idx="74">
                  <c:v>6.4324535701534158</c:v>
                </c:pt>
                <c:pt idx="75">
                  <c:v>4.1167702848981857</c:v>
                </c:pt>
                <c:pt idx="76">
                  <c:v>2.8588682534015177</c:v>
                </c:pt>
                <c:pt idx="77">
                  <c:v>2.1003930024990742</c:v>
                </c:pt>
                <c:pt idx="78">
                  <c:v>2.1003930024990742</c:v>
                </c:pt>
                <c:pt idx="79">
                  <c:v>2.1003930024990742</c:v>
                </c:pt>
                <c:pt idx="80">
                  <c:v>2.8588682534015177</c:v>
                </c:pt>
                <c:pt idx="81">
                  <c:v>4.1167702848981857</c:v>
                </c:pt>
                <c:pt idx="82">
                  <c:v>6.4324535701534158</c:v>
                </c:pt>
                <c:pt idx="83">
                  <c:v>11.435473013606071</c:v>
                </c:pt>
                <c:pt idx="84">
                  <c:v>25.729814280613663</c:v>
                </c:pt>
                <c:pt idx="85">
                  <c:v>11.435473013606071</c:v>
                </c:pt>
                <c:pt idx="86">
                  <c:v>11.435473013606071</c:v>
                </c:pt>
                <c:pt idx="87">
                  <c:v>6.4324535701534158</c:v>
                </c:pt>
                <c:pt idx="88">
                  <c:v>6.4324535701534158</c:v>
                </c:pt>
                <c:pt idx="89">
                  <c:v>6.4324535701534158</c:v>
                </c:pt>
                <c:pt idx="90">
                  <c:v>4.1167702848981857</c:v>
                </c:pt>
                <c:pt idx="91">
                  <c:v>2.8588682534015177</c:v>
                </c:pt>
                <c:pt idx="92">
                  <c:v>2.1003930024990742</c:v>
                </c:pt>
                <c:pt idx="93">
                  <c:v>2.1003930024990742</c:v>
                </c:pt>
                <c:pt idx="94">
                  <c:v>2.1003930024990742</c:v>
                </c:pt>
                <c:pt idx="95">
                  <c:v>2.1003930024990742</c:v>
                </c:pt>
                <c:pt idx="96">
                  <c:v>2.1003930024990742</c:v>
                </c:pt>
                <c:pt idx="97">
                  <c:v>2.1003930024990742</c:v>
                </c:pt>
                <c:pt idx="98">
                  <c:v>2.1003930024990742</c:v>
                </c:pt>
                <c:pt idx="99">
                  <c:v>2.1003930024990742</c:v>
                </c:pt>
                <c:pt idx="100">
                  <c:v>2.8588682534015177</c:v>
                </c:pt>
                <c:pt idx="101">
                  <c:v>4.1167702848981857</c:v>
                </c:pt>
                <c:pt idx="102">
                  <c:v>4.1167702848981857</c:v>
                </c:pt>
                <c:pt idx="103">
                  <c:v>4.1167702848981857</c:v>
                </c:pt>
                <c:pt idx="104">
                  <c:v>4.1167702848981857</c:v>
                </c:pt>
                <c:pt idx="105">
                  <c:v>6.4324535701534158</c:v>
                </c:pt>
                <c:pt idx="106">
                  <c:v>6.4324535701534158</c:v>
                </c:pt>
                <c:pt idx="107">
                  <c:v>6.4324535701534158</c:v>
                </c:pt>
                <c:pt idx="108">
                  <c:v>4.1167702848981857</c:v>
                </c:pt>
                <c:pt idx="109">
                  <c:v>4.1167702848981857</c:v>
                </c:pt>
                <c:pt idx="110">
                  <c:v>4.1167702848981857</c:v>
                </c:pt>
                <c:pt idx="111">
                  <c:v>4.1167702848981857</c:v>
                </c:pt>
                <c:pt idx="112">
                  <c:v>6.4324535701534158</c:v>
                </c:pt>
                <c:pt idx="113">
                  <c:v>11.435473013606071</c:v>
                </c:pt>
                <c:pt idx="114">
                  <c:v>25.729814280613663</c:v>
                </c:pt>
                <c:pt idx="115">
                  <c:v>11.435473013606071</c:v>
                </c:pt>
                <c:pt idx="116">
                  <c:v>6.4324535701534158</c:v>
                </c:pt>
                <c:pt idx="117">
                  <c:v>4.1167702848981857</c:v>
                </c:pt>
                <c:pt idx="118">
                  <c:v>2.8588682534015177</c:v>
                </c:pt>
                <c:pt idx="119">
                  <c:v>2.1003930024990742</c:v>
                </c:pt>
                <c:pt idx="120">
                  <c:v>2.1003930024990742</c:v>
                </c:pt>
                <c:pt idx="121">
                  <c:v>2.1003930024990742</c:v>
                </c:pt>
                <c:pt idx="122">
                  <c:v>2.1003930024990742</c:v>
                </c:pt>
                <c:pt idx="123">
                  <c:v>2.1003930024990742</c:v>
                </c:pt>
                <c:pt idx="124">
                  <c:v>2.1003930024990742</c:v>
                </c:pt>
                <c:pt idx="125">
                  <c:v>2.1003930024990742</c:v>
                </c:pt>
                <c:pt idx="126">
                  <c:v>2.1003930024990742</c:v>
                </c:pt>
                <c:pt idx="127">
                  <c:v>2.1003930024990742</c:v>
                </c:pt>
                <c:pt idx="128">
                  <c:v>2.1003930024990742</c:v>
                </c:pt>
                <c:pt idx="129">
                  <c:v>2.1003930024990742</c:v>
                </c:pt>
                <c:pt idx="130">
                  <c:v>2.1003930024990742</c:v>
                </c:pt>
                <c:pt idx="131">
                  <c:v>2.1003930024990742</c:v>
                </c:pt>
                <c:pt idx="132">
                  <c:v>2.8588682534015177</c:v>
                </c:pt>
                <c:pt idx="133">
                  <c:v>4.1167702848981857</c:v>
                </c:pt>
                <c:pt idx="134">
                  <c:v>4.1167702848981857</c:v>
                </c:pt>
                <c:pt idx="135">
                  <c:v>4.1167702848981857</c:v>
                </c:pt>
                <c:pt idx="136">
                  <c:v>2.8588682534015177</c:v>
                </c:pt>
                <c:pt idx="137">
                  <c:v>2.1003930024990742</c:v>
                </c:pt>
                <c:pt idx="138">
                  <c:v>2.1003930024990742</c:v>
                </c:pt>
                <c:pt idx="139">
                  <c:v>2.1003930024990742</c:v>
                </c:pt>
                <c:pt idx="140">
                  <c:v>2.1003930024990742</c:v>
                </c:pt>
                <c:pt idx="141">
                  <c:v>2.1003930024990742</c:v>
                </c:pt>
                <c:pt idx="142">
                  <c:v>2.1003930024990742</c:v>
                </c:pt>
                <c:pt idx="143">
                  <c:v>2.1003930024990742</c:v>
                </c:pt>
                <c:pt idx="144">
                  <c:v>2.1003930024990742</c:v>
                </c:pt>
                <c:pt idx="145">
                  <c:v>2.8588682534015177</c:v>
                </c:pt>
                <c:pt idx="146">
                  <c:v>4.1167702848981857</c:v>
                </c:pt>
                <c:pt idx="147">
                  <c:v>6.4324535701534158</c:v>
                </c:pt>
                <c:pt idx="148">
                  <c:v>6.4324535701534158</c:v>
                </c:pt>
                <c:pt idx="149">
                  <c:v>4.1167702848981857</c:v>
                </c:pt>
                <c:pt idx="150">
                  <c:v>2.8588682534015177</c:v>
                </c:pt>
                <c:pt idx="151">
                  <c:v>2.1003930024990742</c:v>
                </c:pt>
                <c:pt idx="152">
                  <c:v>2.1003930024990742</c:v>
                </c:pt>
                <c:pt idx="153">
                  <c:v>2.1003930024990742</c:v>
                </c:pt>
                <c:pt idx="154">
                  <c:v>2.1003930024990742</c:v>
                </c:pt>
                <c:pt idx="155">
                  <c:v>2.1003930024990742</c:v>
                </c:pt>
                <c:pt idx="156">
                  <c:v>2.1003930024990742</c:v>
                </c:pt>
                <c:pt idx="157">
                  <c:v>2.1003930024990742</c:v>
                </c:pt>
                <c:pt idx="158">
                  <c:v>2.1003930024990742</c:v>
                </c:pt>
                <c:pt idx="159">
                  <c:v>2.1003930024990742</c:v>
                </c:pt>
                <c:pt idx="160">
                  <c:v>2.1003930024990742</c:v>
                </c:pt>
                <c:pt idx="161">
                  <c:v>2.1003930024990742</c:v>
                </c:pt>
                <c:pt idx="162">
                  <c:v>2.1003930024990742</c:v>
                </c:pt>
                <c:pt idx="163">
                  <c:v>2.1003930024990742</c:v>
                </c:pt>
                <c:pt idx="164">
                  <c:v>2.1003930024990742</c:v>
                </c:pt>
                <c:pt idx="165">
                  <c:v>2.1003930024990742</c:v>
                </c:pt>
                <c:pt idx="166">
                  <c:v>2.1003930024990742</c:v>
                </c:pt>
                <c:pt idx="167">
                  <c:v>2.1003930024990742</c:v>
                </c:pt>
                <c:pt idx="168">
                  <c:v>2.1003930024990742</c:v>
                </c:pt>
                <c:pt idx="16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0D41-4BB1-9F81-39774893928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471445048"/>
        <c:axId val="471446688"/>
      </c:lineChart>
      <c:catAx>
        <c:axId val="471445048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71446688"/>
        <c:crosses val="autoZero"/>
        <c:auto val="1"/>
        <c:lblAlgn val="ctr"/>
        <c:lblOffset val="100"/>
        <c:noMultiLvlLbl val="0"/>
      </c:catAx>
      <c:valAx>
        <c:axId val="47144668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71445048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Rollin</a:t>
            </a:r>
            <a:r>
              <a:rPr lang="en-GB" baseline="0"/>
              <a:t>g Resistance</a:t>
            </a:r>
            <a:endParaRPr lang="en-GB"/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scatterChart>
        <c:scatterStyle val="lineMarker"/>
        <c:varyColors val="0"/>
        <c:ser>
          <c:idx val="1"/>
          <c:order val="0"/>
          <c:tx>
            <c:strRef>
              <c:f>Sheet1!$K$1</c:f>
              <c:strCache>
                <c:ptCount val="1"/>
                <c:pt idx="0">
                  <c:v>Rolling Resistance</c:v>
                </c:pt>
              </c:strCache>
            </c:strRef>
          </c:tx>
          <c:spPr>
            <a:ln>
              <a:noFill/>
            </a:ln>
          </c:spPr>
          <c:yVal>
            <c:numRef>
              <c:f>Sheet1!$K$2:$K$173</c:f>
              <c:numCache>
                <c:formatCode>General</c:formatCode>
                <c:ptCount val="172"/>
                <c:pt idx="0">
                  <c:v>455.57640000000004</c:v>
                </c:pt>
                <c:pt idx="1">
                  <c:v>455.57640000000004</c:v>
                </c:pt>
                <c:pt idx="2">
                  <c:v>455.57640000000004</c:v>
                </c:pt>
                <c:pt idx="3">
                  <c:v>455.57640000000004</c:v>
                </c:pt>
                <c:pt idx="4">
                  <c:v>455.57640000000004</c:v>
                </c:pt>
                <c:pt idx="5">
                  <c:v>455.57640000000004</c:v>
                </c:pt>
                <c:pt idx="6">
                  <c:v>455.57640000000004</c:v>
                </c:pt>
                <c:pt idx="7">
                  <c:v>455.57640000000004</c:v>
                </c:pt>
                <c:pt idx="8">
                  <c:v>455.57640000000004</c:v>
                </c:pt>
                <c:pt idx="9">
                  <c:v>455.57640000000004</c:v>
                </c:pt>
                <c:pt idx="10">
                  <c:v>455.57640000000004</c:v>
                </c:pt>
                <c:pt idx="11">
                  <c:v>455.57640000000004</c:v>
                </c:pt>
                <c:pt idx="12">
                  <c:v>455.57640000000004</c:v>
                </c:pt>
                <c:pt idx="13">
                  <c:v>455.57640000000004</c:v>
                </c:pt>
                <c:pt idx="14">
                  <c:v>455.57640000000004</c:v>
                </c:pt>
                <c:pt idx="15">
                  <c:v>455.57640000000004</c:v>
                </c:pt>
                <c:pt idx="16">
                  <c:v>455.57640000000004</c:v>
                </c:pt>
                <c:pt idx="17">
                  <c:v>455.57640000000004</c:v>
                </c:pt>
                <c:pt idx="18">
                  <c:v>455.57640000000004</c:v>
                </c:pt>
                <c:pt idx="19">
                  <c:v>455.57640000000004</c:v>
                </c:pt>
                <c:pt idx="20">
                  <c:v>455.57640000000004</c:v>
                </c:pt>
                <c:pt idx="21">
                  <c:v>455.57640000000004</c:v>
                </c:pt>
                <c:pt idx="22">
                  <c:v>455.57640000000004</c:v>
                </c:pt>
                <c:pt idx="23">
                  <c:v>455.57640000000004</c:v>
                </c:pt>
                <c:pt idx="24">
                  <c:v>455.57640000000004</c:v>
                </c:pt>
                <c:pt idx="25">
                  <c:v>455.57640000000004</c:v>
                </c:pt>
                <c:pt idx="26">
                  <c:v>455.57640000000004</c:v>
                </c:pt>
                <c:pt idx="27">
                  <c:v>455.57640000000004</c:v>
                </c:pt>
                <c:pt idx="28">
                  <c:v>455.57640000000004</c:v>
                </c:pt>
                <c:pt idx="29">
                  <c:v>455.57640000000004</c:v>
                </c:pt>
                <c:pt idx="30">
                  <c:v>455.57640000000004</c:v>
                </c:pt>
                <c:pt idx="31">
                  <c:v>455.57640000000004</c:v>
                </c:pt>
                <c:pt idx="32">
                  <c:v>455.57640000000004</c:v>
                </c:pt>
                <c:pt idx="33">
                  <c:v>455.57640000000004</c:v>
                </c:pt>
                <c:pt idx="34">
                  <c:v>455.57640000000004</c:v>
                </c:pt>
                <c:pt idx="35">
                  <c:v>455.57640000000004</c:v>
                </c:pt>
                <c:pt idx="36">
                  <c:v>455.57640000000004</c:v>
                </c:pt>
                <c:pt idx="37">
                  <c:v>455.57640000000004</c:v>
                </c:pt>
                <c:pt idx="38">
                  <c:v>455.57640000000004</c:v>
                </c:pt>
                <c:pt idx="39">
                  <c:v>455.57640000000004</c:v>
                </c:pt>
                <c:pt idx="40">
                  <c:v>455.57640000000004</c:v>
                </c:pt>
                <c:pt idx="41">
                  <c:v>455.57640000000004</c:v>
                </c:pt>
                <c:pt idx="42">
                  <c:v>455.57640000000004</c:v>
                </c:pt>
                <c:pt idx="43">
                  <c:v>455.57640000000004</c:v>
                </c:pt>
                <c:pt idx="44">
                  <c:v>455.57640000000004</c:v>
                </c:pt>
                <c:pt idx="45">
                  <c:v>455.57640000000004</c:v>
                </c:pt>
                <c:pt idx="46">
                  <c:v>455.57640000000004</c:v>
                </c:pt>
                <c:pt idx="47">
                  <c:v>455.57640000000004</c:v>
                </c:pt>
                <c:pt idx="48">
                  <c:v>455.57640000000004</c:v>
                </c:pt>
                <c:pt idx="49">
                  <c:v>455.57640000000004</c:v>
                </c:pt>
                <c:pt idx="50">
                  <c:v>455.57640000000004</c:v>
                </c:pt>
                <c:pt idx="51">
                  <c:v>455.57640000000004</c:v>
                </c:pt>
                <c:pt idx="52">
                  <c:v>455.57640000000004</c:v>
                </c:pt>
                <c:pt idx="53">
                  <c:v>455.57640000000004</c:v>
                </c:pt>
                <c:pt idx="54">
                  <c:v>455.57640000000004</c:v>
                </c:pt>
                <c:pt idx="55">
                  <c:v>455.57640000000004</c:v>
                </c:pt>
                <c:pt idx="56">
                  <c:v>455.57640000000004</c:v>
                </c:pt>
                <c:pt idx="57">
                  <c:v>455.57640000000004</c:v>
                </c:pt>
                <c:pt idx="58">
                  <c:v>455.57640000000004</c:v>
                </c:pt>
                <c:pt idx="59">
                  <c:v>455.57640000000004</c:v>
                </c:pt>
                <c:pt idx="60">
                  <c:v>455.57640000000004</c:v>
                </c:pt>
                <c:pt idx="61">
                  <c:v>455.57640000000004</c:v>
                </c:pt>
                <c:pt idx="62">
                  <c:v>455.57640000000004</c:v>
                </c:pt>
                <c:pt idx="63">
                  <c:v>455.57640000000004</c:v>
                </c:pt>
                <c:pt idx="64">
                  <c:v>455.57640000000004</c:v>
                </c:pt>
                <c:pt idx="65">
                  <c:v>455.57640000000004</c:v>
                </c:pt>
                <c:pt idx="66">
                  <c:v>455.57640000000004</c:v>
                </c:pt>
                <c:pt idx="67">
                  <c:v>455.57640000000004</c:v>
                </c:pt>
                <c:pt idx="68">
                  <c:v>455.57640000000004</c:v>
                </c:pt>
                <c:pt idx="69">
                  <c:v>455.57640000000004</c:v>
                </c:pt>
                <c:pt idx="70">
                  <c:v>455.57640000000004</c:v>
                </c:pt>
                <c:pt idx="71">
                  <c:v>455.57640000000004</c:v>
                </c:pt>
                <c:pt idx="72">
                  <c:v>455.57640000000004</c:v>
                </c:pt>
                <c:pt idx="73">
                  <c:v>455.57640000000004</c:v>
                </c:pt>
                <c:pt idx="74">
                  <c:v>455.57640000000004</c:v>
                </c:pt>
                <c:pt idx="75">
                  <c:v>455.57640000000004</c:v>
                </c:pt>
                <c:pt idx="76">
                  <c:v>455.57640000000004</c:v>
                </c:pt>
                <c:pt idx="77">
                  <c:v>455.57640000000004</c:v>
                </c:pt>
                <c:pt idx="78">
                  <c:v>455.57640000000004</c:v>
                </c:pt>
                <c:pt idx="79">
                  <c:v>455.57640000000004</c:v>
                </c:pt>
                <c:pt idx="80">
                  <c:v>455.57640000000004</c:v>
                </c:pt>
                <c:pt idx="81">
                  <c:v>455.57640000000004</c:v>
                </c:pt>
                <c:pt idx="82">
                  <c:v>455.57640000000004</c:v>
                </c:pt>
                <c:pt idx="83">
                  <c:v>455.57640000000004</c:v>
                </c:pt>
                <c:pt idx="84">
                  <c:v>455.57640000000004</c:v>
                </c:pt>
                <c:pt idx="85">
                  <c:v>455.57640000000004</c:v>
                </c:pt>
                <c:pt idx="86">
                  <c:v>455.57640000000004</c:v>
                </c:pt>
                <c:pt idx="87">
                  <c:v>455.57640000000004</c:v>
                </c:pt>
                <c:pt idx="88">
                  <c:v>455.57640000000004</c:v>
                </c:pt>
                <c:pt idx="89">
                  <c:v>455.57640000000004</c:v>
                </c:pt>
                <c:pt idx="90">
                  <c:v>455.57640000000004</c:v>
                </c:pt>
                <c:pt idx="91">
                  <c:v>455.57640000000004</c:v>
                </c:pt>
                <c:pt idx="92">
                  <c:v>455.57640000000004</c:v>
                </c:pt>
                <c:pt idx="93">
                  <c:v>455.57640000000004</c:v>
                </c:pt>
                <c:pt idx="94">
                  <c:v>455.57640000000004</c:v>
                </c:pt>
                <c:pt idx="95">
                  <c:v>455.57640000000004</c:v>
                </c:pt>
                <c:pt idx="96">
                  <c:v>455.57640000000004</c:v>
                </c:pt>
                <c:pt idx="97">
                  <c:v>455.57640000000004</c:v>
                </c:pt>
                <c:pt idx="98">
                  <c:v>455.57640000000004</c:v>
                </c:pt>
                <c:pt idx="99">
                  <c:v>455.57640000000004</c:v>
                </c:pt>
                <c:pt idx="100">
                  <c:v>455.57640000000004</c:v>
                </c:pt>
                <c:pt idx="101">
                  <c:v>455.57640000000004</c:v>
                </c:pt>
                <c:pt idx="102">
                  <c:v>455.57640000000004</c:v>
                </c:pt>
                <c:pt idx="103">
                  <c:v>455.57640000000004</c:v>
                </c:pt>
                <c:pt idx="104">
                  <c:v>455.57640000000004</c:v>
                </c:pt>
                <c:pt idx="105">
                  <c:v>455.57640000000004</c:v>
                </c:pt>
                <c:pt idx="106">
                  <c:v>455.57640000000004</c:v>
                </c:pt>
                <c:pt idx="107">
                  <c:v>455.57640000000004</c:v>
                </c:pt>
                <c:pt idx="108">
                  <c:v>455.57640000000004</c:v>
                </c:pt>
                <c:pt idx="109">
                  <c:v>455.57640000000004</c:v>
                </c:pt>
                <c:pt idx="110">
                  <c:v>455.57640000000004</c:v>
                </c:pt>
                <c:pt idx="111">
                  <c:v>455.57640000000004</c:v>
                </c:pt>
                <c:pt idx="112">
                  <c:v>455.57640000000004</c:v>
                </c:pt>
                <c:pt idx="113">
                  <c:v>455.57640000000004</c:v>
                </c:pt>
                <c:pt idx="114">
                  <c:v>455.57640000000004</c:v>
                </c:pt>
                <c:pt idx="115">
                  <c:v>455.57640000000004</c:v>
                </c:pt>
                <c:pt idx="116">
                  <c:v>455.57640000000004</c:v>
                </c:pt>
                <c:pt idx="117">
                  <c:v>455.57640000000004</c:v>
                </c:pt>
                <c:pt idx="118">
                  <c:v>455.57640000000004</c:v>
                </c:pt>
                <c:pt idx="119">
                  <c:v>455.57640000000004</c:v>
                </c:pt>
                <c:pt idx="120">
                  <c:v>455.57640000000004</c:v>
                </c:pt>
                <c:pt idx="121">
                  <c:v>455.57640000000004</c:v>
                </c:pt>
                <c:pt idx="122">
                  <c:v>455.57640000000004</c:v>
                </c:pt>
                <c:pt idx="123">
                  <c:v>455.57640000000004</c:v>
                </c:pt>
                <c:pt idx="124">
                  <c:v>455.57640000000004</c:v>
                </c:pt>
                <c:pt idx="125">
                  <c:v>455.57640000000004</c:v>
                </c:pt>
                <c:pt idx="126">
                  <c:v>455.57640000000004</c:v>
                </c:pt>
                <c:pt idx="127">
                  <c:v>455.57640000000004</c:v>
                </c:pt>
                <c:pt idx="128">
                  <c:v>455.57640000000004</c:v>
                </c:pt>
                <c:pt idx="129">
                  <c:v>455.57640000000004</c:v>
                </c:pt>
                <c:pt idx="130">
                  <c:v>455.57640000000004</c:v>
                </c:pt>
                <c:pt idx="131">
                  <c:v>455.57640000000004</c:v>
                </c:pt>
                <c:pt idx="132">
                  <c:v>455.57640000000004</c:v>
                </c:pt>
                <c:pt idx="133">
                  <c:v>455.57640000000004</c:v>
                </c:pt>
                <c:pt idx="134">
                  <c:v>455.57640000000004</c:v>
                </c:pt>
                <c:pt idx="135">
                  <c:v>455.57640000000004</c:v>
                </c:pt>
                <c:pt idx="136">
                  <c:v>455.57640000000004</c:v>
                </c:pt>
                <c:pt idx="137">
                  <c:v>455.57640000000004</c:v>
                </c:pt>
                <c:pt idx="138">
                  <c:v>455.57640000000004</c:v>
                </c:pt>
                <c:pt idx="139">
                  <c:v>455.57640000000004</c:v>
                </c:pt>
                <c:pt idx="140">
                  <c:v>455.57640000000004</c:v>
                </c:pt>
                <c:pt idx="141">
                  <c:v>455.57640000000004</c:v>
                </c:pt>
                <c:pt idx="142">
                  <c:v>455.57640000000004</c:v>
                </c:pt>
                <c:pt idx="143">
                  <c:v>455.57640000000004</c:v>
                </c:pt>
                <c:pt idx="144">
                  <c:v>455.57640000000004</c:v>
                </c:pt>
                <c:pt idx="145">
                  <c:v>455.57640000000004</c:v>
                </c:pt>
                <c:pt idx="146">
                  <c:v>455.57640000000004</c:v>
                </c:pt>
                <c:pt idx="147">
                  <c:v>455.57640000000004</c:v>
                </c:pt>
                <c:pt idx="148">
                  <c:v>455.57640000000004</c:v>
                </c:pt>
                <c:pt idx="149">
                  <c:v>455.57640000000004</c:v>
                </c:pt>
                <c:pt idx="150">
                  <c:v>455.57640000000004</c:v>
                </c:pt>
                <c:pt idx="151">
                  <c:v>455.57640000000004</c:v>
                </c:pt>
                <c:pt idx="152">
                  <c:v>455.57640000000004</c:v>
                </c:pt>
                <c:pt idx="153">
                  <c:v>455.57640000000004</c:v>
                </c:pt>
                <c:pt idx="154">
                  <c:v>455.57640000000004</c:v>
                </c:pt>
                <c:pt idx="155">
                  <c:v>455.57640000000004</c:v>
                </c:pt>
                <c:pt idx="156">
                  <c:v>455.57640000000004</c:v>
                </c:pt>
                <c:pt idx="157">
                  <c:v>455.57640000000004</c:v>
                </c:pt>
                <c:pt idx="158">
                  <c:v>455.57640000000004</c:v>
                </c:pt>
                <c:pt idx="159">
                  <c:v>455.57640000000004</c:v>
                </c:pt>
                <c:pt idx="160">
                  <c:v>455.57640000000004</c:v>
                </c:pt>
                <c:pt idx="161">
                  <c:v>455.57640000000004</c:v>
                </c:pt>
                <c:pt idx="162">
                  <c:v>455.57640000000004</c:v>
                </c:pt>
                <c:pt idx="163">
                  <c:v>455.57640000000004</c:v>
                </c:pt>
                <c:pt idx="164">
                  <c:v>455.57640000000004</c:v>
                </c:pt>
                <c:pt idx="165">
                  <c:v>455.57640000000004</c:v>
                </c:pt>
                <c:pt idx="166">
                  <c:v>455.57640000000004</c:v>
                </c:pt>
                <c:pt idx="167">
                  <c:v>455.57640000000004</c:v>
                </c:pt>
                <c:pt idx="168">
                  <c:v>455.57640000000004</c:v>
                </c:pt>
                <c:pt idx="169">
                  <c:v>455.57640000000004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1105-4B35-88E6-946F5AFAF202}"/>
            </c:ext>
          </c:extLst>
        </c:ser>
        <c:ser>
          <c:idx val="0"/>
          <c:order val="1"/>
          <c:tx>
            <c:strRef>
              <c:f>Sheet1!$K$1</c:f>
              <c:strCache>
                <c:ptCount val="1"/>
                <c:pt idx="0">
                  <c:v>Rolling Resistance</c:v>
                </c:pt>
              </c:strCache>
            </c:strRef>
          </c:tx>
          <c:spPr>
            <a:ln w="1905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yVal>
            <c:numRef>
              <c:f>Sheet1!$K$2:$K$173</c:f>
              <c:numCache>
                <c:formatCode>General</c:formatCode>
                <c:ptCount val="172"/>
                <c:pt idx="0">
                  <c:v>455.57640000000004</c:v>
                </c:pt>
                <c:pt idx="1">
                  <c:v>455.57640000000004</c:v>
                </c:pt>
                <c:pt idx="2">
                  <c:v>455.57640000000004</c:v>
                </c:pt>
                <c:pt idx="3">
                  <c:v>455.57640000000004</c:v>
                </c:pt>
                <c:pt idx="4">
                  <c:v>455.57640000000004</c:v>
                </c:pt>
                <c:pt idx="5">
                  <c:v>455.57640000000004</c:v>
                </c:pt>
                <c:pt idx="6">
                  <c:v>455.57640000000004</c:v>
                </c:pt>
                <c:pt idx="7">
                  <c:v>455.57640000000004</c:v>
                </c:pt>
                <c:pt idx="8">
                  <c:v>455.57640000000004</c:v>
                </c:pt>
                <c:pt idx="9">
                  <c:v>455.57640000000004</c:v>
                </c:pt>
                <c:pt idx="10">
                  <c:v>455.57640000000004</c:v>
                </c:pt>
                <c:pt idx="11">
                  <c:v>455.57640000000004</c:v>
                </c:pt>
                <c:pt idx="12">
                  <c:v>455.57640000000004</c:v>
                </c:pt>
                <c:pt idx="13">
                  <c:v>455.57640000000004</c:v>
                </c:pt>
                <c:pt idx="14">
                  <c:v>455.57640000000004</c:v>
                </c:pt>
                <c:pt idx="15">
                  <c:v>455.57640000000004</c:v>
                </c:pt>
                <c:pt idx="16">
                  <c:v>455.57640000000004</c:v>
                </c:pt>
                <c:pt idx="17">
                  <c:v>455.57640000000004</c:v>
                </c:pt>
                <c:pt idx="18">
                  <c:v>455.57640000000004</c:v>
                </c:pt>
                <c:pt idx="19">
                  <c:v>455.57640000000004</c:v>
                </c:pt>
                <c:pt idx="20">
                  <c:v>455.57640000000004</c:v>
                </c:pt>
                <c:pt idx="21">
                  <c:v>455.57640000000004</c:v>
                </c:pt>
                <c:pt idx="22">
                  <c:v>455.57640000000004</c:v>
                </c:pt>
                <c:pt idx="23">
                  <c:v>455.57640000000004</c:v>
                </c:pt>
                <c:pt idx="24">
                  <c:v>455.57640000000004</c:v>
                </c:pt>
                <c:pt idx="25">
                  <c:v>455.57640000000004</c:v>
                </c:pt>
                <c:pt idx="26">
                  <c:v>455.57640000000004</c:v>
                </c:pt>
                <c:pt idx="27">
                  <c:v>455.57640000000004</c:v>
                </c:pt>
                <c:pt idx="28">
                  <c:v>455.57640000000004</c:v>
                </c:pt>
                <c:pt idx="29">
                  <c:v>455.57640000000004</c:v>
                </c:pt>
                <c:pt idx="30">
                  <c:v>455.57640000000004</c:v>
                </c:pt>
                <c:pt idx="31">
                  <c:v>455.57640000000004</c:v>
                </c:pt>
                <c:pt idx="32">
                  <c:v>455.57640000000004</c:v>
                </c:pt>
                <c:pt idx="33">
                  <c:v>455.57640000000004</c:v>
                </c:pt>
                <c:pt idx="34">
                  <c:v>455.57640000000004</c:v>
                </c:pt>
                <c:pt idx="35">
                  <c:v>455.57640000000004</c:v>
                </c:pt>
                <c:pt idx="36">
                  <c:v>455.57640000000004</c:v>
                </c:pt>
                <c:pt idx="37">
                  <c:v>455.57640000000004</c:v>
                </c:pt>
                <c:pt idx="38">
                  <c:v>455.57640000000004</c:v>
                </c:pt>
                <c:pt idx="39">
                  <c:v>455.57640000000004</c:v>
                </c:pt>
                <c:pt idx="40">
                  <c:v>455.57640000000004</c:v>
                </c:pt>
                <c:pt idx="41">
                  <c:v>455.57640000000004</c:v>
                </c:pt>
                <c:pt idx="42">
                  <c:v>455.57640000000004</c:v>
                </c:pt>
                <c:pt idx="43">
                  <c:v>455.57640000000004</c:v>
                </c:pt>
                <c:pt idx="44">
                  <c:v>455.57640000000004</c:v>
                </c:pt>
                <c:pt idx="45">
                  <c:v>455.57640000000004</c:v>
                </c:pt>
                <c:pt idx="46">
                  <c:v>455.57640000000004</c:v>
                </c:pt>
                <c:pt idx="47">
                  <c:v>455.57640000000004</c:v>
                </c:pt>
                <c:pt idx="48">
                  <c:v>455.57640000000004</c:v>
                </c:pt>
                <c:pt idx="49">
                  <c:v>455.57640000000004</c:v>
                </c:pt>
                <c:pt idx="50">
                  <c:v>455.57640000000004</c:v>
                </c:pt>
                <c:pt idx="51">
                  <c:v>455.57640000000004</c:v>
                </c:pt>
                <c:pt idx="52">
                  <c:v>455.57640000000004</c:v>
                </c:pt>
                <c:pt idx="53">
                  <c:v>455.57640000000004</c:v>
                </c:pt>
                <c:pt idx="54">
                  <c:v>455.57640000000004</c:v>
                </c:pt>
                <c:pt idx="55">
                  <c:v>455.57640000000004</c:v>
                </c:pt>
                <c:pt idx="56">
                  <c:v>455.57640000000004</c:v>
                </c:pt>
                <c:pt idx="57">
                  <c:v>455.57640000000004</c:v>
                </c:pt>
                <c:pt idx="58">
                  <c:v>455.57640000000004</c:v>
                </c:pt>
                <c:pt idx="59">
                  <c:v>455.57640000000004</c:v>
                </c:pt>
                <c:pt idx="60">
                  <c:v>455.57640000000004</c:v>
                </c:pt>
                <c:pt idx="61">
                  <c:v>455.57640000000004</c:v>
                </c:pt>
                <c:pt idx="62">
                  <c:v>455.57640000000004</c:v>
                </c:pt>
                <c:pt idx="63">
                  <c:v>455.57640000000004</c:v>
                </c:pt>
                <c:pt idx="64">
                  <c:v>455.57640000000004</c:v>
                </c:pt>
                <c:pt idx="65">
                  <c:v>455.57640000000004</c:v>
                </c:pt>
                <c:pt idx="66">
                  <c:v>455.57640000000004</c:v>
                </c:pt>
                <c:pt idx="67">
                  <c:v>455.57640000000004</c:v>
                </c:pt>
                <c:pt idx="68">
                  <c:v>455.57640000000004</c:v>
                </c:pt>
                <c:pt idx="69">
                  <c:v>455.57640000000004</c:v>
                </c:pt>
                <c:pt idx="70">
                  <c:v>455.57640000000004</c:v>
                </c:pt>
                <c:pt idx="71">
                  <c:v>455.57640000000004</c:v>
                </c:pt>
                <c:pt idx="72">
                  <c:v>455.57640000000004</c:v>
                </c:pt>
                <c:pt idx="73">
                  <c:v>455.57640000000004</c:v>
                </c:pt>
                <c:pt idx="74">
                  <c:v>455.57640000000004</c:v>
                </c:pt>
                <c:pt idx="75">
                  <c:v>455.57640000000004</c:v>
                </c:pt>
                <c:pt idx="76">
                  <c:v>455.57640000000004</c:v>
                </c:pt>
                <c:pt idx="77">
                  <c:v>455.57640000000004</c:v>
                </c:pt>
                <c:pt idx="78">
                  <c:v>455.57640000000004</c:v>
                </c:pt>
                <c:pt idx="79">
                  <c:v>455.57640000000004</c:v>
                </c:pt>
                <c:pt idx="80">
                  <c:v>455.57640000000004</c:v>
                </c:pt>
                <c:pt idx="81">
                  <c:v>455.57640000000004</c:v>
                </c:pt>
                <c:pt idx="82">
                  <c:v>455.57640000000004</c:v>
                </c:pt>
                <c:pt idx="83">
                  <c:v>455.57640000000004</c:v>
                </c:pt>
                <c:pt idx="84">
                  <c:v>455.57640000000004</c:v>
                </c:pt>
                <c:pt idx="85">
                  <c:v>455.57640000000004</c:v>
                </c:pt>
                <c:pt idx="86">
                  <c:v>455.57640000000004</c:v>
                </c:pt>
                <c:pt idx="87">
                  <c:v>455.57640000000004</c:v>
                </c:pt>
                <c:pt idx="88">
                  <c:v>455.57640000000004</c:v>
                </c:pt>
                <c:pt idx="89">
                  <c:v>455.57640000000004</c:v>
                </c:pt>
                <c:pt idx="90">
                  <c:v>455.57640000000004</c:v>
                </c:pt>
                <c:pt idx="91">
                  <c:v>455.57640000000004</c:v>
                </c:pt>
                <c:pt idx="92">
                  <c:v>455.57640000000004</c:v>
                </c:pt>
                <c:pt idx="93">
                  <c:v>455.57640000000004</c:v>
                </c:pt>
                <c:pt idx="94">
                  <c:v>455.57640000000004</c:v>
                </c:pt>
                <c:pt idx="95">
                  <c:v>455.57640000000004</c:v>
                </c:pt>
                <c:pt idx="96">
                  <c:v>455.57640000000004</c:v>
                </c:pt>
                <c:pt idx="97">
                  <c:v>455.57640000000004</c:v>
                </c:pt>
                <c:pt idx="98">
                  <c:v>455.57640000000004</c:v>
                </c:pt>
                <c:pt idx="99">
                  <c:v>455.57640000000004</c:v>
                </c:pt>
                <c:pt idx="100">
                  <c:v>455.57640000000004</c:v>
                </c:pt>
                <c:pt idx="101">
                  <c:v>455.57640000000004</c:v>
                </c:pt>
                <c:pt idx="102">
                  <c:v>455.57640000000004</c:v>
                </c:pt>
                <c:pt idx="103">
                  <c:v>455.57640000000004</c:v>
                </c:pt>
                <c:pt idx="104">
                  <c:v>455.57640000000004</c:v>
                </c:pt>
                <c:pt idx="105">
                  <c:v>455.57640000000004</c:v>
                </c:pt>
                <c:pt idx="106">
                  <c:v>455.57640000000004</c:v>
                </c:pt>
                <c:pt idx="107">
                  <c:v>455.57640000000004</c:v>
                </c:pt>
                <c:pt idx="108">
                  <c:v>455.57640000000004</c:v>
                </c:pt>
                <c:pt idx="109">
                  <c:v>455.57640000000004</c:v>
                </c:pt>
                <c:pt idx="110">
                  <c:v>455.57640000000004</c:v>
                </c:pt>
                <c:pt idx="111">
                  <c:v>455.57640000000004</c:v>
                </c:pt>
                <c:pt idx="112">
                  <c:v>455.57640000000004</c:v>
                </c:pt>
                <c:pt idx="113">
                  <c:v>455.57640000000004</c:v>
                </c:pt>
                <c:pt idx="114">
                  <c:v>455.57640000000004</c:v>
                </c:pt>
                <c:pt idx="115">
                  <c:v>455.57640000000004</c:v>
                </c:pt>
                <c:pt idx="116">
                  <c:v>455.57640000000004</c:v>
                </c:pt>
                <c:pt idx="117">
                  <c:v>455.57640000000004</c:v>
                </c:pt>
                <c:pt idx="118">
                  <c:v>455.57640000000004</c:v>
                </c:pt>
                <c:pt idx="119">
                  <c:v>455.57640000000004</c:v>
                </c:pt>
                <c:pt idx="120">
                  <c:v>455.57640000000004</c:v>
                </c:pt>
                <c:pt idx="121">
                  <c:v>455.57640000000004</c:v>
                </c:pt>
                <c:pt idx="122">
                  <c:v>455.57640000000004</c:v>
                </c:pt>
                <c:pt idx="123">
                  <c:v>455.57640000000004</c:v>
                </c:pt>
                <c:pt idx="124">
                  <c:v>455.57640000000004</c:v>
                </c:pt>
                <c:pt idx="125">
                  <c:v>455.57640000000004</c:v>
                </c:pt>
                <c:pt idx="126">
                  <c:v>455.57640000000004</c:v>
                </c:pt>
                <c:pt idx="127">
                  <c:v>455.57640000000004</c:v>
                </c:pt>
                <c:pt idx="128">
                  <c:v>455.57640000000004</c:v>
                </c:pt>
                <c:pt idx="129">
                  <c:v>455.57640000000004</c:v>
                </c:pt>
                <c:pt idx="130">
                  <c:v>455.57640000000004</c:v>
                </c:pt>
                <c:pt idx="131">
                  <c:v>455.57640000000004</c:v>
                </c:pt>
                <c:pt idx="132">
                  <c:v>455.57640000000004</c:v>
                </c:pt>
                <c:pt idx="133">
                  <c:v>455.57640000000004</c:v>
                </c:pt>
                <c:pt idx="134">
                  <c:v>455.57640000000004</c:v>
                </c:pt>
                <c:pt idx="135">
                  <c:v>455.57640000000004</c:v>
                </c:pt>
                <c:pt idx="136">
                  <c:v>455.57640000000004</c:v>
                </c:pt>
                <c:pt idx="137">
                  <c:v>455.57640000000004</c:v>
                </c:pt>
                <c:pt idx="138">
                  <c:v>455.57640000000004</c:v>
                </c:pt>
                <c:pt idx="139">
                  <c:v>455.57640000000004</c:v>
                </c:pt>
                <c:pt idx="140">
                  <c:v>455.57640000000004</c:v>
                </c:pt>
                <c:pt idx="141">
                  <c:v>455.57640000000004</c:v>
                </c:pt>
                <c:pt idx="142">
                  <c:v>455.57640000000004</c:v>
                </c:pt>
                <c:pt idx="143">
                  <c:v>455.57640000000004</c:v>
                </c:pt>
                <c:pt idx="144">
                  <c:v>455.57640000000004</c:v>
                </c:pt>
                <c:pt idx="145">
                  <c:v>455.57640000000004</c:v>
                </c:pt>
                <c:pt idx="146">
                  <c:v>455.57640000000004</c:v>
                </c:pt>
                <c:pt idx="147">
                  <c:v>455.57640000000004</c:v>
                </c:pt>
                <c:pt idx="148">
                  <c:v>455.57640000000004</c:v>
                </c:pt>
                <c:pt idx="149">
                  <c:v>455.57640000000004</c:v>
                </c:pt>
                <c:pt idx="150">
                  <c:v>455.57640000000004</c:v>
                </c:pt>
                <c:pt idx="151">
                  <c:v>455.57640000000004</c:v>
                </c:pt>
                <c:pt idx="152">
                  <c:v>455.57640000000004</c:v>
                </c:pt>
                <c:pt idx="153">
                  <c:v>455.57640000000004</c:v>
                </c:pt>
                <c:pt idx="154">
                  <c:v>455.57640000000004</c:v>
                </c:pt>
                <c:pt idx="155">
                  <c:v>455.57640000000004</c:v>
                </c:pt>
                <c:pt idx="156">
                  <c:v>455.57640000000004</c:v>
                </c:pt>
                <c:pt idx="157">
                  <c:v>455.57640000000004</c:v>
                </c:pt>
                <c:pt idx="158">
                  <c:v>455.57640000000004</c:v>
                </c:pt>
                <c:pt idx="159">
                  <c:v>455.57640000000004</c:v>
                </c:pt>
                <c:pt idx="160">
                  <c:v>455.57640000000004</c:v>
                </c:pt>
                <c:pt idx="161">
                  <c:v>455.57640000000004</c:v>
                </c:pt>
                <c:pt idx="162">
                  <c:v>455.57640000000004</c:v>
                </c:pt>
                <c:pt idx="163">
                  <c:v>455.57640000000004</c:v>
                </c:pt>
                <c:pt idx="164">
                  <c:v>455.57640000000004</c:v>
                </c:pt>
                <c:pt idx="165">
                  <c:v>455.57640000000004</c:v>
                </c:pt>
                <c:pt idx="166">
                  <c:v>455.57640000000004</c:v>
                </c:pt>
                <c:pt idx="167">
                  <c:v>455.57640000000004</c:v>
                </c:pt>
                <c:pt idx="168">
                  <c:v>455.57640000000004</c:v>
                </c:pt>
                <c:pt idx="169">
                  <c:v>455.57640000000004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1105-4B35-88E6-946F5AFAF20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44614184"/>
        <c:axId val="444612544"/>
      </c:scatterChart>
      <c:valAx>
        <c:axId val="44461418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44612544"/>
        <c:crosses val="autoZero"/>
        <c:crossBetween val="midCat"/>
      </c:valAx>
      <c:valAx>
        <c:axId val="44461254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44614184"/>
        <c:crosses val="autoZero"/>
        <c:crossBetween val="midCat"/>
      </c:valAx>
    </c:plotArea>
    <c:plotVisOnly val="1"/>
    <c:dispBlanksAs val="gap"/>
    <c:showDLblsOverMax val="0"/>
    <c:extLst/>
  </c:chart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5"/>
    </mc:Choice>
    <mc:Fallback>
      <c:style val="5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strRef>
              <c:f>Sheet1!$L$1</c:f>
              <c:strCache>
                <c:ptCount val="1"/>
                <c:pt idx="0">
                  <c:v>Power = Fx V (w)</c:v>
                </c:pt>
              </c:strCache>
            </c:strRef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3"/>
              </a:solidFill>
              <a:ln w="9525">
                <a:solidFill>
                  <a:schemeClr val="accent3"/>
                </a:solidFill>
              </a:ln>
              <a:effectLst/>
            </c:spPr>
          </c:marker>
          <c:yVal>
            <c:numRef>
              <c:f>Sheet1!$L$2:$L$173</c:f>
              <c:numCache>
                <c:formatCode>General</c:formatCode>
                <c:ptCount val="172"/>
                <c:pt idx="0">
                  <c:v>0</c:v>
                </c:pt>
                <c:pt idx="1">
                  <c:v>0</c:v>
                </c:pt>
                <c:pt idx="2">
                  <c:v>2139.1527999999998</c:v>
                </c:pt>
                <c:pt idx="3">
                  <c:v>3208.7291999999998</c:v>
                </c:pt>
                <c:pt idx="4">
                  <c:v>4278.3055999999997</c:v>
                </c:pt>
                <c:pt idx="5">
                  <c:v>5347.8819999999996</c:v>
                </c:pt>
                <c:pt idx="6">
                  <c:v>6417.4583999999995</c:v>
                </c:pt>
                <c:pt idx="7">
                  <c:v>7487.0347999999994</c:v>
                </c:pt>
                <c:pt idx="8">
                  <c:v>7487.0347999999994</c:v>
                </c:pt>
                <c:pt idx="9">
                  <c:v>4778.0348000000004</c:v>
                </c:pt>
                <c:pt idx="10">
                  <c:v>4778.0348000000004</c:v>
                </c:pt>
                <c:pt idx="11">
                  <c:v>4095.4584000000004</c:v>
                </c:pt>
                <c:pt idx="12">
                  <c:v>10969.057000000001</c:v>
                </c:pt>
                <c:pt idx="13">
                  <c:v>8775.2456000000002</c:v>
                </c:pt>
                <c:pt idx="14">
                  <c:v>8775.2456000000002</c:v>
                </c:pt>
                <c:pt idx="15">
                  <c:v>10323.2456</c:v>
                </c:pt>
                <c:pt idx="16">
                  <c:v>7742.4341999999997</c:v>
                </c:pt>
                <c:pt idx="17">
                  <c:v>1182.3056000000001</c:v>
                </c:pt>
                <c:pt idx="18">
                  <c:v>11027.633094713401</c:v>
                </c:pt>
                <c:pt idx="19">
                  <c:v>11849.54136839175</c:v>
                </c:pt>
                <c:pt idx="20">
                  <c:v>10062.110327260489</c:v>
                </c:pt>
                <c:pt idx="21">
                  <c:v>7740.1103272604878</c:v>
                </c:pt>
                <c:pt idx="22">
                  <c:v>7740.1103272604878</c:v>
                </c:pt>
                <c:pt idx="23">
                  <c:v>9030.1287151372362</c:v>
                </c:pt>
                <c:pt idx="24">
                  <c:v>11739.128715137236</c:v>
                </c:pt>
                <c:pt idx="25">
                  <c:v>4778.0348000000004</c:v>
                </c:pt>
                <c:pt idx="26">
                  <c:v>4778.0348000000004</c:v>
                </c:pt>
                <c:pt idx="27">
                  <c:v>4778.0348000000004</c:v>
                </c:pt>
                <c:pt idx="28">
                  <c:v>4778.0348000000004</c:v>
                </c:pt>
                <c:pt idx="29">
                  <c:v>4095.4584000000004</c:v>
                </c:pt>
                <c:pt idx="30">
                  <c:v>1477.8820000000001</c:v>
                </c:pt>
                <c:pt idx="31">
                  <c:v>1182.3056000000001</c:v>
                </c:pt>
                <c:pt idx="32">
                  <c:v>886.72920000000011</c:v>
                </c:pt>
                <c:pt idx="33">
                  <c:v>1182.3056000000001</c:v>
                </c:pt>
                <c:pt idx="34">
                  <c:v>5347.8819999999996</c:v>
                </c:pt>
                <c:pt idx="35">
                  <c:v>4278.3055999999997</c:v>
                </c:pt>
                <c:pt idx="36">
                  <c:v>886.72920000000011</c:v>
                </c:pt>
                <c:pt idx="37">
                  <c:v>1182.3056000000001</c:v>
                </c:pt>
                <c:pt idx="38">
                  <c:v>3208.7291999999998</c:v>
                </c:pt>
                <c:pt idx="39">
                  <c:v>591.15280000000007</c:v>
                </c:pt>
                <c:pt idx="40">
                  <c:v>886.72920000000011</c:v>
                </c:pt>
                <c:pt idx="41">
                  <c:v>2047.7292000000002</c:v>
                </c:pt>
                <c:pt idx="42">
                  <c:v>2047.7292000000002</c:v>
                </c:pt>
                <c:pt idx="43">
                  <c:v>7286.1699442971803</c:v>
                </c:pt>
                <c:pt idx="44">
                  <c:v>8834.1699442971803</c:v>
                </c:pt>
                <c:pt idx="45">
                  <c:v>2730.3056000000001</c:v>
                </c:pt>
                <c:pt idx="46">
                  <c:v>7286.1699442971803</c:v>
                </c:pt>
                <c:pt idx="47">
                  <c:v>7286.1699442971803</c:v>
                </c:pt>
                <c:pt idx="48">
                  <c:v>9107.7124303714754</c:v>
                </c:pt>
                <c:pt idx="49">
                  <c:v>5347.8819999999996</c:v>
                </c:pt>
                <c:pt idx="50">
                  <c:v>2730.3056000000001</c:v>
                </c:pt>
                <c:pt idx="51">
                  <c:v>886.72920000000011</c:v>
                </c:pt>
                <c:pt idx="52">
                  <c:v>1182.3056000000001</c:v>
                </c:pt>
                <c:pt idx="53">
                  <c:v>5347.8819999999996</c:v>
                </c:pt>
                <c:pt idx="54">
                  <c:v>5347.8819999999996</c:v>
                </c:pt>
                <c:pt idx="55">
                  <c:v>2730.3056000000001</c:v>
                </c:pt>
                <c:pt idx="56">
                  <c:v>886.72920000000011</c:v>
                </c:pt>
                <c:pt idx="57">
                  <c:v>3511.5308590649665</c:v>
                </c:pt>
                <c:pt idx="58">
                  <c:v>5267.2962885974503</c:v>
                </c:pt>
                <c:pt idx="59">
                  <c:v>10119.061718129933</c:v>
                </c:pt>
                <c:pt idx="60">
                  <c:v>10119.061718129933</c:v>
                </c:pt>
                <c:pt idx="61">
                  <c:v>8571.0617181299331</c:v>
                </c:pt>
                <c:pt idx="62">
                  <c:v>3412.8820000000001</c:v>
                </c:pt>
                <c:pt idx="63">
                  <c:v>5347.8819999999996</c:v>
                </c:pt>
                <c:pt idx="64">
                  <c:v>2730.3056000000001</c:v>
                </c:pt>
                <c:pt idx="65">
                  <c:v>1182.3056000000001</c:v>
                </c:pt>
                <c:pt idx="66">
                  <c:v>2047.7292000000002</c:v>
                </c:pt>
                <c:pt idx="67">
                  <c:v>591.15280000000007</c:v>
                </c:pt>
                <c:pt idx="68">
                  <c:v>886.72920000000011</c:v>
                </c:pt>
                <c:pt idx="69">
                  <c:v>4278.3055999999997</c:v>
                </c:pt>
                <c:pt idx="70">
                  <c:v>4278.3055999999997</c:v>
                </c:pt>
                <c:pt idx="71">
                  <c:v>2047.7292000000002</c:v>
                </c:pt>
                <c:pt idx="72">
                  <c:v>591.15280000000007</c:v>
                </c:pt>
                <c:pt idx="73">
                  <c:v>886.72920000000011</c:v>
                </c:pt>
                <c:pt idx="74">
                  <c:v>4278.3055999999997</c:v>
                </c:pt>
                <c:pt idx="75">
                  <c:v>5347.8819999999996</c:v>
                </c:pt>
                <c:pt idx="76">
                  <c:v>6417.4583999999995</c:v>
                </c:pt>
                <c:pt idx="77">
                  <c:v>7487.0347999999994</c:v>
                </c:pt>
                <c:pt idx="78">
                  <c:v>7487.0347999999994</c:v>
                </c:pt>
                <c:pt idx="79">
                  <c:v>4778.0348000000004</c:v>
                </c:pt>
                <c:pt idx="80">
                  <c:v>4095.4584000000004</c:v>
                </c:pt>
                <c:pt idx="81">
                  <c:v>1477.8820000000001</c:v>
                </c:pt>
                <c:pt idx="82">
                  <c:v>1182.3056000000001</c:v>
                </c:pt>
                <c:pt idx="83">
                  <c:v>886.72920000000011</c:v>
                </c:pt>
                <c:pt idx="84">
                  <c:v>591.15280000000007</c:v>
                </c:pt>
                <c:pt idx="85">
                  <c:v>886.72920000000011</c:v>
                </c:pt>
                <c:pt idx="86">
                  <c:v>3208.7291999999998</c:v>
                </c:pt>
                <c:pt idx="87">
                  <c:v>2730.3056000000001</c:v>
                </c:pt>
                <c:pt idx="88">
                  <c:v>4278.3055999999997</c:v>
                </c:pt>
                <c:pt idx="89">
                  <c:v>2730.3056000000001</c:v>
                </c:pt>
                <c:pt idx="90">
                  <c:v>3412.8820000000001</c:v>
                </c:pt>
                <c:pt idx="91">
                  <c:v>6417.4583999999995</c:v>
                </c:pt>
                <c:pt idx="92">
                  <c:v>7487.0347999999994</c:v>
                </c:pt>
                <c:pt idx="93">
                  <c:v>7487.0347999999994</c:v>
                </c:pt>
                <c:pt idx="94">
                  <c:v>4778.0348000000004</c:v>
                </c:pt>
                <c:pt idx="95">
                  <c:v>4778.0348000000004</c:v>
                </c:pt>
                <c:pt idx="96">
                  <c:v>4778.0348000000004</c:v>
                </c:pt>
                <c:pt idx="97">
                  <c:v>4778.0348000000004</c:v>
                </c:pt>
                <c:pt idx="98">
                  <c:v>4778.0348000000004</c:v>
                </c:pt>
                <c:pt idx="99">
                  <c:v>4778.0348000000004</c:v>
                </c:pt>
                <c:pt idx="100">
                  <c:v>4095.4584000000004</c:v>
                </c:pt>
                <c:pt idx="101">
                  <c:v>8596.1671690357944</c:v>
                </c:pt>
                <c:pt idx="102">
                  <c:v>8596.1671690357944</c:v>
                </c:pt>
                <c:pt idx="103">
                  <c:v>10531.167169035794</c:v>
                </c:pt>
                <c:pt idx="104">
                  <c:v>3412.8820000000001</c:v>
                </c:pt>
                <c:pt idx="105">
                  <c:v>2730.3056000000001</c:v>
                </c:pt>
                <c:pt idx="106">
                  <c:v>8775.2456000000002</c:v>
                </c:pt>
                <c:pt idx="107">
                  <c:v>10323.2456</c:v>
                </c:pt>
                <c:pt idx="108">
                  <c:v>3412.8820000000001</c:v>
                </c:pt>
                <c:pt idx="109">
                  <c:v>5347.8819999999996</c:v>
                </c:pt>
                <c:pt idx="110">
                  <c:v>3412.8820000000001</c:v>
                </c:pt>
                <c:pt idx="111">
                  <c:v>3412.8820000000001</c:v>
                </c:pt>
                <c:pt idx="112">
                  <c:v>2730.3056000000001</c:v>
                </c:pt>
                <c:pt idx="113">
                  <c:v>886.72920000000011</c:v>
                </c:pt>
                <c:pt idx="114">
                  <c:v>591.15280000000007</c:v>
                </c:pt>
                <c:pt idx="115">
                  <c:v>886.72920000000011</c:v>
                </c:pt>
                <c:pt idx="116">
                  <c:v>4278.3055999999997</c:v>
                </c:pt>
                <c:pt idx="117">
                  <c:v>5347.8819999999996</c:v>
                </c:pt>
                <c:pt idx="118">
                  <c:v>6417.4583999999995</c:v>
                </c:pt>
                <c:pt idx="119">
                  <c:v>7487.0347999999994</c:v>
                </c:pt>
                <c:pt idx="120">
                  <c:v>7487.0347999999994</c:v>
                </c:pt>
                <c:pt idx="121">
                  <c:v>4778.0348000000004</c:v>
                </c:pt>
                <c:pt idx="122">
                  <c:v>4778.0348000000004</c:v>
                </c:pt>
                <c:pt idx="123">
                  <c:v>4778.0348000000004</c:v>
                </c:pt>
                <c:pt idx="124">
                  <c:v>4778.0348000000004</c:v>
                </c:pt>
                <c:pt idx="125">
                  <c:v>4778.0348000000004</c:v>
                </c:pt>
                <c:pt idx="126">
                  <c:v>4778.0348000000004</c:v>
                </c:pt>
                <c:pt idx="127">
                  <c:v>4778.0348000000004</c:v>
                </c:pt>
                <c:pt idx="128">
                  <c:v>4778.0348000000004</c:v>
                </c:pt>
                <c:pt idx="129">
                  <c:v>4778.0348000000004</c:v>
                </c:pt>
                <c:pt idx="130">
                  <c:v>4778.0348000000004</c:v>
                </c:pt>
                <c:pt idx="131">
                  <c:v>4778.0348000000004</c:v>
                </c:pt>
                <c:pt idx="132">
                  <c:v>4095.4584000000004</c:v>
                </c:pt>
                <c:pt idx="133">
                  <c:v>1477.8820000000001</c:v>
                </c:pt>
                <c:pt idx="134">
                  <c:v>1477.8820000000001</c:v>
                </c:pt>
                <c:pt idx="135">
                  <c:v>3412.8820000000001</c:v>
                </c:pt>
                <c:pt idx="136">
                  <c:v>4095.4584000000004</c:v>
                </c:pt>
                <c:pt idx="137">
                  <c:v>7487.0347999999994</c:v>
                </c:pt>
                <c:pt idx="138">
                  <c:v>7487.0347999999994</c:v>
                </c:pt>
                <c:pt idx="139">
                  <c:v>4778.0348000000004</c:v>
                </c:pt>
                <c:pt idx="140">
                  <c:v>4778.0348000000004</c:v>
                </c:pt>
                <c:pt idx="141">
                  <c:v>4778.0348000000004</c:v>
                </c:pt>
                <c:pt idx="142">
                  <c:v>8574.408073339875</c:v>
                </c:pt>
                <c:pt idx="143">
                  <c:v>16167.472657655742</c:v>
                </c:pt>
                <c:pt idx="144">
                  <c:v>8574.408073339875</c:v>
                </c:pt>
                <c:pt idx="145">
                  <c:v>4095.4584000000004</c:v>
                </c:pt>
                <c:pt idx="146">
                  <c:v>5604.52581133903</c:v>
                </c:pt>
                <c:pt idx="147">
                  <c:v>4483.6206490712239</c:v>
                </c:pt>
                <c:pt idx="148">
                  <c:v>4483.6206490712239</c:v>
                </c:pt>
                <c:pt idx="149">
                  <c:v>7539.525811339031</c:v>
                </c:pt>
                <c:pt idx="150">
                  <c:v>11369.430973606835</c:v>
                </c:pt>
                <c:pt idx="151">
                  <c:v>7487.0347999999994</c:v>
                </c:pt>
                <c:pt idx="152">
                  <c:v>7487.0347999999994</c:v>
                </c:pt>
                <c:pt idx="153">
                  <c:v>4778.0348000000004</c:v>
                </c:pt>
                <c:pt idx="154">
                  <c:v>4778.0348000000004</c:v>
                </c:pt>
                <c:pt idx="155">
                  <c:v>4778.0348000000004</c:v>
                </c:pt>
                <c:pt idx="156">
                  <c:v>4778.0348000000004</c:v>
                </c:pt>
                <c:pt idx="157">
                  <c:v>4778.0348000000004</c:v>
                </c:pt>
                <c:pt idx="158">
                  <c:v>4778.0348000000004</c:v>
                </c:pt>
                <c:pt idx="159">
                  <c:v>4778.0348000000004</c:v>
                </c:pt>
                <c:pt idx="160">
                  <c:v>4778.0348000000004</c:v>
                </c:pt>
                <c:pt idx="161">
                  <c:v>4778.0348000000004</c:v>
                </c:pt>
                <c:pt idx="162">
                  <c:v>4778.0348000000004</c:v>
                </c:pt>
                <c:pt idx="163">
                  <c:v>4778.0348000000004</c:v>
                </c:pt>
                <c:pt idx="164">
                  <c:v>4778.0348000000004</c:v>
                </c:pt>
                <c:pt idx="165">
                  <c:v>4778.0348000000004</c:v>
                </c:pt>
                <c:pt idx="166">
                  <c:v>4778.0348000000004</c:v>
                </c:pt>
                <c:pt idx="167">
                  <c:v>4778.0348000000004</c:v>
                </c:pt>
                <c:pt idx="168">
                  <c:v>4778.0348000000004</c:v>
                </c:pt>
                <c:pt idx="169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C151-47FE-AD14-D2E292E0677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33948480"/>
        <c:axId val="533945200"/>
      </c:scatterChart>
      <c:valAx>
        <c:axId val="53394848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33945200"/>
        <c:crosses val="autoZero"/>
        <c:crossBetween val="midCat"/>
      </c:valAx>
      <c:valAx>
        <c:axId val="53394520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33948480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Sheet1!$N$1</c:f>
              <c:strCache>
                <c:ptCount val="1"/>
                <c:pt idx="0">
                  <c:v>Gradeability %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val>
            <c:numRef>
              <c:f>Sheet1!$N$2:$N$173</c:f>
              <c:numCache>
                <c:formatCode>General</c:formatCode>
                <c:ptCount val="172"/>
                <c:pt idx="0">
                  <c:v>36</c:v>
                </c:pt>
                <c:pt idx="1">
                  <c:v>36</c:v>
                </c:pt>
                <c:pt idx="2">
                  <c:v>36</c:v>
                </c:pt>
                <c:pt idx="3">
                  <c:v>36</c:v>
                </c:pt>
                <c:pt idx="4">
                  <c:v>36</c:v>
                </c:pt>
                <c:pt idx="5">
                  <c:v>36</c:v>
                </c:pt>
                <c:pt idx="6">
                  <c:v>36</c:v>
                </c:pt>
                <c:pt idx="7">
                  <c:v>36</c:v>
                </c:pt>
                <c:pt idx="8">
                  <c:v>36</c:v>
                </c:pt>
                <c:pt idx="9">
                  <c:v>36</c:v>
                </c:pt>
                <c:pt idx="10">
                  <c:v>36</c:v>
                </c:pt>
                <c:pt idx="11">
                  <c:v>36</c:v>
                </c:pt>
                <c:pt idx="12">
                  <c:v>36</c:v>
                </c:pt>
                <c:pt idx="13">
                  <c:v>36</c:v>
                </c:pt>
                <c:pt idx="14">
                  <c:v>36</c:v>
                </c:pt>
                <c:pt idx="15">
                  <c:v>36</c:v>
                </c:pt>
                <c:pt idx="16">
                  <c:v>36</c:v>
                </c:pt>
                <c:pt idx="17">
                  <c:v>36</c:v>
                </c:pt>
                <c:pt idx="18">
                  <c:v>36</c:v>
                </c:pt>
                <c:pt idx="19">
                  <c:v>36</c:v>
                </c:pt>
                <c:pt idx="20">
                  <c:v>36</c:v>
                </c:pt>
                <c:pt idx="21">
                  <c:v>36</c:v>
                </c:pt>
                <c:pt idx="22">
                  <c:v>36</c:v>
                </c:pt>
                <c:pt idx="23">
                  <c:v>36</c:v>
                </c:pt>
                <c:pt idx="24">
                  <c:v>36</c:v>
                </c:pt>
                <c:pt idx="25">
                  <c:v>36</c:v>
                </c:pt>
                <c:pt idx="26">
                  <c:v>36</c:v>
                </c:pt>
                <c:pt idx="27">
                  <c:v>36</c:v>
                </c:pt>
                <c:pt idx="28">
                  <c:v>36</c:v>
                </c:pt>
                <c:pt idx="29">
                  <c:v>36</c:v>
                </c:pt>
                <c:pt idx="30">
                  <c:v>36</c:v>
                </c:pt>
                <c:pt idx="31">
                  <c:v>36</c:v>
                </c:pt>
                <c:pt idx="32">
                  <c:v>36</c:v>
                </c:pt>
                <c:pt idx="33">
                  <c:v>36</c:v>
                </c:pt>
                <c:pt idx="34">
                  <c:v>36</c:v>
                </c:pt>
                <c:pt idx="35">
                  <c:v>36</c:v>
                </c:pt>
                <c:pt idx="36">
                  <c:v>36</c:v>
                </c:pt>
                <c:pt idx="37">
                  <c:v>36</c:v>
                </c:pt>
                <c:pt idx="38">
                  <c:v>36</c:v>
                </c:pt>
                <c:pt idx="39">
                  <c:v>36</c:v>
                </c:pt>
                <c:pt idx="40">
                  <c:v>36</c:v>
                </c:pt>
                <c:pt idx="41">
                  <c:v>36</c:v>
                </c:pt>
                <c:pt idx="42">
                  <c:v>36</c:v>
                </c:pt>
                <c:pt idx="43">
                  <c:v>36</c:v>
                </c:pt>
                <c:pt idx="44">
                  <c:v>36</c:v>
                </c:pt>
                <c:pt idx="45">
                  <c:v>36</c:v>
                </c:pt>
                <c:pt idx="46">
                  <c:v>36</c:v>
                </c:pt>
                <c:pt idx="47">
                  <c:v>36</c:v>
                </c:pt>
                <c:pt idx="48">
                  <c:v>36</c:v>
                </c:pt>
                <c:pt idx="49">
                  <c:v>36</c:v>
                </c:pt>
                <c:pt idx="50">
                  <c:v>36</c:v>
                </c:pt>
                <c:pt idx="51">
                  <c:v>36</c:v>
                </c:pt>
                <c:pt idx="52">
                  <c:v>36</c:v>
                </c:pt>
                <c:pt idx="53">
                  <c:v>36</c:v>
                </c:pt>
                <c:pt idx="54">
                  <c:v>36</c:v>
                </c:pt>
                <c:pt idx="55">
                  <c:v>36</c:v>
                </c:pt>
                <c:pt idx="56">
                  <c:v>36</c:v>
                </c:pt>
                <c:pt idx="57">
                  <c:v>36</c:v>
                </c:pt>
                <c:pt idx="58">
                  <c:v>36</c:v>
                </c:pt>
                <c:pt idx="59">
                  <c:v>36</c:v>
                </c:pt>
                <c:pt idx="60">
                  <c:v>36</c:v>
                </c:pt>
                <c:pt idx="61">
                  <c:v>36</c:v>
                </c:pt>
                <c:pt idx="62">
                  <c:v>36</c:v>
                </c:pt>
                <c:pt idx="63">
                  <c:v>36</c:v>
                </c:pt>
                <c:pt idx="64">
                  <c:v>36</c:v>
                </c:pt>
                <c:pt idx="65">
                  <c:v>36</c:v>
                </c:pt>
                <c:pt idx="66">
                  <c:v>36</c:v>
                </c:pt>
                <c:pt idx="67">
                  <c:v>36</c:v>
                </c:pt>
                <c:pt idx="68">
                  <c:v>36</c:v>
                </c:pt>
                <c:pt idx="69">
                  <c:v>36</c:v>
                </c:pt>
                <c:pt idx="70">
                  <c:v>36</c:v>
                </c:pt>
                <c:pt idx="71">
                  <c:v>36</c:v>
                </c:pt>
                <c:pt idx="72">
                  <c:v>36</c:v>
                </c:pt>
                <c:pt idx="73">
                  <c:v>36</c:v>
                </c:pt>
                <c:pt idx="74">
                  <c:v>36</c:v>
                </c:pt>
                <c:pt idx="75">
                  <c:v>36</c:v>
                </c:pt>
                <c:pt idx="76">
                  <c:v>36</c:v>
                </c:pt>
                <c:pt idx="77">
                  <c:v>36</c:v>
                </c:pt>
                <c:pt idx="78">
                  <c:v>36</c:v>
                </c:pt>
                <c:pt idx="79">
                  <c:v>36</c:v>
                </c:pt>
                <c:pt idx="80">
                  <c:v>36</c:v>
                </c:pt>
                <c:pt idx="81">
                  <c:v>36</c:v>
                </c:pt>
                <c:pt idx="82">
                  <c:v>36</c:v>
                </c:pt>
                <c:pt idx="83">
                  <c:v>36</c:v>
                </c:pt>
                <c:pt idx="84">
                  <c:v>36</c:v>
                </c:pt>
                <c:pt idx="85">
                  <c:v>36</c:v>
                </c:pt>
                <c:pt idx="86">
                  <c:v>36</c:v>
                </c:pt>
                <c:pt idx="87">
                  <c:v>36</c:v>
                </c:pt>
                <c:pt idx="88">
                  <c:v>36</c:v>
                </c:pt>
                <c:pt idx="89">
                  <c:v>36</c:v>
                </c:pt>
                <c:pt idx="90">
                  <c:v>36</c:v>
                </c:pt>
                <c:pt idx="91">
                  <c:v>36</c:v>
                </c:pt>
                <c:pt idx="92">
                  <c:v>36</c:v>
                </c:pt>
                <c:pt idx="93">
                  <c:v>36</c:v>
                </c:pt>
                <c:pt idx="94">
                  <c:v>36</c:v>
                </c:pt>
                <c:pt idx="95">
                  <c:v>36</c:v>
                </c:pt>
                <c:pt idx="96">
                  <c:v>36</c:v>
                </c:pt>
                <c:pt idx="97">
                  <c:v>36</c:v>
                </c:pt>
                <c:pt idx="98">
                  <c:v>36</c:v>
                </c:pt>
                <c:pt idx="99">
                  <c:v>36</c:v>
                </c:pt>
                <c:pt idx="100">
                  <c:v>36</c:v>
                </c:pt>
                <c:pt idx="101">
                  <c:v>36</c:v>
                </c:pt>
                <c:pt idx="102">
                  <c:v>36</c:v>
                </c:pt>
                <c:pt idx="103">
                  <c:v>36</c:v>
                </c:pt>
                <c:pt idx="104">
                  <c:v>36</c:v>
                </c:pt>
                <c:pt idx="105">
                  <c:v>36</c:v>
                </c:pt>
                <c:pt idx="106">
                  <c:v>36</c:v>
                </c:pt>
                <c:pt idx="107">
                  <c:v>36</c:v>
                </c:pt>
                <c:pt idx="108">
                  <c:v>36</c:v>
                </c:pt>
                <c:pt idx="109">
                  <c:v>36</c:v>
                </c:pt>
                <c:pt idx="110">
                  <c:v>36</c:v>
                </c:pt>
                <c:pt idx="111">
                  <c:v>36</c:v>
                </c:pt>
                <c:pt idx="112">
                  <c:v>36</c:v>
                </c:pt>
                <c:pt idx="113">
                  <c:v>36</c:v>
                </c:pt>
                <c:pt idx="114">
                  <c:v>36</c:v>
                </c:pt>
                <c:pt idx="115">
                  <c:v>36</c:v>
                </c:pt>
                <c:pt idx="116">
                  <c:v>36</c:v>
                </c:pt>
                <c:pt idx="117">
                  <c:v>36</c:v>
                </c:pt>
                <c:pt idx="118">
                  <c:v>36</c:v>
                </c:pt>
                <c:pt idx="119">
                  <c:v>36</c:v>
                </c:pt>
                <c:pt idx="120">
                  <c:v>36</c:v>
                </c:pt>
                <c:pt idx="121">
                  <c:v>36</c:v>
                </c:pt>
                <c:pt idx="122">
                  <c:v>36</c:v>
                </c:pt>
                <c:pt idx="123">
                  <c:v>36</c:v>
                </c:pt>
                <c:pt idx="124">
                  <c:v>36</c:v>
                </c:pt>
                <c:pt idx="125">
                  <c:v>36</c:v>
                </c:pt>
                <c:pt idx="126">
                  <c:v>36</c:v>
                </c:pt>
                <c:pt idx="127">
                  <c:v>36</c:v>
                </c:pt>
                <c:pt idx="128">
                  <c:v>36</c:v>
                </c:pt>
                <c:pt idx="129">
                  <c:v>36</c:v>
                </c:pt>
                <c:pt idx="130">
                  <c:v>36</c:v>
                </c:pt>
                <c:pt idx="131">
                  <c:v>36</c:v>
                </c:pt>
                <c:pt idx="132">
                  <c:v>36</c:v>
                </c:pt>
                <c:pt idx="133">
                  <c:v>36</c:v>
                </c:pt>
                <c:pt idx="134">
                  <c:v>36</c:v>
                </c:pt>
                <c:pt idx="135">
                  <c:v>36</c:v>
                </c:pt>
                <c:pt idx="136">
                  <c:v>36</c:v>
                </c:pt>
                <c:pt idx="137">
                  <c:v>36</c:v>
                </c:pt>
                <c:pt idx="138">
                  <c:v>36</c:v>
                </c:pt>
                <c:pt idx="139">
                  <c:v>36</c:v>
                </c:pt>
                <c:pt idx="140">
                  <c:v>36</c:v>
                </c:pt>
                <c:pt idx="141">
                  <c:v>36</c:v>
                </c:pt>
                <c:pt idx="142">
                  <c:v>36</c:v>
                </c:pt>
                <c:pt idx="143">
                  <c:v>36</c:v>
                </c:pt>
                <c:pt idx="144">
                  <c:v>36</c:v>
                </c:pt>
                <c:pt idx="145">
                  <c:v>36</c:v>
                </c:pt>
                <c:pt idx="146">
                  <c:v>36</c:v>
                </c:pt>
                <c:pt idx="147">
                  <c:v>36</c:v>
                </c:pt>
                <c:pt idx="148">
                  <c:v>36</c:v>
                </c:pt>
                <c:pt idx="149">
                  <c:v>36</c:v>
                </c:pt>
                <c:pt idx="150">
                  <c:v>36</c:v>
                </c:pt>
                <c:pt idx="151">
                  <c:v>36</c:v>
                </c:pt>
                <c:pt idx="152">
                  <c:v>36</c:v>
                </c:pt>
                <c:pt idx="153">
                  <c:v>36</c:v>
                </c:pt>
                <c:pt idx="154">
                  <c:v>36</c:v>
                </c:pt>
                <c:pt idx="155">
                  <c:v>36</c:v>
                </c:pt>
                <c:pt idx="156">
                  <c:v>36</c:v>
                </c:pt>
                <c:pt idx="157">
                  <c:v>36</c:v>
                </c:pt>
                <c:pt idx="158">
                  <c:v>36</c:v>
                </c:pt>
                <c:pt idx="159">
                  <c:v>36</c:v>
                </c:pt>
                <c:pt idx="160">
                  <c:v>36</c:v>
                </c:pt>
                <c:pt idx="161">
                  <c:v>36</c:v>
                </c:pt>
                <c:pt idx="162">
                  <c:v>36</c:v>
                </c:pt>
                <c:pt idx="163">
                  <c:v>36</c:v>
                </c:pt>
                <c:pt idx="164">
                  <c:v>36</c:v>
                </c:pt>
                <c:pt idx="165">
                  <c:v>36</c:v>
                </c:pt>
                <c:pt idx="166">
                  <c:v>36</c:v>
                </c:pt>
                <c:pt idx="167">
                  <c:v>36</c:v>
                </c:pt>
                <c:pt idx="168">
                  <c:v>36</c:v>
                </c:pt>
                <c:pt idx="169">
                  <c:v>36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B198-4FB9-83DC-1F42A8FA429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471417824"/>
        <c:axId val="471414544"/>
      </c:lineChart>
      <c:catAx>
        <c:axId val="471417824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71414544"/>
        <c:crosses val="autoZero"/>
        <c:auto val="1"/>
        <c:lblAlgn val="ctr"/>
        <c:lblOffset val="100"/>
        <c:noMultiLvlLbl val="0"/>
      </c:catAx>
      <c:valAx>
        <c:axId val="47141454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71417824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3">
  <a:schemeClr val="accent6"/>
  <a:schemeClr val="accent5"/>
  <a:schemeClr val="accent4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8.xml><?xml version="1.0" encoding="utf-8"?>
<cs:colorStyle xmlns:cs="http://schemas.microsoft.com/office/drawing/2012/chartStyle" xmlns:a="http://schemas.openxmlformats.org/drawingml/2006/main" meth="withinLinear" id="17">
  <a:schemeClr val="accent4"/>
</cs:colorStyle>
</file>

<file path=xl/charts/colors9.xml><?xml version="1.0" encoding="utf-8"?>
<cs:colorStyle xmlns:cs="http://schemas.microsoft.com/office/drawing/2012/chartStyle" xmlns:a="http://schemas.openxmlformats.org/drawingml/2006/main" meth="withinLinearReversed" id="23">
  <a:schemeClr val="accent3"/>
</cs:colorStyle>
</file>

<file path=xl/charts/colors1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33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7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8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9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0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chart" Target="../charts/chart4.xml"/><Relationship Id="rId2" Type="http://schemas.openxmlformats.org/officeDocument/2006/relationships/chart" Target="../charts/chart3.xml"/><Relationship Id="rId1" Type="http://schemas.openxmlformats.org/officeDocument/2006/relationships/chart" Target="../charts/chart2.xml"/><Relationship Id="rId4" Type="http://schemas.openxmlformats.org/officeDocument/2006/relationships/chart" Target="../charts/chart5.xml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chart" Target="../charts/chart8.xml"/><Relationship Id="rId2" Type="http://schemas.openxmlformats.org/officeDocument/2006/relationships/chart" Target="../charts/chart7.xml"/><Relationship Id="rId1" Type="http://schemas.openxmlformats.org/officeDocument/2006/relationships/chart" Target="../charts/chart6.xml"/><Relationship Id="rId6" Type="http://schemas.openxmlformats.org/officeDocument/2006/relationships/chart" Target="../charts/chart11.xml"/><Relationship Id="rId5" Type="http://schemas.openxmlformats.org/officeDocument/2006/relationships/chart" Target="../charts/chart10.xml"/><Relationship Id="rId4" Type="http://schemas.openxmlformats.org/officeDocument/2006/relationships/chart" Target="../charts/chart9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20</xdr:col>
      <xdr:colOff>396876</xdr:colOff>
      <xdr:row>4</xdr:row>
      <xdr:rowOff>47624</xdr:rowOff>
    </xdr:from>
    <xdr:to>
      <xdr:col>35</xdr:col>
      <xdr:colOff>571500</xdr:colOff>
      <xdr:row>39</xdr:row>
      <xdr:rowOff>15875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238125</xdr:colOff>
      <xdr:row>2</xdr:row>
      <xdr:rowOff>19050</xdr:rowOff>
    </xdr:from>
    <xdr:to>
      <xdr:col>7</xdr:col>
      <xdr:colOff>536973</xdr:colOff>
      <xdr:row>21</xdr:row>
      <xdr:rowOff>45244</xdr:rowOff>
    </xdr:to>
    <xdr:graphicFrame macro="">
      <xdr:nvGraphicFramePr>
        <xdr:cNvPr id="7" name="Chart 6">
          <a:extLst>
            <a:ext uri="{FF2B5EF4-FFF2-40B4-BE49-F238E27FC236}">
              <a16:creationId xmlns:a16="http://schemas.microsoft.com/office/drawing/2014/main" id="{C8EB26D7-E346-49C4-A310-6877B2942BD9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8</xdr:col>
      <xdr:colOff>76200</xdr:colOff>
      <xdr:row>1</xdr:row>
      <xdr:rowOff>180975</xdr:rowOff>
    </xdr:from>
    <xdr:to>
      <xdr:col>24</xdr:col>
      <xdr:colOff>582386</xdr:colOff>
      <xdr:row>31</xdr:row>
      <xdr:rowOff>126546</xdr:rowOff>
    </xdr:to>
    <xdr:graphicFrame macro="">
      <xdr:nvGraphicFramePr>
        <xdr:cNvPr id="8" name="Chart 7">
          <a:extLst>
            <a:ext uri="{FF2B5EF4-FFF2-40B4-BE49-F238E27FC236}">
              <a16:creationId xmlns:a16="http://schemas.microsoft.com/office/drawing/2014/main" id="{052E83A4-44EA-4796-8EDC-C824C9261646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0</xdr:colOff>
      <xdr:row>22</xdr:row>
      <xdr:rowOff>76200</xdr:rowOff>
    </xdr:from>
    <xdr:to>
      <xdr:col>8</xdr:col>
      <xdr:colOff>24493</xdr:colOff>
      <xdr:row>43</xdr:row>
      <xdr:rowOff>155122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62289B26-131E-4F81-B2B8-62AC1869F9C4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25</xdr:col>
      <xdr:colOff>381000</xdr:colOff>
      <xdr:row>0</xdr:row>
      <xdr:rowOff>133350</xdr:rowOff>
    </xdr:from>
    <xdr:to>
      <xdr:col>36</xdr:col>
      <xdr:colOff>590550</xdr:colOff>
      <xdr:row>26</xdr:row>
      <xdr:rowOff>152400</xdr:rowOff>
    </xdr:to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id="{AD8432E7-8D2A-4EE2-AF4D-650F6A0E213E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314325</xdr:colOff>
      <xdr:row>1</xdr:row>
      <xdr:rowOff>161925</xdr:rowOff>
    </xdr:from>
    <xdr:to>
      <xdr:col>6</xdr:col>
      <xdr:colOff>342900</xdr:colOff>
      <xdr:row>14</xdr:row>
      <xdr:rowOff>85725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DA8EA362-3B9E-44F0-B4AC-DE7EC97A2FFA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6</xdr:col>
      <xdr:colOff>485775</xdr:colOff>
      <xdr:row>1</xdr:row>
      <xdr:rowOff>161925</xdr:rowOff>
    </xdr:from>
    <xdr:to>
      <xdr:col>14</xdr:col>
      <xdr:colOff>180975</xdr:colOff>
      <xdr:row>16</xdr:row>
      <xdr:rowOff>47625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79DDA168-54FA-4F68-AC39-0A16CD7C9C19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190499</xdr:colOff>
      <xdr:row>17</xdr:row>
      <xdr:rowOff>11907</xdr:rowOff>
    </xdr:from>
    <xdr:to>
      <xdr:col>7</xdr:col>
      <xdr:colOff>511968</xdr:colOff>
      <xdr:row>31</xdr:row>
      <xdr:rowOff>88107</xdr:rowOff>
    </xdr:to>
    <xdr:graphicFrame macro="">
      <xdr:nvGraphicFramePr>
        <xdr:cNvPr id="7" name="Chart 6">
          <a:extLst>
            <a:ext uri="{FF2B5EF4-FFF2-40B4-BE49-F238E27FC236}">
              <a16:creationId xmlns:a16="http://schemas.microsoft.com/office/drawing/2014/main" id="{EEAE1CCD-4CB9-4C0A-83CB-58BEBB96E7FC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8</xdr:col>
      <xdr:colOff>166688</xdr:colOff>
      <xdr:row>17</xdr:row>
      <xdr:rowOff>83344</xdr:rowOff>
    </xdr:from>
    <xdr:to>
      <xdr:col>15</xdr:col>
      <xdr:colOff>488157</xdr:colOff>
      <xdr:row>31</xdr:row>
      <xdr:rowOff>159544</xdr:rowOff>
    </xdr:to>
    <xdr:graphicFrame macro="">
      <xdr:nvGraphicFramePr>
        <xdr:cNvPr id="8" name="Chart 7">
          <a:extLst>
            <a:ext uri="{FF2B5EF4-FFF2-40B4-BE49-F238E27FC236}">
              <a16:creationId xmlns:a16="http://schemas.microsoft.com/office/drawing/2014/main" id="{310CDAC0-A3C3-445D-B0B5-DC894E3CDBDC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16</xdr:col>
      <xdr:colOff>238125</xdr:colOff>
      <xdr:row>6</xdr:row>
      <xdr:rowOff>11906</xdr:rowOff>
    </xdr:from>
    <xdr:to>
      <xdr:col>27</xdr:col>
      <xdr:colOff>464345</xdr:colOff>
      <xdr:row>26</xdr:row>
      <xdr:rowOff>15988</xdr:rowOff>
    </xdr:to>
    <xdr:graphicFrame macro="">
      <xdr:nvGraphicFramePr>
        <xdr:cNvPr id="9" name="Chart 8">
          <a:extLst>
            <a:ext uri="{FF2B5EF4-FFF2-40B4-BE49-F238E27FC236}">
              <a16:creationId xmlns:a16="http://schemas.microsoft.com/office/drawing/2014/main" id="{FE551DF5-FDC3-4242-945A-71B3808067A2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28</xdr:col>
      <xdr:colOff>0</xdr:colOff>
      <xdr:row>15</xdr:row>
      <xdr:rowOff>0</xdr:rowOff>
    </xdr:from>
    <xdr:to>
      <xdr:col>37</xdr:col>
      <xdr:colOff>120763</xdr:colOff>
      <xdr:row>36</xdr:row>
      <xdr:rowOff>31296</xdr:rowOff>
    </xdr:to>
    <xdr:graphicFrame macro="">
      <xdr:nvGraphicFramePr>
        <xdr:cNvPr id="10" name="Chart 9">
          <a:extLst>
            <a:ext uri="{FF2B5EF4-FFF2-40B4-BE49-F238E27FC236}">
              <a16:creationId xmlns:a16="http://schemas.microsoft.com/office/drawing/2014/main" id="{E5A8C5A5-5B85-47BD-8909-523CD7B186A8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048576"/>
  <sheetViews>
    <sheetView tabSelected="1" topLeftCell="J1" zoomScale="60" zoomScaleNormal="60" workbookViewId="0">
      <selection activeCell="S1" sqref="S1:T172"/>
    </sheetView>
  </sheetViews>
  <sheetFormatPr defaultRowHeight="15" x14ac:dyDescent="0.25"/>
  <cols>
    <col min="1" max="1" width="8.28515625" customWidth="1"/>
    <col min="2" max="2" width="13.140625" customWidth="1"/>
    <col min="3" max="3" width="19.7109375" bestFit="1" customWidth="1"/>
    <col min="4" max="4" width="12" customWidth="1"/>
    <col min="5" max="5" width="21.42578125" bestFit="1" customWidth="1"/>
    <col min="6" max="6" width="24.42578125" customWidth="1"/>
    <col min="7" max="7" width="26.42578125" customWidth="1"/>
    <col min="8" max="8" width="17.42578125" customWidth="1"/>
    <col min="9" max="9" width="19.5703125" bestFit="1" customWidth="1"/>
    <col min="10" max="10" width="21.7109375" customWidth="1"/>
    <col min="11" max="11" width="20.42578125" customWidth="1"/>
    <col min="12" max="12" width="19.7109375" customWidth="1"/>
    <col min="13" max="13" width="47.140625" customWidth="1"/>
    <col min="14" max="14" width="26.85546875" customWidth="1"/>
    <col min="15" max="15" width="16.7109375" customWidth="1"/>
    <col min="16" max="16" width="13.140625" bestFit="1" customWidth="1"/>
    <col min="17" max="17" width="88.140625" customWidth="1"/>
    <col min="18" max="18" width="11" customWidth="1"/>
    <col min="19" max="19" width="15" bestFit="1" customWidth="1"/>
    <col min="20" max="20" width="17.42578125" bestFit="1" customWidth="1"/>
  </cols>
  <sheetData>
    <row r="1" spans="1:20" x14ac:dyDescent="0.25">
      <c r="A1" t="s">
        <v>4</v>
      </c>
      <c r="B1" t="s">
        <v>0</v>
      </c>
      <c r="C1" t="s">
        <v>3</v>
      </c>
      <c r="D1" t="s">
        <v>15</v>
      </c>
      <c r="E1" t="s">
        <v>16</v>
      </c>
      <c r="F1" t="s">
        <v>2</v>
      </c>
      <c r="G1" t="s">
        <v>6</v>
      </c>
      <c r="H1" t="s">
        <v>7</v>
      </c>
      <c r="I1" t="s">
        <v>26</v>
      </c>
      <c r="J1" t="s">
        <v>37</v>
      </c>
      <c r="K1" t="s">
        <v>1</v>
      </c>
      <c r="L1" t="s">
        <v>38</v>
      </c>
      <c r="M1" t="s">
        <v>39</v>
      </c>
      <c r="N1" t="s">
        <v>34</v>
      </c>
      <c r="O1" t="s">
        <v>31</v>
      </c>
      <c r="P1" t="s">
        <v>32</v>
      </c>
      <c r="Q1" t="s">
        <v>14</v>
      </c>
      <c r="S1" t="s">
        <v>44</v>
      </c>
      <c r="T1" t="s">
        <v>45</v>
      </c>
    </row>
    <row r="2" spans="1:20" x14ac:dyDescent="0.25">
      <c r="A2">
        <v>0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  <c r="H2">
        <v>0</v>
      </c>
      <c r="I2">
        <v>0</v>
      </c>
      <c r="J2">
        <f>R45*R41</f>
        <v>3796.4700000000003</v>
      </c>
      <c r="K2">
        <f>$J$2*$Q$2</f>
        <v>455.57640000000004</v>
      </c>
      <c r="L2">
        <v>0</v>
      </c>
      <c r="M2">
        <v>0</v>
      </c>
      <c r="N2">
        <f>100*(($Q$26/$J$2) - $Q$2)</f>
        <v>36</v>
      </c>
      <c r="O2">
        <v>0</v>
      </c>
      <c r="P2">
        <f>MAX(L3:L170)</f>
        <v>16167.472657655742</v>
      </c>
      <c r="Q2">
        <v>0.12</v>
      </c>
      <c r="S2">
        <f t="shared" ref="S2:S33" si="0">O2-L2</f>
        <v>0</v>
      </c>
    </row>
    <row r="3" spans="1:20" x14ac:dyDescent="0.25">
      <c r="A3">
        <v>1</v>
      </c>
      <c r="B3">
        <v>1</v>
      </c>
      <c r="C3">
        <v>1</v>
      </c>
      <c r="D3">
        <v>0</v>
      </c>
      <c r="E3">
        <v>0</v>
      </c>
      <c r="F3">
        <f>0.5*$J$6*I3*$Q$4*(C3^2)</f>
        <v>227.00000000000003</v>
      </c>
      <c r="G3">
        <v>0</v>
      </c>
      <c r="H3">
        <v>1</v>
      </c>
      <c r="I3">
        <f>2*227/($Q$4*(C3^2)*$J$6)</f>
        <v>102.91925712245465</v>
      </c>
      <c r="J3" t="s">
        <v>8</v>
      </c>
      <c r="K3">
        <f t="shared" ref="K3:K66" si="1">$J$2*$Q$2</f>
        <v>455.57640000000004</v>
      </c>
      <c r="L3">
        <f>M2*(C3)</f>
        <v>0</v>
      </c>
      <c r="M3">
        <f>($R$45*B3)+F3+E3+$K$2</f>
        <v>1069.5763999999999</v>
      </c>
      <c r="N3">
        <f t="shared" ref="N3:N66" si="2">100*(($Q$26/$J$2) - $Q$2)</f>
        <v>36</v>
      </c>
      <c r="O3">
        <v>4865.2</v>
      </c>
      <c r="Q3" t="s">
        <v>29</v>
      </c>
      <c r="S3">
        <f t="shared" si="0"/>
        <v>4865.2</v>
      </c>
      <c r="T3">
        <f>T2+S2</f>
        <v>0</v>
      </c>
    </row>
    <row r="4" spans="1:20" x14ac:dyDescent="0.25">
      <c r="A4">
        <v>2</v>
      </c>
      <c r="B4">
        <v>1</v>
      </c>
      <c r="C4">
        <v>2</v>
      </c>
      <c r="D4">
        <v>0</v>
      </c>
      <c r="E4">
        <v>0</v>
      </c>
      <c r="F4">
        <f t="shared" ref="F4:F34" si="3">0.5*$J$6*I4*$Q$4*(C4^2)</f>
        <v>227.00000000000003</v>
      </c>
      <c r="G4">
        <v>0</v>
      </c>
      <c r="H4">
        <v>3</v>
      </c>
      <c r="I4">
        <f t="shared" ref="I4:I34" si="4">2*227/($Q$4*(C4^2)*$J$6)</f>
        <v>25.729814280613663</v>
      </c>
      <c r="J4" t="s">
        <v>9</v>
      </c>
      <c r="K4">
        <f t="shared" si="1"/>
        <v>455.57640000000004</v>
      </c>
      <c r="L4">
        <f t="shared" ref="L4:L67" si="5">M3*(C4)</f>
        <v>2139.1527999999998</v>
      </c>
      <c r="M4">
        <f t="shared" ref="M4:M67" si="6">($R$45*B4)+F4+E4+$K$2</f>
        <v>1069.5763999999999</v>
      </c>
      <c r="N4">
        <f t="shared" si="2"/>
        <v>36</v>
      </c>
      <c r="O4">
        <v>4865.2</v>
      </c>
      <c r="Q4">
        <v>1.2250000000000001</v>
      </c>
      <c r="S4">
        <f t="shared" si="0"/>
        <v>2726.0472</v>
      </c>
      <c r="T4">
        <f t="shared" ref="T4:T35" si="7">S3+T3</f>
        <v>4865.2</v>
      </c>
    </row>
    <row r="5" spans="1:20" x14ac:dyDescent="0.25">
      <c r="A5">
        <v>3</v>
      </c>
      <c r="B5">
        <v>1</v>
      </c>
      <c r="C5">
        <v>3</v>
      </c>
      <c r="D5">
        <v>0</v>
      </c>
      <c r="E5">
        <v>0</v>
      </c>
      <c r="F5">
        <f t="shared" si="3"/>
        <v>227</v>
      </c>
      <c r="G5">
        <v>0</v>
      </c>
      <c r="H5">
        <v>6</v>
      </c>
      <c r="I5">
        <f t="shared" si="4"/>
        <v>11.435473013606071</v>
      </c>
      <c r="J5" t="s">
        <v>35</v>
      </c>
      <c r="K5">
        <f t="shared" si="1"/>
        <v>455.57640000000004</v>
      </c>
      <c r="L5">
        <f t="shared" si="5"/>
        <v>3208.7291999999998</v>
      </c>
      <c r="M5">
        <f t="shared" si="6"/>
        <v>1069.5763999999999</v>
      </c>
      <c r="N5">
        <f t="shared" si="2"/>
        <v>36</v>
      </c>
      <c r="O5">
        <v>4865.2</v>
      </c>
      <c r="S5">
        <f t="shared" si="0"/>
        <v>1656.4708000000001</v>
      </c>
      <c r="T5">
        <f t="shared" si="7"/>
        <v>7591.2471999999998</v>
      </c>
    </row>
    <row r="6" spans="1:20" x14ac:dyDescent="0.25">
      <c r="A6">
        <v>4</v>
      </c>
      <c r="B6">
        <v>1</v>
      </c>
      <c r="C6">
        <v>4</v>
      </c>
      <c r="D6">
        <v>0</v>
      </c>
      <c r="E6">
        <v>0</v>
      </c>
      <c r="F6">
        <f t="shared" si="3"/>
        <v>227.00000000000003</v>
      </c>
      <c r="G6">
        <v>0</v>
      </c>
      <c r="H6">
        <v>10</v>
      </c>
      <c r="I6">
        <f t="shared" si="4"/>
        <v>6.4324535701534158</v>
      </c>
      <c r="J6">
        <v>3.601</v>
      </c>
      <c r="K6">
        <f t="shared" si="1"/>
        <v>455.57640000000004</v>
      </c>
      <c r="L6">
        <f t="shared" si="5"/>
        <v>4278.3055999999997</v>
      </c>
      <c r="M6">
        <f t="shared" si="6"/>
        <v>1069.5763999999999</v>
      </c>
      <c r="N6">
        <f t="shared" si="2"/>
        <v>36</v>
      </c>
      <c r="O6">
        <v>4865.2</v>
      </c>
      <c r="Q6" t="s">
        <v>17</v>
      </c>
      <c r="S6">
        <f t="shared" si="0"/>
        <v>586.89440000000013</v>
      </c>
      <c r="T6">
        <f t="shared" si="7"/>
        <v>9247.7180000000008</v>
      </c>
    </row>
    <row r="7" spans="1:20" x14ac:dyDescent="0.25">
      <c r="A7">
        <v>5</v>
      </c>
      <c r="B7">
        <v>1</v>
      </c>
      <c r="C7">
        <v>5</v>
      </c>
      <c r="D7">
        <v>0</v>
      </c>
      <c r="E7">
        <v>0</v>
      </c>
      <c r="F7">
        <f t="shared" si="3"/>
        <v>227</v>
      </c>
      <c r="G7">
        <v>0</v>
      </c>
      <c r="H7">
        <v>15</v>
      </c>
      <c r="I7">
        <f t="shared" si="4"/>
        <v>4.1167702848981857</v>
      </c>
      <c r="J7" t="s">
        <v>12</v>
      </c>
      <c r="K7">
        <f t="shared" si="1"/>
        <v>455.57640000000004</v>
      </c>
      <c r="L7">
        <f t="shared" si="5"/>
        <v>5347.8819999999996</v>
      </c>
      <c r="M7">
        <f t="shared" si="6"/>
        <v>1069.5763999999999</v>
      </c>
      <c r="N7">
        <f t="shared" si="2"/>
        <v>36</v>
      </c>
      <c r="O7">
        <v>4865.2</v>
      </c>
      <c r="Q7">
        <v>30</v>
      </c>
      <c r="R7">
        <f>RADIANS(30)</f>
        <v>0.52359877559829882</v>
      </c>
      <c r="S7">
        <f t="shared" si="0"/>
        <v>-482.68199999999979</v>
      </c>
      <c r="T7">
        <f t="shared" si="7"/>
        <v>9834.6124000000018</v>
      </c>
    </row>
    <row r="8" spans="1:20" x14ac:dyDescent="0.25">
      <c r="A8">
        <v>6</v>
      </c>
      <c r="B8">
        <v>1</v>
      </c>
      <c r="C8">
        <v>6</v>
      </c>
      <c r="D8">
        <v>0</v>
      </c>
      <c r="E8">
        <v>0</v>
      </c>
      <c r="F8">
        <f t="shared" si="3"/>
        <v>227</v>
      </c>
      <c r="G8">
        <v>0</v>
      </c>
      <c r="H8">
        <v>21</v>
      </c>
      <c r="I8">
        <f t="shared" si="4"/>
        <v>2.8588682534015177</v>
      </c>
      <c r="J8">
        <v>2.1589999999999998</v>
      </c>
      <c r="K8">
        <f t="shared" si="1"/>
        <v>455.57640000000004</v>
      </c>
      <c r="L8">
        <f t="shared" si="5"/>
        <v>6417.4583999999995</v>
      </c>
      <c r="M8">
        <f t="shared" si="6"/>
        <v>1069.5763999999999</v>
      </c>
      <c r="N8">
        <f t="shared" si="2"/>
        <v>36</v>
      </c>
      <c r="O8">
        <v>4865.2</v>
      </c>
      <c r="Q8" t="s">
        <v>18</v>
      </c>
      <c r="S8">
        <f t="shared" si="0"/>
        <v>-1552.2583999999997</v>
      </c>
      <c r="T8">
        <f t="shared" si="7"/>
        <v>9351.9304000000011</v>
      </c>
    </row>
    <row r="9" spans="1:20" x14ac:dyDescent="0.25">
      <c r="A9">
        <v>7</v>
      </c>
      <c r="B9">
        <v>1</v>
      </c>
      <c r="C9">
        <v>7</v>
      </c>
      <c r="D9">
        <v>0</v>
      </c>
      <c r="E9">
        <v>0</v>
      </c>
      <c r="F9">
        <f t="shared" si="3"/>
        <v>227</v>
      </c>
      <c r="G9">
        <v>0</v>
      </c>
      <c r="H9">
        <v>28</v>
      </c>
      <c r="I9">
        <f t="shared" si="4"/>
        <v>2.1003930024990742</v>
      </c>
      <c r="J9" t="s">
        <v>5</v>
      </c>
      <c r="K9">
        <f t="shared" si="1"/>
        <v>455.57640000000004</v>
      </c>
      <c r="L9">
        <f t="shared" si="5"/>
        <v>7487.0347999999994</v>
      </c>
      <c r="M9">
        <f t="shared" si="6"/>
        <v>1069.5763999999999</v>
      </c>
      <c r="N9">
        <f t="shared" si="2"/>
        <v>36</v>
      </c>
      <c r="O9">
        <v>4865.2</v>
      </c>
      <c r="Q9">
        <v>26.388000000000002</v>
      </c>
      <c r="R9">
        <f>RADIANS(Q9)</f>
        <v>0.4605574830162637</v>
      </c>
      <c r="S9">
        <f t="shared" si="0"/>
        <v>-2621.8347999999996</v>
      </c>
      <c r="T9">
        <f t="shared" si="7"/>
        <v>7799.6720000000014</v>
      </c>
    </row>
    <row r="10" spans="1:20" x14ac:dyDescent="0.25">
      <c r="A10">
        <v>8</v>
      </c>
      <c r="B10">
        <v>0</v>
      </c>
      <c r="C10">
        <v>7</v>
      </c>
      <c r="D10">
        <v>0</v>
      </c>
      <c r="E10">
        <v>0</v>
      </c>
      <c r="F10">
        <f t="shared" si="3"/>
        <v>227</v>
      </c>
      <c r="G10">
        <v>0</v>
      </c>
      <c r="H10">
        <v>35</v>
      </c>
      <c r="I10">
        <f t="shared" si="4"/>
        <v>2.1003930024990742</v>
      </c>
      <c r="J10">
        <v>1.397</v>
      </c>
      <c r="K10">
        <f t="shared" si="1"/>
        <v>455.57640000000004</v>
      </c>
      <c r="L10">
        <f t="shared" si="5"/>
        <v>7487.0347999999994</v>
      </c>
      <c r="M10">
        <f t="shared" si="6"/>
        <v>682.57640000000004</v>
      </c>
      <c r="N10">
        <f t="shared" si="2"/>
        <v>36</v>
      </c>
      <c r="O10">
        <v>4865.2</v>
      </c>
      <c r="Q10">
        <v>9.2070000000000007</v>
      </c>
      <c r="R10">
        <f t="shared" ref="R10:R22" si="8">RADIANS(Q10)</f>
        <v>0.16069246423111794</v>
      </c>
      <c r="S10">
        <f t="shared" si="0"/>
        <v>-2621.8347999999996</v>
      </c>
      <c r="T10">
        <f t="shared" si="7"/>
        <v>5177.8372000000018</v>
      </c>
    </row>
    <row r="11" spans="1:20" x14ac:dyDescent="0.25">
      <c r="A11">
        <v>9</v>
      </c>
      <c r="B11">
        <v>0</v>
      </c>
      <c r="C11">
        <v>7</v>
      </c>
      <c r="D11">
        <v>0</v>
      </c>
      <c r="E11">
        <v>0</v>
      </c>
      <c r="F11">
        <f t="shared" si="3"/>
        <v>227</v>
      </c>
      <c r="G11">
        <v>0</v>
      </c>
      <c r="H11">
        <v>42</v>
      </c>
      <c r="I11">
        <f t="shared" si="4"/>
        <v>2.1003930024990742</v>
      </c>
      <c r="J11" t="s">
        <v>13</v>
      </c>
      <c r="K11">
        <f t="shared" si="1"/>
        <v>455.57640000000004</v>
      </c>
      <c r="L11">
        <f t="shared" si="5"/>
        <v>4778.0348000000004</v>
      </c>
      <c r="M11">
        <f t="shared" si="6"/>
        <v>682.57640000000004</v>
      </c>
      <c r="N11">
        <f t="shared" si="2"/>
        <v>36</v>
      </c>
      <c r="O11">
        <v>4865.2</v>
      </c>
      <c r="Q11" t="s">
        <v>20</v>
      </c>
      <c r="S11">
        <f t="shared" si="0"/>
        <v>87.165199999999459</v>
      </c>
      <c r="T11">
        <f t="shared" si="7"/>
        <v>2556.0024000000021</v>
      </c>
    </row>
    <row r="12" spans="1:20" x14ac:dyDescent="0.25">
      <c r="A12">
        <v>10</v>
      </c>
      <c r="B12">
        <v>0</v>
      </c>
      <c r="C12">
        <v>7</v>
      </c>
      <c r="D12">
        <v>0</v>
      </c>
      <c r="E12">
        <v>0</v>
      </c>
      <c r="F12">
        <f t="shared" si="3"/>
        <v>227</v>
      </c>
      <c r="G12">
        <v>0</v>
      </c>
      <c r="H12">
        <v>49</v>
      </c>
      <c r="I12">
        <f t="shared" si="4"/>
        <v>2.1003930024990742</v>
      </c>
      <c r="J12">
        <v>1.194</v>
      </c>
      <c r="K12">
        <f t="shared" si="1"/>
        <v>455.57640000000004</v>
      </c>
      <c r="L12">
        <f t="shared" si="5"/>
        <v>4778.0348000000004</v>
      </c>
      <c r="M12">
        <f t="shared" si="6"/>
        <v>682.57640000000004</v>
      </c>
      <c r="N12">
        <f t="shared" si="2"/>
        <v>36</v>
      </c>
      <c r="O12">
        <v>4865.2</v>
      </c>
      <c r="Q12">
        <v>17.457999999999998</v>
      </c>
      <c r="R12">
        <f t="shared" si="8"/>
        <v>0.30469958081317</v>
      </c>
      <c r="S12">
        <f t="shared" si="0"/>
        <v>87.165199999999459</v>
      </c>
      <c r="T12">
        <f t="shared" si="7"/>
        <v>2643.1676000000016</v>
      </c>
    </row>
    <row r="13" spans="1:20" x14ac:dyDescent="0.25">
      <c r="A13">
        <v>11</v>
      </c>
      <c r="B13">
        <v>-1</v>
      </c>
      <c r="C13" s="1">
        <v>6</v>
      </c>
      <c r="D13">
        <v>57.734999999999999</v>
      </c>
      <c r="E13">
        <f>$J$2*SIN($R$7)</f>
        <v>1898.2349999999999</v>
      </c>
      <c r="F13">
        <f t="shared" si="3"/>
        <v>227</v>
      </c>
      <c r="G13">
        <v>2</v>
      </c>
      <c r="H13">
        <v>55</v>
      </c>
      <c r="I13">
        <f t="shared" si="4"/>
        <v>2.8588682534015177</v>
      </c>
      <c r="J13" t="s">
        <v>23</v>
      </c>
      <c r="K13">
        <f t="shared" si="1"/>
        <v>455.57640000000004</v>
      </c>
      <c r="L13">
        <f t="shared" si="5"/>
        <v>4095.4584000000004</v>
      </c>
      <c r="M13">
        <f t="shared" si="6"/>
        <v>2193.8114</v>
      </c>
      <c r="N13">
        <f t="shared" si="2"/>
        <v>36</v>
      </c>
      <c r="O13">
        <v>4865.2</v>
      </c>
      <c r="Q13" t="s">
        <v>19</v>
      </c>
      <c r="S13">
        <f t="shared" si="0"/>
        <v>769.74159999999938</v>
      </c>
      <c r="T13">
        <f t="shared" si="7"/>
        <v>2730.332800000001</v>
      </c>
    </row>
    <row r="14" spans="1:20" x14ac:dyDescent="0.25">
      <c r="A14">
        <v>12</v>
      </c>
      <c r="B14">
        <v>-1</v>
      </c>
      <c r="C14" s="1">
        <v>5</v>
      </c>
      <c r="D14">
        <v>57.734999999999999</v>
      </c>
      <c r="E14">
        <f t="shared" ref="E14:E17" si="9">$J$2*SIN($R$7)</f>
        <v>1898.2349999999999</v>
      </c>
      <c r="F14">
        <f t="shared" si="3"/>
        <v>227</v>
      </c>
      <c r="G14">
        <v>4</v>
      </c>
      <c r="H14">
        <v>60</v>
      </c>
      <c r="I14">
        <f t="shared" si="4"/>
        <v>4.1167702848981857</v>
      </c>
      <c r="J14">
        <v>0.6</v>
      </c>
      <c r="K14">
        <f t="shared" si="1"/>
        <v>455.57640000000004</v>
      </c>
      <c r="L14">
        <f t="shared" si="5"/>
        <v>10969.057000000001</v>
      </c>
      <c r="M14">
        <f t="shared" si="6"/>
        <v>2193.8114</v>
      </c>
      <c r="N14">
        <f t="shared" si="2"/>
        <v>36</v>
      </c>
      <c r="O14">
        <v>4865.2</v>
      </c>
      <c r="Q14">
        <v>22.62</v>
      </c>
      <c r="R14">
        <f t="shared" si="8"/>
        <v>0.39479347680111737</v>
      </c>
      <c r="S14">
        <f t="shared" si="0"/>
        <v>-6103.8570000000009</v>
      </c>
      <c r="T14">
        <f t="shared" si="7"/>
        <v>3500.0744000000004</v>
      </c>
    </row>
    <row r="15" spans="1:20" x14ac:dyDescent="0.25">
      <c r="A15">
        <v>13</v>
      </c>
      <c r="B15">
        <v>-1</v>
      </c>
      <c r="C15" s="1">
        <v>4</v>
      </c>
      <c r="D15">
        <v>57.734999999999999</v>
      </c>
      <c r="E15">
        <f t="shared" si="9"/>
        <v>1898.2349999999999</v>
      </c>
      <c r="F15">
        <f t="shared" si="3"/>
        <v>227.00000000000003</v>
      </c>
      <c r="G15">
        <v>6</v>
      </c>
      <c r="H15">
        <v>64</v>
      </c>
      <c r="I15">
        <f t="shared" si="4"/>
        <v>6.4324535701534158</v>
      </c>
      <c r="K15">
        <f t="shared" si="1"/>
        <v>455.57640000000004</v>
      </c>
      <c r="L15">
        <f t="shared" si="5"/>
        <v>8775.2456000000002</v>
      </c>
      <c r="M15">
        <f t="shared" si="6"/>
        <v>2193.8114</v>
      </c>
      <c r="N15">
        <f t="shared" si="2"/>
        <v>36</v>
      </c>
      <c r="O15">
        <v>4865.2</v>
      </c>
      <c r="Q15" t="s">
        <v>21</v>
      </c>
      <c r="S15">
        <f t="shared" si="0"/>
        <v>-3910.0456000000004</v>
      </c>
      <c r="T15">
        <f t="shared" si="7"/>
        <v>-2603.7826000000005</v>
      </c>
    </row>
    <row r="16" spans="1:20" x14ac:dyDescent="0.25">
      <c r="A16">
        <v>14</v>
      </c>
      <c r="B16">
        <v>0</v>
      </c>
      <c r="C16" s="1">
        <v>4</v>
      </c>
      <c r="D16">
        <v>57.734999999999999</v>
      </c>
      <c r="E16">
        <f t="shared" si="9"/>
        <v>1898.2349999999999</v>
      </c>
      <c r="F16">
        <f t="shared" si="3"/>
        <v>227.00000000000003</v>
      </c>
      <c r="G16">
        <v>8</v>
      </c>
      <c r="H16">
        <v>68</v>
      </c>
      <c r="I16">
        <f t="shared" si="4"/>
        <v>6.4324535701534158</v>
      </c>
      <c r="K16">
        <f t="shared" si="1"/>
        <v>455.57640000000004</v>
      </c>
      <c r="L16">
        <f t="shared" si="5"/>
        <v>8775.2456000000002</v>
      </c>
      <c r="M16">
        <f t="shared" si="6"/>
        <v>2580.8114</v>
      </c>
      <c r="N16">
        <f t="shared" si="2"/>
        <v>36</v>
      </c>
      <c r="O16">
        <v>4865.2</v>
      </c>
      <c r="Q16">
        <v>22.024000000000001</v>
      </c>
      <c r="R16">
        <f t="shared" si="8"/>
        <v>0.38439131445923114</v>
      </c>
      <c r="S16">
        <f t="shared" si="0"/>
        <v>-3910.0456000000004</v>
      </c>
      <c r="T16">
        <f t="shared" si="7"/>
        <v>-6513.8282000000008</v>
      </c>
    </row>
    <row r="17" spans="1:20" x14ac:dyDescent="0.25">
      <c r="A17">
        <v>15</v>
      </c>
      <c r="B17">
        <v>0</v>
      </c>
      <c r="C17" s="1">
        <v>4</v>
      </c>
      <c r="D17">
        <v>57.734999999999999</v>
      </c>
      <c r="E17">
        <f t="shared" si="9"/>
        <v>1898.2349999999999</v>
      </c>
      <c r="F17">
        <f t="shared" si="3"/>
        <v>227.00000000000003</v>
      </c>
      <c r="G17">
        <v>10</v>
      </c>
      <c r="H17">
        <v>72</v>
      </c>
      <c r="I17">
        <f t="shared" si="4"/>
        <v>6.4324535701534158</v>
      </c>
      <c r="K17">
        <f t="shared" si="1"/>
        <v>455.57640000000004</v>
      </c>
      <c r="L17">
        <f t="shared" si="5"/>
        <v>10323.2456</v>
      </c>
      <c r="M17">
        <f t="shared" si="6"/>
        <v>2580.8114</v>
      </c>
      <c r="N17">
        <f t="shared" si="2"/>
        <v>36</v>
      </c>
      <c r="O17">
        <v>4865.2</v>
      </c>
      <c r="Q17">
        <v>30</v>
      </c>
      <c r="R17">
        <f t="shared" si="8"/>
        <v>0.52359877559829882</v>
      </c>
      <c r="S17">
        <f t="shared" si="0"/>
        <v>-5458.0456000000004</v>
      </c>
      <c r="T17">
        <f t="shared" si="7"/>
        <v>-10423.873800000001</v>
      </c>
    </row>
    <row r="18" spans="1:20" x14ac:dyDescent="0.25">
      <c r="A18">
        <v>16</v>
      </c>
      <c r="B18">
        <v>-1</v>
      </c>
      <c r="C18" s="1">
        <v>3</v>
      </c>
      <c r="D18">
        <v>0</v>
      </c>
      <c r="E18">
        <v>0</v>
      </c>
      <c r="F18">
        <f t="shared" si="3"/>
        <v>227</v>
      </c>
      <c r="G18">
        <v>10</v>
      </c>
      <c r="H18">
        <v>75</v>
      </c>
      <c r="I18">
        <f t="shared" si="4"/>
        <v>11.435473013606071</v>
      </c>
      <c r="K18">
        <f t="shared" si="1"/>
        <v>455.57640000000004</v>
      </c>
      <c r="L18">
        <f t="shared" si="5"/>
        <v>7742.4341999999997</v>
      </c>
      <c r="M18">
        <f t="shared" si="6"/>
        <v>295.57640000000004</v>
      </c>
      <c r="N18">
        <f t="shared" si="2"/>
        <v>36</v>
      </c>
      <c r="O18">
        <v>4865.2</v>
      </c>
      <c r="Q18" t="s">
        <v>22</v>
      </c>
      <c r="S18">
        <f t="shared" si="0"/>
        <v>-2877.2341999999999</v>
      </c>
      <c r="T18">
        <f t="shared" si="7"/>
        <v>-15881.919400000002</v>
      </c>
    </row>
    <row r="19" spans="1:20" ht="15" customHeight="1" x14ac:dyDescent="0.25">
      <c r="A19">
        <v>17</v>
      </c>
      <c r="B19">
        <v>1</v>
      </c>
      <c r="C19" s="2">
        <v>4</v>
      </c>
      <c r="D19" s="3">
        <v>-49.6143</v>
      </c>
      <c r="E19">
        <f>$J$2*SIN($R$9)</f>
        <v>1687.3318736783501</v>
      </c>
      <c r="F19">
        <f t="shared" si="3"/>
        <v>227.00000000000003</v>
      </c>
      <c r="G19">
        <v>8</v>
      </c>
      <c r="H19">
        <v>79</v>
      </c>
      <c r="I19">
        <f t="shared" si="4"/>
        <v>6.4324535701534158</v>
      </c>
      <c r="K19">
        <f t="shared" si="1"/>
        <v>455.57640000000004</v>
      </c>
      <c r="L19">
        <f t="shared" si="5"/>
        <v>1182.3056000000001</v>
      </c>
      <c r="M19">
        <f t="shared" si="6"/>
        <v>2756.9082736783503</v>
      </c>
      <c r="N19">
        <f t="shared" si="2"/>
        <v>36</v>
      </c>
      <c r="O19">
        <v>4865.2</v>
      </c>
      <c r="Q19">
        <v>8.2129999999999992</v>
      </c>
      <c r="R19">
        <f t="shared" si="8"/>
        <v>0.14334389146629428</v>
      </c>
      <c r="S19">
        <f t="shared" si="0"/>
        <v>3682.8943999999997</v>
      </c>
      <c r="T19">
        <f t="shared" si="7"/>
        <v>-18759.153600000001</v>
      </c>
    </row>
    <row r="20" spans="1:20" ht="16.5" customHeight="1" x14ac:dyDescent="0.25">
      <c r="A20">
        <v>18</v>
      </c>
      <c r="B20">
        <v>0</v>
      </c>
      <c r="C20" s="2">
        <v>4</v>
      </c>
      <c r="D20" s="3">
        <v>-49.6143</v>
      </c>
      <c r="E20">
        <f>$J$2*SIN($R$9)</f>
        <v>1687.3318736783501</v>
      </c>
      <c r="F20">
        <f t="shared" si="3"/>
        <v>227.00000000000003</v>
      </c>
      <c r="G20">
        <v>6</v>
      </c>
      <c r="H20">
        <v>83</v>
      </c>
      <c r="I20">
        <f t="shared" si="4"/>
        <v>6.4324535701534158</v>
      </c>
      <c r="K20">
        <f t="shared" si="1"/>
        <v>455.57640000000004</v>
      </c>
      <c r="L20">
        <f t="shared" si="5"/>
        <v>11027.633094713401</v>
      </c>
      <c r="M20">
        <f t="shared" si="6"/>
        <v>2369.9082736783503</v>
      </c>
      <c r="N20">
        <f t="shared" si="2"/>
        <v>36</v>
      </c>
      <c r="O20">
        <v>4865.2</v>
      </c>
      <c r="Q20">
        <v>25.376999999999999</v>
      </c>
      <c r="R20">
        <f t="shared" si="8"/>
        <v>0.44291220427860101</v>
      </c>
      <c r="S20">
        <f t="shared" si="0"/>
        <v>-6162.4330947134013</v>
      </c>
      <c r="T20">
        <f t="shared" si="7"/>
        <v>-15076.259200000002</v>
      </c>
    </row>
    <row r="21" spans="1:20" x14ac:dyDescent="0.25">
      <c r="A21">
        <v>19</v>
      </c>
      <c r="B21">
        <v>1</v>
      </c>
      <c r="C21" s="2">
        <v>5</v>
      </c>
      <c r="D21" s="3">
        <v>-16.209</v>
      </c>
      <c r="E21">
        <f>$J$2*SIN($R$10)</f>
        <v>607.44198787674793</v>
      </c>
      <c r="F21">
        <f t="shared" si="3"/>
        <v>227</v>
      </c>
      <c r="G21">
        <v>4</v>
      </c>
      <c r="H21">
        <v>88</v>
      </c>
      <c r="I21">
        <f t="shared" si="4"/>
        <v>4.1167702848981857</v>
      </c>
      <c r="K21">
        <f t="shared" si="1"/>
        <v>455.57640000000004</v>
      </c>
      <c r="L21">
        <f t="shared" si="5"/>
        <v>11849.54136839175</v>
      </c>
      <c r="M21">
        <f t="shared" si="6"/>
        <v>1677.018387876748</v>
      </c>
      <c r="N21">
        <f t="shared" si="2"/>
        <v>36</v>
      </c>
      <c r="O21">
        <v>4865.2</v>
      </c>
      <c r="Q21">
        <v>8.2129999999999992</v>
      </c>
      <c r="R21">
        <f t="shared" si="8"/>
        <v>0.14334389146629428</v>
      </c>
      <c r="S21">
        <f t="shared" si="0"/>
        <v>-6984.3413683917506</v>
      </c>
      <c r="T21">
        <f t="shared" si="7"/>
        <v>-21238.692294713404</v>
      </c>
    </row>
    <row r="22" spans="1:20" x14ac:dyDescent="0.25">
      <c r="A22">
        <v>20</v>
      </c>
      <c r="B22">
        <v>0</v>
      </c>
      <c r="C22" s="2">
        <v>6</v>
      </c>
      <c r="D22" s="3">
        <v>-16.209</v>
      </c>
      <c r="E22">
        <f t="shared" ref="E22:E25" si="10">$J$2*SIN($R$10)</f>
        <v>607.44198787674793</v>
      </c>
      <c r="F22">
        <f t="shared" si="3"/>
        <v>227</v>
      </c>
      <c r="G22">
        <v>3</v>
      </c>
      <c r="H22">
        <v>94</v>
      </c>
      <c r="I22">
        <f t="shared" si="4"/>
        <v>2.8588682534015177</v>
      </c>
      <c r="K22">
        <f t="shared" si="1"/>
        <v>455.57640000000004</v>
      </c>
      <c r="L22">
        <f t="shared" si="5"/>
        <v>10062.110327260489</v>
      </c>
      <c r="M22">
        <f t="shared" si="6"/>
        <v>1290.018387876748</v>
      </c>
      <c r="N22">
        <f t="shared" si="2"/>
        <v>36</v>
      </c>
      <c r="O22">
        <v>4865.2</v>
      </c>
      <c r="Q22">
        <v>12.555999999999999</v>
      </c>
      <c r="R22">
        <f t="shared" si="8"/>
        <v>0.21914354088040799</v>
      </c>
      <c r="S22">
        <f t="shared" si="0"/>
        <v>-5196.9103272604889</v>
      </c>
      <c r="T22">
        <f t="shared" si="7"/>
        <v>-28223.033663105154</v>
      </c>
    </row>
    <row r="23" spans="1:20" x14ac:dyDescent="0.25">
      <c r="A23">
        <v>21</v>
      </c>
      <c r="B23">
        <v>0</v>
      </c>
      <c r="C23" s="2">
        <v>6</v>
      </c>
      <c r="D23" s="3">
        <v>-16.209</v>
      </c>
      <c r="E23">
        <f t="shared" si="10"/>
        <v>607.44198787674793</v>
      </c>
      <c r="F23">
        <f t="shared" si="3"/>
        <v>227</v>
      </c>
      <c r="G23">
        <v>2</v>
      </c>
      <c r="H23">
        <v>100</v>
      </c>
      <c r="I23">
        <f t="shared" si="4"/>
        <v>2.8588682534015177</v>
      </c>
      <c r="K23">
        <f t="shared" si="1"/>
        <v>455.57640000000004</v>
      </c>
      <c r="L23">
        <f t="shared" si="5"/>
        <v>7740.1103272604878</v>
      </c>
      <c r="M23">
        <f t="shared" si="6"/>
        <v>1290.018387876748</v>
      </c>
      <c r="N23">
        <f t="shared" si="2"/>
        <v>36</v>
      </c>
      <c r="O23">
        <v>4865.2</v>
      </c>
      <c r="Q23" t="s">
        <v>24</v>
      </c>
      <c r="S23">
        <f t="shared" si="0"/>
        <v>-2874.910327260488</v>
      </c>
      <c r="T23">
        <f t="shared" si="7"/>
        <v>-33419.943990365646</v>
      </c>
    </row>
    <row r="24" spans="1:20" x14ac:dyDescent="0.25">
      <c r="A24">
        <v>22</v>
      </c>
      <c r="B24">
        <v>0</v>
      </c>
      <c r="C24" s="2">
        <v>6</v>
      </c>
      <c r="D24" s="3">
        <v>-16.209</v>
      </c>
      <c r="E24">
        <f t="shared" si="10"/>
        <v>607.44198787674793</v>
      </c>
      <c r="F24">
        <f t="shared" si="3"/>
        <v>227</v>
      </c>
      <c r="G24">
        <v>1</v>
      </c>
      <c r="H24">
        <v>106</v>
      </c>
      <c r="I24">
        <f t="shared" si="4"/>
        <v>2.8588682534015177</v>
      </c>
      <c r="K24">
        <f t="shared" si="1"/>
        <v>455.57640000000004</v>
      </c>
      <c r="L24">
        <f t="shared" si="5"/>
        <v>7740.1103272604878</v>
      </c>
      <c r="M24">
        <f t="shared" si="6"/>
        <v>1290.018387876748</v>
      </c>
      <c r="N24">
        <f t="shared" si="2"/>
        <v>36</v>
      </c>
      <c r="O24">
        <v>4865.2</v>
      </c>
      <c r="Q24">
        <f>J14*J2</f>
        <v>2277.8820000000001</v>
      </c>
      <c r="S24">
        <f t="shared" si="0"/>
        <v>-2874.910327260488</v>
      </c>
      <c r="T24">
        <f t="shared" si="7"/>
        <v>-36294.85431762613</v>
      </c>
    </row>
    <row r="25" spans="1:20" x14ac:dyDescent="0.25">
      <c r="A25">
        <v>23</v>
      </c>
      <c r="B25">
        <v>1</v>
      </c>
      <c r="C25" s="2">
        <v>7</v>
      </c>
      <c r="D25" s="3">
        <v>-16.209</v>
      </c>
      <c r="E25">
        <f t="shared" si="10"/>
        <v>607.44198787674793</v>
      </c>
      <c r="F25">
        <f t="shared" si="3"/>
        <v>227</v>
      </c>
      <c r="G25">
        <v>0</v>
      </c>
      <c r="H25">
        <v>113</v>
      </c>
      <c r="I25">
        <f t="shared" si="4"/>
        <v>2.1003930024990742</v>
      </c>
      <c r="K25">
        <f t="shared" si="1"/>
        <v>455.57640000000004</v>
      </c>
      <c r="L25">
        <f t="shared" si="5"/>
        <v>9030.1287151372362</v>
      </c>
      <c r="M25">
        <f t="shared" si="6"/>
        <v>1677.018387876748</v>
      </c>
      <c r="N25">
        <f t="shared" si="2"/>
        <v>36</v>
      </c>
      <c r="O25">
        <v>4865.2</v>
      </c>
      <c r="Q25" t="s">
        <v>25</v>
      </c>
      <c r="S25">
        <f t="shared" si="0"/>
        <v>-4164.9287151372364</v>
      </c>
      <c r="T25">
        <f t="shared" si="7"/>
        <v>-39169.764644886614</v>
      </c>
    </row>
    <row r="26" spans="1:20" x14ac:dyDescent="0.25">
      <c r="A26">
        <v>24</v>
      </c>
      <c r="B26">
        <v>0</v>
      </c>
      <c r="C26">
        <v>7</v>
      </c>
      <c r="D26">
        <v>0</v>
      </c>
      <c r="E26" s="3">
        <v>0</v>
      </c>
      <c r="F26">
        <f t="shared" si="3"/>
        <v>227</v>
      </c>
      <c r="G26">
        <v>0</v>
      </c>
      <c r="H26">
        <v>120</v>
      </c>
      <c r="I26">
        <f t="shared" si="4"/>
        <v>2.1003930024990742</v>
      </c>
      <c r="K26">
        <f t="shared" si="1"/>
        <v>455.57640000000004</v>
      </c>
      <c r="L26">
        <f t="shared" si="5"/>
        <v>11739.128715137236</v>
      </c>
      <c r="M26">
        <f t="shared" si="6"/>
        <v>682.57640000000004</v>
      </c>
      <c r="N26">
        <f t="shared" si="2"/>
        <v>36</v>
      </c>
      <c r="O26">
        <v>4865.2</v>
      </c>
      <c r="Q26">
        <f>$Q$24-K2</f>
        <v>1822.3056000000001</v>
      </c>
      <c r="S26">
        <f t="shared" si="0"/>
        <v>-6873.9287151372364</v>
      </c>
      <c r="T26">
        <f t="shared" si="7"/>
        <v>-43334.693360023848</v>
      </c>
    </row>
    <row r="27" spans="1:20" x14ac:dyDescent="0.25">
      <c r="A27">
        <v>25</v>
      </c>
      <c r="B27">
        <v>0</v>
      </c>
      <c r="C27">
        <v>7</v>
      </c>
      <c r="D27">
        <v>0</v>
      </c>
      <c r="E27" s="3">
        <v>0</v>
      </c>
      <c r="F27">
        <f t="shared" si="3"/>
        <v>227</v>
      </c>
      <c r="G27">
        <v>0</v>
      </c>
      <c r="H27">
        <v>127</v>
      </c>
      <c r="I27">
        <f t="shared" si="4"/>
        <v>2.1003930024990742</v>
      </c>
      <c r="K27">
        <f t="shared" si="1"/>
        <v>455.57640000000004</v>
      </c>
      <c r="L27">
        <f t="shared" si="5"/>
        <v>4778.0348000000004</v>
      </c>
      <c r="M27">
        <f t="shared" si="6"/>
        <v>682.57640000000004</v>
      </c>
      <c r="N27">
        <f t="shared" si="2"/>
        <v>36</v>
      </c>
      <c r="O27">
        <v>4865.2</v>
      </c>
      <c r="Q27" t="s">
        <v>27</v>
      </c>
      <c r="S27">
        <f t="shared" si="0"/>
        <v>87.165199999999459</v>
      </c>
      <c r="T27">
        <f t="shared" si="7"/>
        <v>-50208.622075161082</v>
      </c>
    </row>
    <row r="28" spans="1:20" x14ac:dyDescent="0.25">
      <c r="A28">
        <v>26</v>
      </c>
      <c r="B28">
        <v>0</v>
      </c>
      <c r="C28">
        <v>7</v>
      </c>
      <c r="D28">
        <v>0</v>
      </c>
      <c r="E28" s="3">
        <v>0</v>
      </c>
      <c r="F28">
        <f t="shared" si="3"/>
        <v>227</v>
      </c>
      <c r="G28">
        <v>0</v>
      </c>
      <c r="H28">
        <v>134</v>
      </c>
      <c r="I28">
        <f t="shared" si="4"/>
        <v>2.1003930024990742</v>
      </c>
      <c r="K28">
        <f t="shared" si="1"/>
        <v>455.57640000000004</v>
      </c>
      <c r="L28">
        <f t="shared" si="5"/>
        <v>4778.0348000000004</v>
      </c>
      <c r="M28">
        <f t="shared" si="6"/>
        <v>682.57640000000004</v>
      </c>
      <c r="N28">
        <f t="shared" si="2"/>
        <v>36</v>
      </c>
      <c r="O28">
        <v>4865.2</v>
      </c>
      <c r="Q28" t="s">
        <v>10</v>
      </c>
      <c r="S28">
        <f t="shared" si="0"/>
        <v>87.165199999999459</v>
      </c>
      <c r="T28">
        <f t="shared" si="7"/>
        <v>-50121.456875161079</v>
      </c>
    </row>
    <row r="29" spans="1:20" x14ac:dyDescent="0.25">
      <c r="A29">
        <v>27</v>
      </c>
      <c r="B29">
        <v>0</v>
      </c>
      <c r="C29">
        <v>7</v>
      </c>
      <c r="D29">
        <v>0</v>
      </c>
      <c r="E29" s="3">
        <v>0</v>
      </c>
      <c r="F29">
        <f t="shared" si="3"/>
        <v>227</v>
      </c>
      <c r="G29">
        <v>0</v>
      </c>
      <c r="H29">
        <v>141</v>
      </c>
      <c r="I29">
        <f t="shared" si="4"/>
        <v>2.1003930024990742</v>
      </c>
      <c r="K29">
        <f t="shared" si="1"/>
        <v>455.57640000000004</v>
      </c>
      <c r="L29">
        <f t="shared" si="5"/>
        <v>4778.0348000000004</v>
      </c>
      <c r="M29">
        <f t="shared" si="6"/>
        <v>682.57640000000004</v>
      </c>
      <c r="N29">
        <f t="shared" si="2"/>
        <v>36</v>
      </c>
      <c r="O29">
        <v>4865.2</v>
      </c>
      <c r="Q29">
        <v>227</v>
      </c>
      <c r="S29">
        <f t="shared" si="0"/>
        <v>87.165199999999459</v>
      </c>
      <c r="T29">
        <f t="shared" si="7"/>
        <v>-50034.291675161076</v>
      </c>
    </row>
    <row r="30" spans="1:20" x14ac:dyDescent="0.25">
      <c r="A30">
        <v>28</v>
      </c>
      <c r="B30">
        <v>0</v>
      </c>
      <c r="C30">
        <v>7</v>
      </c>
      <c r="D30">
        <v>0</v>
      </c>
      <c r="E30" s="3">
        <v>0</v>
      </c>
      <c r="F30">
        <f t="shared" si="3"/>
        <v>227</v>
      </c>
      <c r="G30">
        <v>0</v>
      </c>
      <c r="H30">
        <v>148</v>
      </c>
      <c r="I30">
        <f t="shared" si="4"/>
        <v>2.1003930024990742</v>
      </c>
      <c r="K30">
        <f t="shared" si="1"/>
        <v>455.57640000000004</v>
      </c>
      <c r="L30">
        <f t="shared" si="5"/>
        <v>4778.0348000000004</v>
      </c>
      <c r="M30">
        <f t="shared" si="6"/>
        <v>682.57640000000004</v>
      </c>
      <c r="N30">
        <f t="shared" si="2"/>
        <v>36</v>
      </c>
      <c r="O30">
        <v>4865.2</v>
      </c>
      <c r="Q30" t="s">
        <v>29</v>
      </c>
      <c r="S30">
        <f t="shared" si="0"/>
        <v>87.165199999999459</v>
      </c>
      <c r="T30">
        <f t="shared" si="7"/>
        <v>-49947.126475161072</v>
      </c>
    </row>
    <row r="31" spans="1:20" x14ac:dyDescent="0.25">
      <c r="A31">
        <v>29</v>
      </c>
      <c r="B31">
        <v>-1</v>
      </c>
      <c r="C31">
        <v>6</v>
      </c>
      <c r="D31">
        <v>0</v>
      </c>
      <c r="E31" s="3">
        <v>0</v>
      </c>
      <c r="F31">
        <f t="shared" si="3"/>
        <v>227</v>
      </c>
      <c r="G31">
        <v>0</v>
      </c>
      <c r="H31">
        <v>154</v>
      </c>
      <c r="I31">
        <f t="shared" si="4"/>
        <v>2.8588682534015177</v>
      </c>
      <c r="K31">
        <f t="shared" si="1"/>
        <v>455.57640000000004</v>
      </c>
      <c r="L31">
        <f t="shared" si="5"/>
        <v>4095.4584000000004</v>
      </c>
      <c r="M31">
        <f t="shared" si="6"/>
        <v>295.57640000000004</v>
      </c>
      <c r="N31">
        <f t="shared" si="2"/>
        <v>36</v>
      </c>
      <c r="O31">
        <v>4865.2</v>
      </c>
      <c r="Q31">
        <v>1.2250000000000001</v>
      </c>
      <c r="S31">
        <f t="shared" si="0"/>
        <v>769.74159999999938</v>
      </c>
      <c r="T31">
        <f t="shared" si="7"/>
        <v>-49859.961275161069</v>
      </c>
    </row>
    <row r="32" spans="1:20" x14ac:dyDescent="0.25">
      <c r="A32">
        <v>30</v>
      </c>
      <c r="B32">
        <v>-1</v>
      </c>
      <c r="C32">
        <v>5</v>
      </c>
      <c r="D32">
        <v>0</v>
      </c>
      <c r="E32" s="3">
        <v>0</v>
      </c>
      <c r="F32">
        <f t="shared" si="3"/>
        <v>227</v>
      </c>
      <c r="G32">
        <v>0</v>
      </c>
      <c r="H32">
        <v>159</v>
      </c>
      <c r="I32">
        <f t="shared" si="4"/>
        <v>4.1167702848981857</v>
      </c>
      <c r="K32">
        <f t="shared" si="1"/>
        <v>455.57640000000004</v>
      </c>
      <c r="L32">
        <f t="shared" si="5"/>
        <v>1477.8820000000001</v>
      </c>
      <c r="M32">
        <f t="shared" si="6"/>
        <v>295.57640000000004</v>
      </c>
      <c r="N32">
        <f t="shared" si="2"/>
        <v>36</v>
      </c>
      <c r="O32">
        <v>4865.2</v>
      </c>
      <c r="Q32" t="s">
        <v>28</v>
      </c>
      <c r="S32">
        <f t="shared" si="0"/>
        <v>3387.3179999999998</v>
      </c>
      <c r="T32">
        <f t="shared" si="7"/>
        <v>-49090.219675161068</v>
      </c>
    </row>
    <row r="33" spans="1:20" x14ac:dyDescent="0.25">
      <c r="A33">
        <v>31</v>
      </c>
      <c r="B33">
        <v>-1</v>
      </c>
      <c r="C33">
        <v>4</v>
      </c>
      <c r="D33">
        <v>0</v>
      </c>
      <c r="E33" s="3">
        <v>0</v>
      </c>
      <c r="F33">
        <f t="shared" si="3"/>
        <v>227.00000000000003</v>
      </c>
      <c r="G33">
        <v>0</v>
      </c>
      <c r="H33">
        <v>163</v>
      </c>
      <c r="I33">
        <f t="shared" si="4"/>
        <v>6.4324535701534158</v>
      </c>
      <c r="K33">
        <f t="shared" si="1"/>
        <v>455.57640000000004</v>
      </c>
      <c r="L33">
        <f t="shared" si="5"/>
        <v>1182.3056000000001</v>
      </c>
      <c r="M33">
        <f t="shared" si="6"/>
        <v>295.57640000000004</v>
      </c>
      <c r="N33">
        <f t="shared" si="2"/>
        <v>36</v>
      </c>
      <c r="O33">
        <v>4865.2</v>
      </c>
      <c r="Q33" t="s">
        <v>11</v>
      </c>
      <c r="S33">
        <f t="shared" si="0"/>
        <v>3682.8943999999997</v>
      </c>
      <c r="T33">
        <f t="shared" si="7"/>
        <v>-45702.901675161069</v>
      </c>
    </row>
    <row r="34" spans="1:20" x14ac:dyDescent="0.25">
      <c r="A34">
        <v>32</v>
      </c>
      <c r="B34">
        <v>-1</v>
      </c>
      <c r="C34">
        <v>3</v>
      </c>
      <c r="D34">
        <v>0</v>
      </c>
      <c r="E34" s="3">
        <v>0</v>
      </c>
      <c r="F34">
        <f t="shared" si="3"/>
        <v>227</v>
      </c>
      <c r="G34">
        <v>0</v>
      </c>
      <c r="H34">
        <v>166</v>
      </c>
      <c r="I34">
        <f t="shared" si="4"/>
        <v>11.435473013606071</v>
      </c>
      <c r="K34">
        <f t="shared" si="1"/>
        <v>455.57640000000004</v>
      </c>
      <c r="L34">
        <f t="shared" si="5"/>
        <v>886.72920000000011</v>
      </c>
      <c r="M34">
        <f t="shared" si="6"/>
        <v>295.57640000000004</v>
      </c>
      <c r="N34">
        <f t="shared" si="2"/>
        <v>36</v>
      </c>
      <c r="O34">
        <v>4865.2</v>
      </c>
      <c r="Q34">
        <v>3.601</v>
      </c>
      <c r="S34">
        <f t="shared" ref="S34:S65" si="11">O34-L34</f>
        <v>3978.4707999999996</v>
      </c>
      <c r="T34">
        <f t="shared" si="7"/>
        <v>-42020.007275161071</v>
      </c>
    </row>
    <row r="35" spans="1:20" x14ac:dyDescent="0.25">
      <c r="A35">
        <v>33</v>
      </c>
      <c r="B35">
        <v>1</v>
      </c>
      <c r="C35">
        <v>4</v>
      </c>
      <c r="D35">
        <v>0</v>
      </c>
      <c r="E35" s="3">
        <v>0</v>
      </c>
      <c r="F35">
        <f t="shared" ref="F35:F66" si="12">0.5*$J$6*I35*$Q$4*(C35^2)</f>
        <v>227.00000000000003</v>
      </c>
      <c r="G35">
        <v>0</v>
      </c>
      <c r="H35">
        <v>170</v>
      </c>
      <c r="I35">
        <f t="shared" ref="I35:I66" si="13">2*227/($Q$4*(C35^2)*$J$6)</f>
        <v>6.4324535701534158</v>
      </c>
      <c r="K35">
        <f t="shared" si="1"/>
        <v>455.57640000000004</v>
      </c>
      <c r="L35">
        <f t="shared" si="5"/>
        <v>1182.3056000000001</v>
      </c>
      <c r="M35">
        <f t="shared" si="6"/>
        <v>1069.5763999999999</v>
      </c>
      <c r="N35">
        <f t="shared" si="2"/>
        <v>36</v>
      </c>
      <c r="O35">
        <v>4865.2</v>
      </c>
      <c r="S35">
        <f t="shared" si="11"/>
        <v>3682.8943999999997</v>
      </c>
      <c r="T35">
        <f t="shared" si="7"/>
        <v>-38041.536475161069</v>
      </c>
    </row>
    <row r="36" spans="1:20" x14ac:dyDescent="0.25">
      <c r="A36">
        <v>34</v>
      </c>
      <c r="B36">
        <v>1</v>
      </c>
      <c r="C36">
        <v>5</v>
      </c>
      <c r="D36">
        <v>0</v>
      </c>
      <c r="E36" s="3">
        <v>0</v>
      </c>
      <c r="F36">
        <f t="shared" si="12"/>
        <v>227</v>
      </c>
      <c r="G36">
        <v>0</v>
      </c>
      <c r="H36">
        <v>175</v>
      </c>
      <c r="I36">
        <f t="shared" si="13"/>
        <v>4.1167702848981857</v>
      </c>
      <c r="K36">
        <f t="shared" si="1"/>
        <v>455.57640000000004</v>
      </c>
      <c r="L36">
        <f t="shared" si="5"/>
        <v>5347.8819999999996</v>
      </c>
      <c r="M36">
        <f t="shared" si="6"/>
        <v>1069.5763999999999</v>
      </c>
      <c r="N36">
        <f t="shared" si="2"/>
        <v>36</v>
      </c>
      <c r="O36">
        <v>4865.2</v>
      </c>
      <c r="Q36" t="s">
        <v>30</v>
      </c>
      <c r="S36">
        <f t="shared" si="11"/>
        <v>-482.68199999999979</v>
      </c>
      <c r="T36">
        <f t="shared" ref="T36:T67" si="14">S35+T35</f>
        <v>-34358.642075161071</v>
      </c>
    </row>
    <row r="37" spans="1:20" x14ac:dyDescent="0.25">
      <c r="A37">
        <v>35</v>
      </c>
      <c r="B37">
        <v>-1</v>
      </c>
      <c r="C37">
        <v>4</v>
      </c>
      <c r="D37">
        <v>0</v>
      </c>
      <c r="E37" s="3">
        <v>0</v>
      </c>
      <c r="F37">
        <f t="shared" si="12"/>
        <v>227.00000000000003</v>
      </c>
      <c r="G37">
        <v>0</v>
      </c>
      <c r="H37">
        <v>179</v>
      </c>
      <c r="I37">
        <f t="shared" si="13"/>
        <v>6.4324535701534158</v>
      </c>
      <c r="K37">
        <f t="shared" si="1"/>
        <v>455.57640000000004</v>
      </c>
      <c r="L37">
        <f t="shared" si="5"/>
        <v>4278.3055999999997</v>
      </c>
      <c r="M37">
        <f t="shared" si="6"/>
        <v>295.57640000000004</v>
      </c>
      <c r="N37">
        <f t="shared" si="2"/>
        <v>36</v>
      </c>
      <c r="O37">
        <v>4865.2</v>
      </c>
      <c r="Q37" t="s">
        <v>33</v>
      </c>
      <c r="S37">
        <f t="shared" si="11"/>
        <v>586.89440000000013</v>
      </c>
      <c r="T37">
        <f t="shared" si="14"/>
        <v>-34841.324075161072</v>
      </c>
    </row>
    <row r="38" spans="1:20" x14ac:dyDescent="0.25">
      <c r="A38">
        <v>36</v>
      </c>
      <c r="B38">
        <v>-1</v>
      </c>
      <c r="C38">
        <v>3</v>
      </c>
      <c r="D38">
        <v>0</v>
      </c>
      <c r="E38" s="3">
        <v>0</v>
      </c>
      <c r="F38">
        <f t="shared" si="12"/>
        <v>227</v>
      </c>
      <c r="G38">
        <v>0</v>
      </c>
      <c r="H38">
        <v>182</v>
      </c>
      <c r="I38">
        <f t="shared" si="13"/>
        <v>11.435473013606071</v>
      </c>
      <c r="K38">
        <f t="shared" si="1"/>
        <v>455.57640000000004</v>
      </c>
      <c r="L38">
        <f t="shared" si="5"/>
        <v>886.72920000000011</v>
      </c>
      <c r="M38">
        <f t="shared" si="6"/>
        <v>295.57640000000004</v>
      </c>
      <c r="N38">
        <f t="shared" si="2"/>
        <v>36</v>
      </c>
      <c r="O38">
        <v>4865.2</v>
      </c>
      <c r="S38">
        <f t="shared" si="11"/>
        <v>3978.4707999999996</v>
      </c>
      <c r="T38">
        <f t="shared" si="14"/>
        <v>-34254.429675161075</v>
      </c>
    </row>
    <row r="39" spans="1:20" x14ac:dyDescent="0.25">
      <c r="A39">
        <v>37</v>
      </c>
      <c r="B39">
        <v>1</v>
      </c>
      <c r="C39">
        <v>4</v>
      </c>
      <c r="D39">
        <v>0</v>
      </c>
      <c r="E39" s="3">
        <v>0</v>
      </c>
      <c r="F39">
        <f t="shared" si="12"/>
        <v>227.00000000000003</v>
      </c>
      <c r="G39">
        <v>0</v>
      </c>
      <c r="H39">
        <v>186</v>
      </c>
      <c r="I39">
        <f t="shared" si="13"/>
        <v>6.4324535701534158</v>
      </c>
      <c r="K39">
        <f t="shared" si="1"/>
        <v>455.57640000000004</v>
      </c>
      <c r="L39">
        <f t="shared" si="5"/>
        <v>1182.3056000000001</v>
      </c>
      <c r="M39">
        <f t="shared" si="6"/>
        <v>1069.5763999999999</v>
      </c>
      <c r="N39">
        <f t="shared" si="2"/>
        <v>36</v>
      </c>
      <c r="O39">
        <v>4865.2</v>
      </c>
      <c r="Q39" t="s">
        <v>40</v>
      </c>
      <c r="S39">
        <f t="shared" si="11"/>
        <v>3682.8943999999997</v>
      </c>
      <c r="T39">
        <f t="shared" si="14"/>
        <v>-30275.958875161075</v>
      </c>
    </row>
    <row r="40" spans="1:20" x14ac:dyDescent="0.25">
      <c r="A40">
        <v>38</v>
      </c>
      <c r="B40">
        <v>-1</v>
      </c>
      <c r="C40">
        <v>3</v>
      </c>
      <c r="D40">
        <v>0</v>
      </c>
      <c r="E40" s="3">
        <v>0</v>
      </c>
      <c r="F40">
        <f t="shared" si="12"/>
        <v>227</v>
      </c>
      <c r="G40">
        <v>0</v>
      </c>
      <c r="H40">
        <v>189</v>
      </c>
      <c r="I40">
        <f t="shared" si="13"/>
        <v>11.435473013606071</v>
      </c>
      <c r="K40">
        <f t="shared" si="1"/>
        <v>455.57640000000004</v>
      </c>
      <c r="L40">
        <f t="shared" si="5"/>
        <v>3208.7291999999998</v>
      </c>
      <c r="M40">
        <f t="shared" si="6"/>
        <v>295.57640000000004</v>
      </c>
      <c r="N40">
        <f t="shared" si="2"/>
        <v>36</v>
      </c>
      <c r="O40">
        <v>4865.2</v>
      </c>
      <c r="Q40">
        <f>227/9.81</f>
        <v>23.139653414882773</v>
      </c>
      <c r="S40">
        <f t="shared" si="11"/>
        <v>1656.4708000000001</v>
      </c>
      <c r="T40">
        <f t="shared" si="14"/>
        <v>-26593.064475161074</v>
      </c>
    </row>
    <row r="41" spans="1:20" x14ac:dyDescent="0.25">
      <c r="A41">
        <v>39</v>
      </c>
      <c r="B41">
        <v>-1</v>
      </c>
      <c r="C41">
        <v>2</v>
      </c>
      <c r="D41">
        <v>0</v>
      </c>
      <c r="E41" s="3">
        <v>0</v>
      </c>
      <c r="F41">
        <f t="shared" si="12"/>
        <v>227.00000000000003</v>
      </c>
      <c r="G41">
        <v>0</v>
      </c>
      <c r="H41">
        <v>191</v>
      </c>
      <c r="I41">
        <f t="shared" si="13"/>
        <v>25.729814280613663</v>
      </c>
      <c r="K41">
        <f t="shared" si="1"/>
        <v>455.57640000000004</v>
      </c>
      <c r="L41">
        <f t="shared" si="5"/>
        <v>591.15280000000007</v>
      </c>
      <c r="M41">
        <f t="shared" si="6"/>
        <v>295.57640000000004</v>
      </c>
      <c r="N41">
        <f t="shared" si="2"/>
        <v>36</v>
      </c>
      <c r="O41">
        <v>4865.2</v>
      </c>
      <c r="Q41" t="s">
        <v>36</v>
      </c>
      <c r="R41">
        <v>9.81</v>
      </c>
      <c r="S41">
        <f t="shared" si="11"/>
        <v>4274.0472</v>
      </c>
      <c r="T41">
        <f t="shared" si="14"/>
        <v>-24936.593675161075</v>
      </c>
    </row>
    <row r="42" spans="1:20" x14ac:dyDescent="0.25">
      <c r="A42">
        <v>40</v>
      </c>
      <c r="B42">
        <v>0</v>
      </c>
      <c r="C42">
        <v>3</v>
      </c>
      <c r="D42">
        <v>0</v>
      </c>
      <c r="E42" s="3">
        <v>0</v>
      </c>
      <c r="F42">
        <f t="shared" si="12"/>
        <v>227</v>
      </c>
      <c r="G42">
        <v>0</v>
      </c>
      <c r="H42">
        <v>194</v>
      </c>
      <c r="I42">
        <f t="shared" si="13"/>
        <v>11.435473013606071</v>
      </c>
      <c r="K42">
        <f t="shared" si="1"/>
        <v>455.57640000000004</v>
      </c>
      <c r="L42">
        <f t="shared" si="5"/>
        <v>886.72920000000011</v>
      </c>
      <c r="M42">
        <f t="shared" si="6"/>
        <v>682.57640000000004</v>
      </c>
      <c r="N42">
        <f t="shared" si="2"/>
        <v>36</v>
      </c>
      <c r="O42">
        <v>4865.2</v>
      </c>
      <c r="S42">
        <f t="shared" si="11"/>
        <v>3978.4707999999996</v>
      </c>
      <c r="T42">
        <f t="shared" si="14"/>
        <v>-20662.546475161074</v>
      </c>
    </row>
    <row r="43" spans="1:20" x14ac:dyDescent="0.25">
      <c r="A43">
        <v>41</v>
      </c>
      <c r="B43">
        <v>0</v>
      </c>
      <c r="C43">
        <v>3</v>
      </c>
      <c r="D43">
        <v>0</v>
      </c>
      <c r="E43" s="3">
        <v>0</v>
      </c>
      <c r="F43">
        <f t="shared" si="12"/>
        <v>227</v>
      </c>
      <c r="G43">
        <v>0</v>
      </c>
      <c r="H43">
        <v>197</v>
      </c>
      <c r="I43">
        <f t="shared" si="13"/>
        <v>11.435473013606071</v>
      </c>
      <c r="K43">
        <f t="shared" si="1"/>
        <v>455.57640000000004</v>
      </c>
      <c r="L43">
        <f t="shared" si="5"/>
        <v>2047.7292000000002</v>
      </c>
      <c r="M43">
        <f t="shared" si="6"/>
        <v>682.57640000000004</v>
      </c>
      <c r="N43">
        <f t="shared" si="2"/>
        <v>36</v>
      </c>
      <c r="O43">
        <v>4865.2</v>
      </c>
      <c r="Q43" t="s">
        <v>41</v>
      </c>
      <c r="R43">
        <v>227</v>
      </c>
      <c r="S43">
        <f t="shared" si="11"/>
        <v>2817.4707999999996</v>
      </c>
      <c r="T43">
        <f t="shared" si="14"/>
        <v>-16684.075675161075</v>
      </c>
    </row>
    <row r="44" spans="1:20" x14ac:dyDescent="0.25">
      <c r="A44">
        <v>42</v>
      </c>
      <c r="B44">
        <v>0</v>
      </c>
      <c r="C44" s="1">
        <v>3</v>
      </c>
      <c r="D44">
        <v>31.449300000000001</v>
      </c>
      <c r="E44" s="3">
        <f>$J$2*SIN($R$12)</f>
        <v>1138.9660860742949</v>
      </c>
      <c r="F44">
        <f t="shared" si="12"/>
        <v>227</v>
      </c>
      <c r="G44">
        <v>2</v>
      </c>
      <c r="H44">
        <v>200</v>
      </c>
      <c r="I44">
        <f t="shared" si="13"/>
        <v>11.435473013606071</v>
      </c>
      <c r="K44">
        <f t="shared" si="1"/>
        <v>455.57640000000004</v>
      </c>
      <c r="L44">
        <f t="shared" si="5"/>
        <v>2047.7292000000002</v>
      </c>
      <c r="M44">
        <f t="shared" si="6"/>
        <v>1821.5424860742951</v>
      </c>
      <c r="N44">
        <f t="shared" si="2"/>
        <v>36</v>
      </c>
      <c r="O44">
        <v>4865.2</v>
      </c>
      <c r="Q44" t="s">
        <v>42</v>
      </c>
      <c r="R44">
        <v>160</v>
      </c>
      <c r="S44">
        <f t="shared" si="11"/>
        <v>2817.4707999999996</v>
      </c>
      <c r="T44">
        <f t="shared" si="14"/>
        <v>-13866.604875161076</v>
      </c>
    </row>
    <row r="45" spans="1:20" x14ac:dyDescent="0.25">
      <c r="A45">
        <v>43</v>
      </c>
      <c r="B45">
        <v>1</v>
      </c>
      <c r="C45" s="1">
        <v>4</v>
      </c>
      <c r="D45">
        <v>31.449300000000001</v>
      </c>
      <c r="E45" s="3">
        <f>$J$2*SIN($R$12)</f>
        <v>1138.9660860742949</v>
      </c>
      <c r="F45">
        <f t="shared" si="12"/>
        <v>227.00000000000003</v>
      </c>
      <c r="G45">
        <v>3</v>
      </c>
      <c r="H45">
        <v>204</v>
      </c>
      <c r="I45">
        <f t="shared" si="13"/>
        <v>6.4324535701534158</v>
      </c>
      <c r="K45">
        <f t="shared" si="1"/>
        <v>455.57640000000004</v>
      </c>
      <c r="L45">
        <f t="shared" si="5"/>
        <v>7286.1699442971803</v>
      </c>
      <c r="M45">
        <f t="shared" si="6"/>
        <v>2208.5424860742951</v>
      </c>
      <c r="N45">
        <f t="shared" si="2"/>
        <v>36</v>
      </c>
      <c r="O45">
        <v>4865.2</v>
      </c>
      <c r="Q45" t="s">
        <v>43</v>
      </c>
      <c r="R45">
        <v>387</v>
      </c>
      <c r="S45">
        <f t="shared" si="11"/>
        <v>-2420.9699442971805</v>
      </c>
      <c r="T45">
        <f t="shared" si="14"/>
        <v>-11049.134075161077</v>
      </c>
    </row>
    <row r="46" spans="1:20" x14ac:dyDescent="0.25">
      <c r="A46">
        <v>44</v>
      </c>
      <c r="B46">
        <v>0</v>
      </c>
      <c r="C46" s="1">
        <v>4</v>
      </c>
      <c r="D46">
        <v>0</v>
      </c>
      <c r="E46" s="3">
        <v>0</v>
      </c>
      <c r="F46">
        <f t="shared" si="12"/>
        <v>227.00000000000003</v>
      </c>
      <c r="G46">
        <v>3</v>
      </c>
      <c r="H46">
        <v>208</v>
      </c>
      <c r="I46">
        <f t="shared" si="13"/>
        <v>6.4324535701534158</v>
      </c>
      <c r="K46">
        <f t="shared" si="1"/>
        <v>455.57640000000004</v>
      </c>
      <c r="L46">
        <f t="shared" si="5"/>
        <v>8834.1699442971803</v>
      </c>
      <c r="M46">
        <f t="shared" si="6"/>
        <v>682.57640000000004</v>
      </c>
      <c r="N46">
        <f t="shared" si="2"/>
        <v>36</v>
      </c>
      <c r="O46">
        <v>4865.2</v>
      </c>
      <c r="S46">
        <f t="shared" si="11"/>
        <v>-3968.9699442971805</v>
      </c>
      <c r="T46">
        <f t="shared" si="14"/>
        <v>-13470.104019458257</v>
      </c>
    </row>
    <row r="47" spans="1:20" x14ac:dyDescent="0.25">
      <c r="A47">
        <v>45</v>
      </c>
      <c r="B47">
        <v>0</v>
      </c>
      <c r="C47" s="1">
        <v>4</v>
      </c>
      <c r="D47">
        <v>31.449300000000001</v>
      </c>
      <c r="E47" s="3">
        <f>$J$2*SIN($R$12)</f>
        <v>1138.9660860742949</v>
      </c>
      <c r="F47">
        <f t="shared" si="12"/>
        <v>227.00000000000003</v>
      </c>
      <c r="G47">
        <v>4</v>
      </c>
      <c r="H47">
        <v>212</v>
      </c>
      <c r="I47">
        <f t="shared" si="13"/>
        <v>6.4324535701534158</v>
      </c>
      <c r="K47">
        <f t="shared" si="1"/>
        <v>455.57640000000004</v>
      </c>
      <c r="L47">
        <f t="shared" si="5"/>
        <v>2730.3056000000001</v>
      </c>
      <c r="M47">
        <f t="shared" si="6"/>
        <v>1821.5424860742951</v>
      </c>
      <c r="N47">
        <f t="shared" si="2"/>
        <v>36</v>
      </c>
      <c r="O47">
        <v>4865.2</v>
      </c>
      <c r="S47">
        <f t="shared" si="11"/>
        <v>2134.8943999999997</v>
      </c>
      <c r="T47">
        <f t="shared" si="14"/>
        <v>-17439.073963755436</v>
      </c>
    </row>
    <row r="48" spans="1:20" x14ac:dyDescent="0.25">
      <c r="A48">
        <v>46</v>
      </c>
      <c r="B48">
        <v>0</v>
      </c>
      <c r="C48" s="1">
        <v>4</v>
      </c>
      <c r="D48">
        <v>31.449300000000001</v>
      </c>
      <c r="E48" s="3">
        <f t="shared" ref="E48:E49" si="15">$J$2*SIN($R$12)</f>
        <v>1138.9660860742949</v>
      </c>
      <c r="F48">
        <f t="shared" si="12"/>
        <v>227.00000000000003</v>
      </c>
      <c r="G48">
        <v>5</v>
      </c>
      <c r="H48">
        <v>216</v>
      </c>
      <c r="I48">
        <f t="shared" si="13"/>
        <v>6.4324535701534158</v>
      </c>
      <c r="K48">
        <f t="shared" si="1"/>
        <v>455.57640000000004</v>
      </c>
      <c r="L48">
        <f t="shared" si="5"/>
        <v>7286.1699442971803</v>
      </c>
      <c r="M48">
        <f t="shared" si="6"/>
        <v>1821.5424860742951</v>
      </c>
      <c r="N48">
        <f t="shared" si="2"/>
        <v>36</v>
      </c>
      <c r="O48">
        <v>4865.2</v>
      </c>
      <c r="S48">
        <f t="shared" si="11"/>
        <v>-2420.9699442971805</v>
      </c>
      <c r="T48">
        <f t="shared" si="14"/>
        <v>-15304.179563755437</v>
      </c>
    </row>
    <row r="49" spans="1:20" x14ac:dyDescent="0.25">
      <c r="A49">
        <v>47</v>
      </c>
      <c r="B49">
        <v>0</v>
      </c>
      <c r="C49" s="1">
        <v>4</v>
      </c>
      <c r="D49">
        <v>31.449300000000001</v>
      </c>
      <c r="E49" s="3">
        <f t="shared" si="15"/>
        <v>1138.9660860742949</v>
      </c>
      <c r="F49">
        <f t="shared" si="12"/>
        <v>227.00000000000003</v>
      </c>
      <c r="G49">
        <v>6</v>
      </c>
      <c r="H49">
        <v>220</v>
      </c>
      <c r="I49">
        <f t="shared" si="13"/>
        <v>6.4324535701534158</v>
      </c>
      <c r="K49">
        <f t="shared" si="1"/>
        <v>455.57640000000004</v>
      </c>
      <c r="L49">
        <f t="shared" si="5"/>
        <v>7286.1699442971803</v>
      </c>
      <c r="M49">
        <f t="shared" si="6"/>
        <v>1821.5424860742951</v>
      </c>
      <c r="N49">
        <f t="shared" si="2"/>
        <v>36</v>
      </c>
      <c r="O49">
        <v>4865.2</v>
      </c>
      <c r="S49">
        <f t="shared" si="11"/>
        <v>-2420.9699442971805</v>
      </c>
      <c r="T49">
        <f t="shared" si="14"/>
        <v>-17725.149508052618</v>
      </c>
    </row>
    <row r="50" spans="1:20" x14ac:dyDescent="0.25">
      <c r="A50">
        <v>48</v>
      </c>
      <c r="B50">
        <v>1</v>
      </c>
      <c r="C50">
        <v>5</v>
      </c>
      <c r="D50">
        <v>0</v>
      </c>
      <c r="E50" s="3">
        <v>0</v>
      </c>
      <c r="F50">
        <f t="shared" si="12"/>
        <v>227</v>
      </c>
      <c r="G50">
        <v>6</v>
      </c>
      <c r="H50">
        <v>225</v>
      </c>
      <c r="I50">
        <f t="shared" si="13"/>
        <v>4.1167702848981857</v>
      </c>
      <c r="K50">
        <f t="shared" si="1"/>
        <v>455.57640000000004</v>
      </c>
      <c r="L50">
        <f t="shared" si="5"/>
        <v>9107.7124303714754</v>
      </c>
      <c r="M50">
        <f t="shared" si="6"/>
        <v>1069.5763999999999</v>
      </c>
      <c r="N50">
        <f t="shared" si="2"/>
        <v>36</v>
      </c>
      <c r="O50">
        <v>4865.2</v>
      </c>
      <c r="S50">
        <f t="shared" si="11"/>
        <v>-4242.5124303714756</v>
      </c>
      <c r="T50">
        <f t="shared" si="14"/>
        <v>-20146.119452349798</v>
      </c>
    </row>
    <row r="51" spans="1:20" x14ac:dyDescent="0.25">
      <c r="A51">
        <v>49</v>
      </c>
      <c r="B51">
        <v>0</v>
      </c>
      <c r="C51">
        <v>5</v>
      </c>
      <c r="D51">
        <v>0</v>
      </c>
      <c r="E51" s="3">
        <v>0</v>
      </c>
      <c r="F51">
        <f t="shared" si="12"/>
        <v>227</v>
      </c>
      <c r="G51">
        <v>6</v>
      </c>
      <c r="H51">
        <v>230</v>
      </c>
      <c r="I51">
        <f t="shared" si="13"/>
        <v>4.1167702848981857</v>
      </c>
      <c r="K51">
        <f t="shared" si="1"/>
        <v>455.57640000000004</v>
      </c>
      <c r="L51">
        <f t="shared" si="5"/>
        <v>5347.8819999999996</v>
      </c>
      <c r="M51">
        <f t="shared" si="6"/>
        <v>682.57640000000004</v>
      </c>
      <c r="N51">
        <f t="shared" si="2"/>
        <v>36</v>
      </c>
      <c r="O51">
        <v>4865.2</v>
      </c>
      <c r="S51">
        <f t="shared" si="11"/>
        <v>-482.68199999999979</v>
      </c>
      <c r="T51">
        <f t="shared" si="14"/>
        <v>-24388.631882721274</v>
      </c>
    </row>
    <row r="52" spans="1:20" x14ac:dyDescent="0.25">
      <c r="A52">
        <v>50</v>
      </c>
      <c r="B52">
        <v>-1</v>
      </c>
      <c r="C52">
        <v>4</v>
      </c>
      <c r="D52">
        <v>0</v>
      </c>
      <c r="E52" s="3">
        <v>0</v>
      </c>
      <c r="F52">
        <f t="shared" si="12"/>
        <v>227.00000000000003</v>
      </c>
      <c r="G52">
        <v>6</v>
      </c>
      <c r="H52">
        <v>234</v>
      </c>
      <c r="I52">
        <f t="shared" si="13"/>
        <v>6.4324535701534158</v>
      </c>
      <c r="K52">
        <f t="shared" si="1"/>
        <v>455.57640000000004</v>
      </c>
      <c r="L52">
        <f t="shared" si="5"/>
        <v>2730.3056000000001</v>
      </c>
      <c r="M52">
        <f t="shared" si="6"/>
        <v>295.57640000000004</v>
      </c>
      <c r="N52">
        <f t="shared" si="2"/>
        <v>36</v>
      </c>
      <c r="O52">
        <v>4865.2</v>
      </c>
      <c r="S52">
        <f t="shared" si="11"/>
        <v>2134.8943999999997</v>
      </c>
      <c r="T52">
        <f t="shared" si="14"/>
        <v>-24871.313882721275</v>
      </c>
    </row>
    <row r="53" spans="1:20" x14ac:dyDescent="0.25">
      <c r="A53">
        <v>51</v>
      </c>
      <c r="B53">
        <v>-1</v>
      </c>
      <c r="C53">
        <v>3</v>
      </c>
      <c r="D53">
        <v>0</v>
      </c>
      <c r="E53" s="3">
        <v>0</v>
      </c>
      <c r="F53">
        <f t="shared" si="12"/>
        <v>227</v>
      </c>
      <c r="G53">
        <v>6</v>
      </c>
      <c r="H53">
        <v>237</v>
      </c>
      <c r="I53">
        <f t="shared" si="13"/>
        <v>11.435473013606071</v>
      </c>
      <c r="K53">
        <f t="shared" si="1"/>
        <v>455.57640000000004</v>
      </c>
      <c r="L53">
        <f t="shared" si="5"/>
        <v>886.72920000000011</v>
      </c>
      <c r="M53">
        <f t="shared" si="6"/>
        <v>295.57640000000004</v>
      </c>
      <c r="N53">
        <f t="shared" si="2"/>
        <v>36</v>
      </c>
      <c r="O53">
        <v>4865.2</v>
      </c>
      <c r="S53">
        <f t="shared" si="11"/>
        <v>3978.4707999999996</v>
      </c>
      <c r="T53">
        <f t="shared" si="14"/>
        <v>-22736.419482721274</v>
      </c>
    </row>
    <row r="54" spans="1:20" x14ac:dyDescent="0.25">
      <c r="A54">
        <v>52</v>
      </c>
      <c r="B54">
        <v>1</v>
      </c>
      <c r="C54">
        <v>4</v>
      </c>
      <c r="D54">
        <v>0</v>
      </c>
      <c r="E54" s="3">
        <v>0</v>
      </c>
      <c r="F54">
        <f t="shared" si="12"/>
        <v>227.00000000000003</v>
      </c>
      <c r="G54">
        <v>6</v>
      </c>
      <c r="H54">
        <v>241</v>
      </c>
      <c r="I54">
        <f t="shared" si="13"/>
        <v>6.4324535701534158</v>
      </c>
      <c r="K54">
        <f t="shared" si="1"/>
        <v>455.57640000000004</v>
      </c>
      <c r="L54">
        <f t="shared" si="5"/>
        <v>1182.3056000000001</v>
      </c>
      <c r="M54">
        <f t="shared" si="6"/>
        <v>1069.5763999999999</v>
      </c>
      <c r="N54">
        <f t="shared" si="2"/>
        <v>36</v>
      </c>
      <c r="O54">
        <v>4865.2</v>
      </c>
      <c r="S54">
        <f t="shared" si="11"/>
        <v>3682.8943999999997</v>
      </c>
      <c r="T54">
        <f t="shared" si="14"/>
        <v>-18757.948682721275</v>
      </c>
    </row>
    <row r="55" spans="1:20" x14ac:dyDescent="0.25">
      <c r="A55">
        <v>53</v>
      </c>
      <c r="B55">
        <v>1</v>
      </c>
      <c r="C55">
        <v>5</v>
      </c>
      <c r="D55">
        <v>0</v>
      </c>
      <c r="E55" s="3">
        <v>0</v>
      </c>
      <c r="F55">
        <f t="shared" si="12"/>
        <v>227</v>
      </c>
      <c r="G55">
        <v>6</v>
      </c>
      <c r="H55">
        <v>246</v>
      </c>
      <c r="I55">
        <f t="shared" si="13"/>
        <v>4.1167702848981857</v>
      </c>
      <c r="K55">
        <f t="shared" si="1"/>
        <v>455.57640000000004</v>
      </c>
      <c r="L55">
        <f t="shared" si="5"/>
        <v>5347.8819999999996</v>
      </c>
      <c r="M55">
        <f t="shared" si="6"/>
        <v>1069.5763999999999</v>
      </c>
      <c r="N55">
        <f t="shared" si="2"/>
        <v>36</v>
      </c>
      <c r="O55">
        <v>4865.2</v>
      </c>
      <c r="S55">
        <f t="shared" si="11"/>
        <v>-482.68199999999979</v>
      </c>
      <c r="T55">
        <f t="shared" si="14"/>
        <v>-15075.054282721276</v>
      </c>
    </row>
    <row r="56" spans="1:20" x14ac:dyDescent="0.25">
      <c r="A56">
        <v>54</v>
      </c>
      <c r="B56">
        <v>0</v>
      </c>
      <c r="C56">
        <v>5</v>
      </c>
      <c r="D56">
        <v>0</v>
      </c>
      <c r="E56" s="3">
        <v>0</v>
      </c>
      <c r="F56">
        <f t="shared" si="12"/>
        <v>227</v>
      </c>
      <c r="G56">
        <v>6</v>
      </c>
      <c r="H56">
        <v>251</v>
      </c>
      <c r="I56">
        <f t="shared" si="13"/>
        <v>4.1167702848981857</v>
      </c>
      <c r="K56">
        <f t="shared" si="1"/>
        <v>455.57640000000004</v>
      </c>
      <c r="L56">
        <f t="shared" si="5"/>
        <v>5347.8819999999996</v>
      </c>
      <c r="M56">
        <f t="shared" si="6"/>
        <v>682.57640000000004</v>
      </c>
      <c r="N56">
        <f t="shared" si="2"/>
        <v>36</v>
      </c>
      <c r="O56">
        <v>4865.2</v>
      </c>
      <c r="S56">
        <f t="shared" si="11"/>
        <v>-482.68199999999979</v>
      </c>
      <c r="T56">
        <f t="shared" si="14"/>
        <v>-15557.736282721275</v>
      </c>
    </row>
    <row r="57" spans="1:20" x14ac:dyDescent="0.25">
      <c r="A57">
        <v>55</v>
      </c>
      <c r="B57">
        <v>-1</v>
      </c>
      <c r="C57">
        <v>4</v>
      </c>
      <c r="D57">
        <v>0</v>
      </c>
      <c r="E57" s="3">
        <v>0</v>
      </c>
      <c r="F57">
        <f t="shared" si="12"/>
        <v>227.00000000000003</v>
      </c>
      <c r="G57">
        <v>6</v>
      </c>
      <c r="H57">
        <v>255</v>
      </c>
      <c r="I57">
        <f t="shared" si="13"/>
        <v>6.4324535701534158</v>
      </c>
      <c r="K57">
        <f t="shared" si="1"/>
        <v>455.57640000000004</v>
      </c>
      <c r="L57">
        <f t="shared" si="5"/>
        <v>2730.3056000000001</v>
      </c>
      <c r="M57">
        <f t="shared" si="6"/>
        <v>295.57640000000004</v>
      </c>
      <c r="N57">
        <f t="shared" si="2"/>
        <v>36</v>
      </c>
      <c r="O57">
        <v>4865.2</v>
      </c>
      <c r="S57">
        <f t="shared" si="11"/>
        <v>2134.8943999999997</v>
      </c>
      <c r="T57">
        <f t="shared" si="14"/>
        <v>-16040.418282721275</v>
      </c>
    </row>
    <row r="58" spans="1:20" x14ac:dyDescent="0.25">
      <c r="A58">
        <v>56</v>
      </c>
      <c r="B58">
        <v>-1</v>
      </c>
      <c r="C58" s="2">
        <v>3</v>
      </c>
      <c r="D58">
        <v>-41.666899999999998</v>
      </c>
      <c r="E58" s="3">
        <f>$J$2*SIN($R$14)</f>
        <v>1460.1890295324833</v>
      </c>
      <c r="F58">
        <f t="shared" si="12"/>
        <v>227</v>
      </c>
      <c r="G58">
        <v>5</v>
      </c>
      <c r="H58">
        <v>258</v>
      </c>
      <c r="I58">
        <f t="shared" si="13"/>
        <v>11.435473013606071</v>
      </c>
      <c r="K58">
        <f t="shared" si="1"/>
        <v>455.57640000000004</v>
      </c>
      <c r="L58">
        <f t="shared" si="5"/>
        <v>886.72920000000011</v>
      </c>
      <c r="M58">
        <f t="shared" si="6"/>
        <v>1755.7654295324833</v>
      </c>
      <c r="N58">
        <f t="shared" si="2"/>
        <v>36</v>
      </c>
      <c r="O58">
        <v>4865.2</v>
      </c>
      <c r="S58">
        <f t="shared" si="11"/>
        <v>3978.4707999999996</v>
      </c>
      <c r="T58">
        <f t="shared" si="14"/>
        <v>-13905.523882721276</v>
      </c>
    </row>
    <row r="59" spans="1:20" x14ac:dyDescent="0.25">
      <c r="A59">
        <v>57</v>
      </c>
      <c r="B59">
        <v>-1</v>
      </c>
      <c r="C59" s="2">
        <v>2</v>
      </c>
      <c r="D59">
        <v>-41.666899999999998</v>
      </c>
      <c r="E59" s="3">
        <f t="shared" ref="E59:E62" si="16">$J$2*SIN($R$14)</f>
        <v>1460.1890295324833</v>
      </c>
      <c r="F59">
        <f t="shared" si="12"/>
        <v>227.00000000000003</v>
      </c>
      <c r="G59">
        <v>4</v>
      </c>
      <c r="H59">
        <v>260</v>
      </c>
      <c r="I59">
        <f t="shared" si="13"/>
        <v>25.729814280613663</v>
      </c>
      <c r="K59">
        <f t="shared" si="1"/>
        <v>455.57640000000004</v>
      </c>
      <c r="L59">
        <f t="shared" si="5"/>
        <v>3511.5308590649665</v>
      </c>
      <c r="M59">
        <f t="shared" si="6"/>
        <v>1755.7654295324833</v>
      </c>
      <c r="N59">
        <f t="shared" si="2"/>
        <v>36</v>
      </c>
      <c r="O59">
        <v>4865.2</v>
      </c>
      <c r="S59">
        <f t="shared" si="11"/>
        <v>1353.6691409350333</v>
      </c>
      <c r="T59">
        <f t="shared" si="14"/>
        <v>-9927.053082721277</v>
      </c>
    </row>
    <row r="60" spans="1:20" x14ac:dyDescent="0.25">
      <c r="A60">
        <v>58</v>
      </c>
      <c r="B60">
        <v>1</v>
      </c>
      <c r="C60" s="2">
        <v>3</v>
      </c>
      <c r="D60">
        <v>-41.666899999999998</v>
      </c>
      <c r="E60" s="3">
        <f t="shared" si="16"/>
        <v>1460.1890295324833</v>
      </c>
      <c r="F60">
        <f t="shared" si="12"/>
        <v>227</v>
      </c>
      <c r="G60">
        <v>3</v>
      </c>
      <c r="H60">
        <v>263</v>
      </c>
      <c r="I60">
        <f t="shared" si="13"/>
        <v>11.435473013606071</v>
      </c>
      <c r="K60">
        <f t="shared" si="1"/>
        <v>455.57640000000004</v>
      </c>
      <c r="L60">
        <f t="shared" si="5"/>
        <v>5267.2962885974503</v>
      </c>
      <c r="M60">
        <f t="shared" si="6"/>
        <v>2529.7654295324833</v>
      </c>
      <c r="N60">
        <f t="shared" si="2"/>
        <v>36</v>
      </c>
      <c r="O60">
        <v>4865.2</v>
      </c>
      <c r="S60">
        <f t="shared" si="11"/>
        <v>-402.09628859745044</v>
      </c>
      <c r="T60">
        <f t="shared" si="14"/>
        <v>-8573.3839417862437</v>
      </c>
    </row>
    <row r="61" spans="1:20" x14ac:dyDescent="0.25">
      <c r="A61">
        <v>59</v>
      </c>
      <c r="B61">
        <v>1</v>
      </c>
      <c r="C61" s="2">
        <v>4</v>
      </c>
      <c r="D61">
        <v>-41.666899999999998</v>
      </c>
      <c r="E61" s="3">
        <f t="shared" si="16"/>
        <v>1460.1890295324833</v>
      </c>
      <c r="F61">
        <f t="shared" si="12"/>
        <v>227.00000000000003</v>
      </c>
      <c r="G61">
        <v>2</v>
      </c>
      <c r="H61">
        <v>267</v>
      </c>
      <c r="I61">
        <f t="shared" si="13"/>
        <v>6.4324535701534158</v>
      </c>
      <c r="K61">
        <f t="shared" si="1"/>
        <v>455.57640000000004</v>
      </c>
      <c r="L61">
        <f t="shared" si="5"/>
        <v>10119.061718129933</v>
      </c>
      <c r="M61">
        <f t="shared" si="6"/>
        <v>2529.7654295324833</v>
      </c>
      <c r="N61">
        <f t="shared" si="2"/>
        <v>36</v>
      </c>
      <c r="O61">
        <v>4865.2</v>
      </c>
      <c r="S61">
        <f t="shared" si="11"/>
        <v>-5253.8617181299333</v>
      </c>
      <c r="T61">
        <f t="shared" si="14"/>
        <v>-8975.480230383695</v>
      </c>
    </row>
    <row r="62" spans="1:20" x14ac:dyDescent="0.25">
      <c r="A62">
        <v>60</v>
      </c>
      <c r="B62">
        <v>0</v>
      </c>
      <c r="C62" s="2">
        <v>4</v>
      </c>
      <c r="D62">
        <v>-41.666899999999998</v>
      </c>
      <c r="E62" s="3">
        <f t="shared" si="16"/>
        <v>1460.1890295324833</v>
      </c>
      <c r="F62">
        <f t="shared" si="12"/>
        <v>227.00000000000003</v>
      </c>
      <c r="G62">
        <v>1</v>
      </c>
      <c r="H62">
        <v>271</v>
      </c>
      <c r="I62">
        <f t="shared" si="13"/>
        <v>6.4324535701534158</v>
      </c>
      <c r="K62">
        <f t="shared" si="1"/>
        <v>455.57640000000004</v>
      </c>
      <c r="L62">
        <f t="shared" si="5"/>
        <v>10119.061718129933</v>
      </c>
      <c r="M62">
        <f t="shared" si="6"/>
        <v>2142.7654295324833</v>
      </c>
      <c r="N62">
        <f t="shared" si="2"/>
        <v>36</v>
      </c>
      <c r="O62">
        <v>4865.2</v>
      </c>
      <c r="S62">
        <f t="shared" si="11"/>
        <v>-5253.8617181299333</v>
      </c>
      <c r="T62">
        <f t="shared" si="14"/>
        <v>-14229.341948513629</v>
      </c>
    </row>
    <row r="63" spans="1:20" x14ac:dyDescent="0.25">
      <c r="A63">
        <v>61</v>
      </c>
      <c r="B63">
        <v>0</v>
      </c>
      <c r="C63" s="3">
        <v>4</v>
      </c>
      <c r="D63" s="3">
        <v>0</v>
      </c>
      <c r="E63" s="3">
        <v>0</v>
      </c>
      <c r="F63">
        <f t="shared" si="12"/>
        <v>227.00000000000003</v>
      </c>
      <c r="G63">
        <v>0</v>
      </c>
      <c r="H63">
        <v>275</v>
      </c>
      <c r="I63">
        <f t="shared" si="13"/>
        <v>6.4324535701534158</v>
      </c>
      <c r="K63">
        <f t="shared" si="1"/>
        <v>455.57640000000004</v>
      </c>
      <c r="L63">
        <f t="shared" si="5"/>
        <v>8571.0617181299331</v>
      </c>
      <c r="M63">
        <f t="shared" si="6"/>
        <v>682.57640000000004</v>
      </c>
      <c r="N63">
        <f t="shared" si="2"/>
        <v>36</v>
      </c>
      <c r="O63">
        <v>4865.2</v>
      </c>
      <c r="S63">
        <f t="shared" si="11"/>
        <v>-3705.8617181299333</v>
      </c>
      <c r="T63">
        <f t="shared" si="14"/>
        <v>-19483.203666643563</v>
      </c>
    </row>
    <row r="64" spans="1:20" x14ac:dyDescent="0.25">
      <c r="A64">
        <v>62</v>
      </c>
      <c r="B64">
        <v>1</v>
      </c>
      <c r="C64" s="3">
        <v>5</v>
      </c>
      <c r="D64" s="3">
        <v>0</v>
      </c>
      <c r="E64" s="3">
        <v>0</v>
      </c>
      <c r="F64">
        <f t="shared" si="12"/>
        <v>227</v>
      </c>
      <c r="G64">
        <v>0</v>
      </c>
      <c r="H64">
        <v>280</v>
      </c>
      <c r="I64">
        <f t="shared" si="13"/>
        <v>4.1167702848981857</v>
      </c>
      <c r="K64">
        <f t="shared" si="1"/>
        <v>455.57640000000004</v>
      </c>
      <c r="L64">
        <f t="shared" si="5"/>
        <v>3412.8820000000001</v>
      </c>
      <c r="M64">
        <f t="shared" si="6"/>
        <v>1069.5763999999999</v>
      </c>
      <c r="N64">
        <f t="shared" si="2"/>
        <v>36</v>
      </c>
      <c r="O64">
        <v>4865.2</v>
      </c>
      <c r="S64">
        <f t="shared" si="11"/>
        <v>1452.3179999999998</v>
      </c>
      <c r="T64">
        <f t="shared" si="14"/>
        <v>-23189.065384773497</v>
      </c>
    </row>
    <row r="65" spans="1:20" x14ac:dyDescent="0.25">
      <c r="A65">
        <v>63</v>
      </c>
      <c r="B65">
        <v>0</v>
      </c>
      <c r="C65" s="3">
        <v>5</v>
      </c>
      <c r="D65" s="3">
        <v>0</v>
      </c>
      <c r="E65" s="3">
        <v>0</v>
      </c>
      <c r="F65">
        <f t="shared" si="12"/>
        <v>227</v>
      </c>
      <c r="G65">
        <v>0</v>
      </c>
      <c r="H65">
        <v>285</v>
      </c>
      <c r="I65">
        <f t="shared" si="13"/>
        <v>4.1167702848981857</v>
      </c>
      <c r="K65">
        <f t="shared" si="1"/>
        <v>455.57640000000004</v>
      </c>
      <c r="L65">
        <f t="shared" si="5"/>
        <v>5347.8819999999996</v>
      </c>
      <c r="M65">
        <f t="shared" si="6"/>
        <v>682.57640000000004</v>
      </c>
      <c r="N65">
        <f t="shared" si="2"/>
        <v>36</v>
      </c>
      <c r="O65">
        <v>4865.2</v>
      </c>
      <c r="S65">
        <f t="shared" si="11"/>
        <v>-482.68199999999979</v>
      </c>
      <c r="T65">
        <f t="shared" si="14"/>
        <v>-21736.747384773498</v>
      </c>
    </row>
    <row r="66" spans="1:20" x14ac:dyDescent="0.25">
      <c r="A66">
        <v>64</v>
      </c>
      <c r="B66">
        <v>-1</v>
      </c>
      <c r="C66" s="3">
        <v>4</v>
      </c>
      <c r="D66" s="3">
        <v>0</v>
      </c>
      <c r="E66" s="3">
        <v>0</v>
      </c>
      <c r="F66">
        <f t="shared" si="12"/>
        <v>227.00000000000003</v>
      </c>
      <c r="G66">
        <v>0</v>
      </c>
      <c r="H66">
        <v>289</v>
      </c>
      <c r="I66">
        <f t="shared" si="13"/>
        <v>6.4324535701534158</v>
      </c>
      <c r="K66">
        <f t="shared" si="1"/>
        <v>455.57640000000004</v>
      </c>
      <c r="L66">
        <f t="shared" si="5"/>
        <v>2730.3056000000001</v>
      </c>
      <c r="M66">
        <f t="shared" si="6"/>
        <v>295.57640000000004</v>
      </c>
      <c r="N66">
        <f t="shared" si="2"/>
        <v>36</v>
      </c>
      <c r="O66">
        <v>4865.2</v>
      </c>
      <c r="S66">
        <f t="shared" ref="S66:S97" si="17">O66-L66</f>
        <v>2134.8943999999997</v>
      </c>
      <c r="T66">
        <f t="shared" si="14"/>
        <v>-22219.429384773499</v>
      </c>
    </row>
    <row r="67" spans="1:20" x14ac:dyDescent="0.25">
      <c r="A67">
        <v>65</v>
      </c>
      <c r="B67">
        <v>0</v>
      </c>
      <c r="C67" s="3">
        <v>4</v>
      </c>
      <c r="D67" s="3">
        <v>0</v>
      </c>
      <c r="E67" s="3">
        <v>0</v>
      </c>
      <c r="F67">
        <f t="shared" ref="F67:F98" si="18">0.5*$J$6*I67*$Q$4*(C67^2)</f>
        <v>227.00000000000003</v>
      </c>
      <c r="G67">
        <v>0</v>
      </c>
      <c r="H67">
        <v>293</v>
      </c>
      <c r="I67">
        <f t="shared" ref="I67:I98" si="19">2*227/($Q$4*(C67^2)*$J$6)</f>
        <v>6.4324535701534158</v>
      </c>
      <c r="K67">
        <f t="shared" ref="K67:K130" si="20">$J$2*$Q$2</f>
        <v>455.57640000000004</v>
      </c>
      <c r="L67">
        <f t="shared" si="5"/>
        <v>1182.3056000000001</v>
      </c>
      <c r="M67">
        <f t="shared" si="6"/>
        <v>682.57640000000004</v>
      </c>
      <c r="N67">
        <f t="shared" ref="N67:N130" si="21">100*(($Q$26/$J$2) - $Q$2)</f>
        <v>36</v>
      </c>
      <c r="O67">
        <v>4865.2</v>
      </c>
      <c r="S67">
        <f t="shared" si="17"/>
        <v>3682.8943999999997</v>
      </c>
      <c r="T67">
        <f t="shared" si="14"/>
        <v>-20084.534984773498</v>
      </c>
    </row>
    <row r="68" spans="1:20" x14ac:dyDescent="0.25">
      <c r="A68">
        <v>66</v>
      </c>
      <c r="B68">
        <v>-1</v>
      </c>
      <c r="C68" s="3">
        <v>3</v>
      </c>
      <c r="D68" s="3">
        <v>0</v>
      </c>
      <c r="E68" s="3">
        <v>0</v>
      </c>
      <c r="F68">
        <f t="shared" si="18"/>
        <v>227</v>
      </c>
      <c r="G68">
        <v>0</v>
      </c>
      <c r="H68">
        <v>296</v>
      </c>
      <c r="I68">
        <f t="shared" si="19"/>
        <v>11.435473013606071</v>
      </c>
      <c r="K68">
        <f t="shared" si="20"/>
        <v>455.57640000000004</v>
      </c>
      <c r="L68">
        <f t="shared" ref="L68:L131" si="22">M67*(C68)</f>
        <v>2047.7292000000002</v>
      </c>
      <c r="M68">
        <f t="shared" ref="M68:M131" si="23">($R$45*B68)+F68+E68+$K$2</f>
        <v>295.57640000000004</v>
      </c>
      <c r="N68">
        <f t="shared" si="21"/>
        <v>36</v>
      </c>
      <c r="O68">
        <v>4865.2</v>
      </c>
      <c r="S68">
        <f t="shared" si="17"/>
        <v>2817.4707999999996</v>
      </c>
      <c r="T68">
        <f t="shared" ref="T68:T99" si="24">S67+T67</f>
        <v>-16401.640584773497</v>
      </c>
    </row>
    <row r="69" spans="1:20" x14ac:dyDescent="0.25">
      <c r="A69">
        <v>67</v>
      </c>
      <c r="B69">
        <v>-1</v>
      </c>
      <c r="C69" s="3">
        <v>2</v>
      </c>
      <c r="D69" s="3">
        <v>0</v>
      </c>
      <c r="E69" s="3">
        <v>0</v>
      </c>
      <c r="F69">
        <f t="shared" si="18"/>
        <v>227.00000000000003</v>
      </c>
      <c r="G69">
        <v>0</v>
      </c>
      <c r="H69">
        <v>298</v>
      </c>
      <c r="I69">
        <f t="shared" si="19"/>
        <v>25.729814280613663</v>
      </c>
      <c r="K69">
        <f t="shared" si="20"/>
        <v>455.57640000000004</v>
      </c>
      <c r="L69">
        <f t="shared" si="22"/>
        <v>591.15280000000007</v>
      </c>
      <c r="M69">
        <f t="shared" si="23"/>
        <v>295.57640000000004</v>
      </c>
      <c r="N69">
        <f t="shared" si="21"/>
        <v>36</v>
      </c>
      <c r="O69">
        <v>4865.2</v>
      </c>
      <c r="S69">
        <f t="shared" si="17"/>
        <v>4274.0472</v>
      </c>
      <c r="T69">
        <f t="shared" si="24"/>
        <v>-13584.169784773498</v>
      </c>
    </row>
    <row r="70" spans="1:20" x14ac:dyDescent="0.25">
      <c r="A70">
        <v>68</v>
      </c>
      <c r="B70">
        <v>1</v>
      </c>
      <c r="C70" s="3">
        <v>3</v>
      </c>
      <c r="D70" s="3">
        <v>0</v>
      </c>
      <c r="E70" s="3">
        <v>0</v>
      </c>
      <c r="F70">
        <f t="shared" si="18"/>
        <v>227</v>
      </c>
      <c r="G70">
        <v>0</v>
      </c>
      <c r="H70">
        <v>301</v>
      </c>
      <c r="I70">
        <f t="shared" si="19"/>
        <v>11.435473013606071</v>
      </c>
      <c r="K70">
        <f t="shared" si="20"/>
        <v>455.57640000000004</v>
      </c>
      <c r="L70">
        <f t="shared" si="22"/>
        <v>886.72920000000011</v>
      </c>
      <c r="M70">
        <f t="shared" si="23"/>
        <v>1069.5763999999999</v>
      </c>
      <c r="N70">
        <f t="shared" si="21"/>
        <v>36</v>
      </c>
      <c r="O70">
        <v>4865.2</v>
      </c>
      <c r="S70">
        <f t="shared" si="17"/>
        <v>3978.4707999999996</v>
      </c>
      <c r="T70">
        <f t="shared" si="24"/>
        <v>-9310.1225847734968</v>
      </c>
    </row>
    <row r="71" spans="1:20" x14ac:dyDescent="0.25">
      <c r="A71">
        <v>69</v>
      </c>
      <c r="B71">
        <v>1</v>
      </c>
      <c r="C71" s="3">
        <v>4</v>
      </c>
      <c r="D71" s="3">
        <v>0</v>
      </c>
      <c r="E71" s="3">
        <v>0</v>
      </c>
      <c r="F71">
        <f t="shared" si="18"/>
        <v>227.00000000000003</v>
      </c>
      <c r="G71">
        <v>0</v>
      </c>
      <c r="H71">
        <v>305</v>
      </c>
      <c r="I71">
        <f t="shared" si="19"/>
        <v>6.4324535701534158</v>
      </c>
      <c r="K71">
        <f t="shared" si="20"/>
        <v>455.57640000000004</v>
      </c>
      <c r="L71">
        <f t="shared" si="22"/>
        <v>4278.3055999999997</v>
      </c>
      <c r="M71">
        <f t="shared" si="23"/>
        <v>1069.5763999999999</v>
      </c>
      <c r="N71">
        <f t="shared" si="21"/>
        <v>36</v>
      </c>
      <c r="O71">
        <v>4865.2</v>
      </c>
      <c r="S71">
        <f t="shared" si="17"/>
        <v>586.89440000000013</v>
      </c>
      <c r="T71">
        <f t="shared" si="24"/>
        <v>-5331.6517847734976</v>
      </c>
    </row>
    <row r="72" spans="1:20" x14ac:dyDescent="0.25">
      <c r="A72">
        <v>70</v>
      </c>
      <c r="B72">
        <v>0</v>
      </c>
      <c r="C72" s="3">
        <v>4</v>
      </c>
      <c r="D72" s="3">
        <v>0</v>
      </c>
      <c r="E72" s="3">
        <v>0</v>
      </c>
      <c r="F72">
        <f t="shared" si="18"/>
        <v>227.00000000000003</v>
      </c>
      <c r="G72">
        <v>0</v>
      </c>
      <c r="H72">
        <v>309</v>
      </c>
      <c r="I72">
        <f t="shared" si="19"/>
        <v>6.4324535701534158</v>
      </c>
      <c r="K72">
        <f t="shared" si="20"/>
        <v>455.57640000000004</v>
      </c>
      <c r="L72">
        <f t="shared" si="22"/>
        <v>4278.3055999999997</v>
      </c>
      <c r="M72">
        <f t="shared" si="23"/>
        <v>682.57640000000004</v>
      </c>
      <c r="N72">
        <f t="shared" si="21"/>
        <v>36</v>
      </c>
      <c r="O72">
        <v>4865.2</v>
      </c>
      <c r="S72">
        <f t="shared" si="17"/>
        <v>586.89440000000013</v>
      </c>
      <c r="T72">
        <f t="shared" si="24"/>
        <v>-4744.7573847734975</v>
      </c>
    </row>
    <row r="73" spans="1:20" x14ac:dyDescent="0.25">
      <c r="A73">
        <v>71</v>
      </c>
      <c r="B73">
        <v>-1</v>
      </c>
      <c r="C73" s="3">
        <v>3</v>
      </c>
      <c r="D73" s="3">
        <v>0</v>
      </c>
      <c r="E73" s="3">
        <v>0</v>
      </c>
      <c r="F73">
        <f t="shared" si="18"/>
        <v>227</v>
      </c>
      <c r="G73">
        <v>0</v>
      </c>
      <c r="H73">
        <v>312</v>
      </c>
      <c r="I73">
        <f t="shared" si="19"/>
        <v>11.435473013606071</v>
      </c>
      <c r="K73">
        <f t="shared" si="20"/>
        <v>455.57640000000004</v>
      </c>
      <c r="L73">
        <f t="shared" si="22"/>
        <v>2047.7292000000002</v>
      </c>
      <c r="M73">
        <f t="shared" si="23"/>
        <v>295.57640000000004</v>
      </c>
      <c r="N73">
        <f t="shared" si="21"/>
        <v>36</v>
      </c>
      <c r="O73">
        <v>4865.2</v>
      </c>
      <c r="S73">
        <f t="shared" si="17"/>
        <v>2817.4707999999996</v>
      </c>
      <c r="T73">
        <f t="shared" si="24"/>
        <v>-4157.8629847734974</v>
      </c>
    </row>
    <row r="74" spans="1:20" x14ac:dyDescent="0.25">
      <c r="A74">
        <v>72</v>
      </c>
      <c r="B74">
        <v>-1</v>
      </c>
      <c r="C74" s="3">
        <v>2</v>
      </c>
      <c r="D74" s="3">
        <v>0</v>
      </c>
      <c r="E74" s="3">
        <v>0</v>
      </c>
      <c r="F74">
        <f t="shared" si="18"/>
        <v>227.00000000000003</v>
      </c>
      <c r="G74">
        <v>0</v>
      </c>
      <c r="H74">
        <v>314</v>
      </c>
      <c r="I74">
        <f t="shared" si="19"/>
        <v>25.729814280613663</v>
      </c>
      <c r="K74">
        <f t="shared" si="20"/>
        <v>455.57640000000004</v>
      </c>
      <c r="L74">
        <f t="shared" si="22"/>
        <v>591.15280000000007</v>
      </c>
      <c r="M74">
        <f t="shared" si="23"/>
        <v>295.57640000000004</v>
      </c>
      <c r="N74">
        <f t="shared" si="21"/>
        <v>36</v>
      </c>
      <c r="O74">
        <v>4865.2</v>
      </c>
      <c r="S74">
        <f t="shared" si="17"/>
        <v>4274.0472</v>
      </c>
      <c r="T74">
        <f t="shared" si="24"/>
        <v>-1340.3921847734978</v>
      </c>
    </row>
    <row r="75" spans="1:20" x14ac:dyDescent="0.25">
      <c r="A75">
        <v>73</v>
      </c>
      <c r="B75">
        <v>1</v>
      </c>
      <c r="C75" s="3">
        <v>3</v>
      </c>
      <c r="D75" s="3">
        <v>0</v>
      </c>
      <c r="E75" s="3">
        <v>0</v>
      </c>
      <c r="F75">
        <f t="shared" si="18"/>
        <v>227</v>
      </c>
      <c r="G75">
        <v>0</v>
      </c>
      <c r="H75">
        <v>317</v>
      </c>
      <c r="I75">
        <f t="shared" si="19"/>
        <v>11.435473013606071</v>
      </c>
      <c r="K75">
        <f t="shared" si="20"/>
        <v>455.57640000000004</v>
      </c>
      <c r="L75">
        <f t="shared" si="22"/>
        <v>886.72920000000011</v>
      </c>
      <c r="M75">
        <f t="shared" si="23"/>
        <v>1069.5763999999999</v>
      </c>
      <c r="N75">
        <f t="shared" si="21"/>
        <v>36</v>
      </c>
      <c r="O75">
        <v>4865.2</v>
      </c>
      <c r="S75">
        <f t="shared" si="17"/>
        <v>3978.4707999999996</v>
      </c>
      <c r="T75">
        <f t="shared" si="24"/>
        <v>2933.6550152265022</v>
      </c>
    </row>
    <row r="76" spans="1:20" x14ac:dyDescent="0.25">
      <c r="A76">
        <v>74</v>
      </c>
      <c r="B76">
        <v>1</v>
      </c>
      <c r="C76" s="3">
        <v>4</v>
      </c>
      <c r="D76" s="3">
        <v>0</v>
      </c>
      <c r="E76" s="3">
        <v>0</v>
      </c>
      <c r="F76">
        <f t="shared" si="18"/>
        <v>227.00000000000003</v>
      </c>
      <c r="G76">
        <v>0</v>
      </c>
      <c r="H76">
        <v>321</v>
      </c>
      <c r="I76">
        <f t="shared" si="19"/>
        <v>6.4324535701534158</v>
      </c>
      <c r="K76">
        <f t="shared" si="20"/>
        <v>455.57640000000004</v>
      </c>
      <c r="L76">
        <f t="shared" si="22"/>
        <v>4278.3055999999997</v>
      </c>
      <c r="M76">
        <f t="shared" si="23"/>
        <v>1069.5763999999999</v>
      </c>
      <c r="N76">
        <f t="shared" si="21"/>
        <v>36</v>
      </c>
      <c r="O76">
        <v>4865.2</v>
      </c>
      <c r="S76">
        <f t="shared" si="17"/>
        <v>586.89440000000013</v>
      </c>
      <c r="T76">
        <f t="shared" si="24"/>
        <v>6912.1258152265018</v>
      </c>
    </row>
    <row r="77" spans="1:20" x14ac:dyDescent="0.25">
      <c r="A77">
        <v>75</v>
      </c>
      <c r="B77">
        <v>1</v>
      </c>
      <c r="C77" s="3">
        <v>5</v>
      </c>
      <c r="D77" s="3">
        <v>0</v>
      </c>
      <c r="E77" s="3">
        <v>0</v>
      </c>
      <c r="F77">
        <f t="shared" si="18"/>
        <v>227</v>
      </c>
      <c r="G77">
        <v>0</v>
      </c>
      <c r="H77">
        <v>326</v>
      </c>
      <c r="I77">
        <f t="shared" si="19"/>
        <v>4.1167702848981857</v>
      </c>
      <c r="K77">
        <f t="shared" si="20"/>
        <v>455.57640000000004</v>
      </c>
      <c r="L77">
        <f t="shared" si="22"/>
        <v>5347.8819999999996</v>
      </c>
      <c r="M77">
        <f t="shared" si="23"/>
        <v>1069.5763999999999</v>
      </c>
      <c r="N77">
        <f t="shared" si="21"/>
        <v>36</v>
      </c>
      <c r="O77">
        <v>4865.2</v>
      </c>
      <c r="S77">
        <f t="shared" si="17"/>
        <v>-482.68199999999979</v>
      </c>
      <c r="T77">
        <f t="shared" si="24"/>
        <v>7499.0202152265019</v>
      </c>
    </row>
    <row r="78" spans="1:20" x14ac:dyDescent="0.25">
      <c r="A78">
        <v>76</v>
      </c>
      <c r="B78">
        <v>1</v>
      </c>
      <c r="C78" s="3">
        <v>6</v>
      </c>
      <c r="D78" s="3">
        <v>0</v>
      </c>
      <c r="E78" s="3">
        <v>0</v>
      </c>
      <c r="F78">
        <f t="shared" si="18"/>
        <v>227</v>
      </c>
      <c r="G78">
        <v>0</v>
      </c>
      <c r="H78">
        <v>332</v>
      </c>
      <c r="I78">
        <f t="shared" si="19"/>
        <v>2.8588682534015177</v>
      </c>
      <c r="K78">
        <f t="shared" si="20"/>
        <v>455.57640000000004</v>
      </c>
      <c r="L78">
        <f t="shared" si="22"/>
        <v>6417.4583999999995</v>
      </c>
      <c r="M78">
        <f t="shared" si="23"/>
        <v>1069.5763999999999</v>
      </c>
      <c r="N78">
        <f t="shared" si="21"/>
        <v>36</v>
      </c>
      <c r="O78">
        <v>4865.2</v>
      </c>
      <c r="S78">
        <f t="shared" si="17"/>
        <v>-1552.2583999999997</v>
      </c>
      <c r="T78">
        <f t="shared" si="24"/>
        <v>7016.3382152265021</v>
      </c>
    </row>
    <row r="79" spans="1:20" x14ac:dyDescent="0.25">
      <c r="A79">
        <v>77</v>
      </c>
      <c r="B79">
        <v>1</v>
      </c>
      <c r="C79" s="3">
        <v>7</v>
      </c>
      <c r="D79" s="3">
        <v>0</v>
      </c>
      <c r="E79" s="3">
        <v>0</v>
      </c>
      <c r="F79">
        <f t="shared" si="18"/>
        <v>227</v>
      </c>
      <c r="G79">
        <v>0</v>
      </c>
      <c r="H79">
        <v>339</v>
      </c>
      <c r="I79">
        <f t="shared" si="19"/>
        <v>2.1003930024990742</v>
      </c>
      <c r="K79">
        <f t="shared" si="20"/>
        <v>455.57640000000004</v>
      </c>
      <c r="L79">
        <f t="shared" si="22"/>
        <v>7487.0347999999994</v>
      </c>
      <c r="M79">
        <f t="shared" si="23"/>
        <v>1069.5763999999999</v>
      </c>
      <c r="N79">
        <f t="shared" si="21"/>
        <v>36</v>
      </c>
      <c r="O79">
        <v>4865.2</v>
      </c>
      <c r="S79">
        <f t="shared" si="17"/>
        <v>-2621.8347999999996</v>
      </c>
      <c r="T79">
        <f t="shared" si="24"/>
        <v>5464.0798152265024</v>
      </c>
    </row>
    <row r="80" spans="1:20" x14ac:dyDescent="0.25">
      <c r="A80">
        <v>78</v>
      </c>
      <c r="B80">
        <v>0</v>
      </c>
      <c r="C80" s="3">
        <v>7</v>
      </c>
      <c r="D80" s="3">
        <v>0</v>
      </c>
      <c r="E80" s="3">
        <v>0</v>
      </c>
      <c r="F80">
        <f t="shared" si="18"/>
        <v>227</v>
      </c>
      <c r="G80">
        <v>0</v>
      </c>
      <c r="H80">
        <v>346</v>
      </c>
      <c r="I80">
        <f t="shared" si="19"/>
        <v>2.1003930024990742</v>
      </c>
      <c r="K80">
        <f t="shared" si="20"/>
        <v>455.57640000000004</v>
      </c>
      <c r="L80">
        <f t="shared" si="22"/>
        <v>7487.0347999999994</v>
      </c>
      <c r="M80">
        <f t="shared" si="23"/>
        <v>682.57640000000004</v>
      </c>
      <c r="N80">
        <f t="shared" si="21"/>
        <v>36</v>
      </c>
      <c r="O80">
        <v>4865.2</v>
      </c>
      <c r="S80">
        <f t="shared" si="17"/>
        <v>-2621.8347999999996</v>
      </c>
      <c r="T80">
        <f t="shared" si="24"/>
        <v>2842.2450152265028</v>
      </c>
    </row>
    <row r="81" spans="1:20" x14ac:dyDescent="0.25">
      <c r="A81">
        <v>79</v>
      </c>
      <c r="B81">
        <v>0</v>
      </c>
      <c r="C81" s="3">
        <v>7</v>
      </c>
      <c r="D81" s="3">
        <v>0</v>
      </c>
      <c r="E81" s="3">
        <v>0</v>
      </c>
      <c r="F81">
        <f t="shared" si="18"/>
        <v>227</v>
      </c>
      <c r="G81">
        <v>0</v>
      </c>
      <c r="H81">
        <v>353</v>
      </c>
      <c r="I81">
        <f t="shared" si="19"/>
        <v>2.1003930024990742</v>
      </c>
      <c r="K81">
        <f t="shared" si="20"/>
        <v>455.57640000000004</v>
      </c>
      <c r="L81">
        <f t="shared" si="22"/>
        <v>4778.0348000000004</v>
      </c>
      <c r="M81">
        <f t="shared" si="23"/>
        <v>682.57640000000004</v>
      </c>
      <c r="N81">
        <f t="shared" si="21"/>
        <v>36</v>
      </c>
      <c r="O81">
        <v>4865.2</v>
      </c>
      <c r="S81">
        <f t="shared" si="17"/>
        <v>87.165199999999459</v>
      </c>
      <c r="T81">
        <f t="shared" si="24"/>
        <v>220.41021522650317</v>
      </c>
    </row>
    <row r="82" spans="1:20" x14ac:dyDescent="0.25">
      <c r="A82">
        <v>80</v>
      </c>
      <c r="B82">
        <v>-1</v>
      </c>
      <c r="C82" s="3">
        <v>6</v>
      </c>
      <c r="D82" s="3">
        <v>0</v>
      </c>
      <c r="E82" s="3">
        <v>0</v>
      </c>
      <c r="F82">
        <f t="shared" si="18"/>
        <v>227</v>
      </c>
      <c r="G82">
        <v>0</v>
      </c>
      <c r="H82">
        <v>359</v>
      </c>
      <c r="I82">
        <f t="shared" si="19"/>
        <v>2.8588682534015177</v>
      </c>
      <c r="K82">
        <f t="shared" si="20"/>
        <v>455.57640000000004</v>
      </c>
      <c r="L82">
        <f t="shared" si="22"/>
        <v>4095.4584000000004</v>
      </c>
      <c r="M82">
        <f t="shared" si="23"/>
        <v>295.57640000000004</v>
      </c>
      <c r="N82">
        <f t="shared" si="21"/>
        <v>36</v>
      </c>
      <c r="O82">
        <v>4865.2</v>
      </c>
      <c r="S82">
        <f t="shared" si="17"/>
        <v>769.74159999999938</v>
      </c>
      <c r="T82">
        <f t="shared" si="24"/>
        <v>307.57541522650263</v>
      </c>
    </row>
    <row r="83" spans="1:20" x14ac:dyDescent="0.25">
      <c r="A83">
        <v>81</v>
      </c>
      <c r="B83">
        <v>-1</v>
      </c>
      <c r="C83" s="3">
        <v>5</v>
      </c>
      <c r="D83" s="3">
        <v>0</v>
      </c>
      <c r="E83" s="3">
        <v>0</v>
      </c>
      <c r="F83">
        <f t="shared" si="18"/>
        <v>227</v>
      </c>
      <c r="G83">
        <v>0</v>
      </c>
      <c r="H83">
        <v>364</v>
      </c>
      <c r="I83">
        <f t="shared" si="19"/>
        <v>4.1167702848981857</v>
      </c>
      <c r="K83">
        <f t="shared" si="20"/>
        <v>455.57640000000004</v>
      </c>
      <c r="L83">
        <f t="shared" si="22"/>
        <v>1477.8820000000001</v>
      </c>
      <c r="M83">
        <f t="shared" si="23"/>
        <v>295.57640000000004</v>
      </c>
      <c r="N83">
        <f t="shared" si="21"/>
        <v>36</v>
      </c>
      <c r="O83">
        <v>4865.2</v>
      </c>
      <c r="S83">
        <f t="shared" si="17"/>
        <v>3387.3179999999998</v>
      </c>
      <c r="T83">
        <f t="shared" si="24"/>
        <v>1077.317015226502</v>
      </c>
    </row>
    <row r="84" spans="1:20" x14ac:dyDescent="0.25">
      <c r="A84">
        <v>82</v>
      </c>
      <c r="B84">
        <v>-1</v>
      </c>
      <c r="C84" s="3">
        <v>4</v>
      </c>
      <c r="D84" s="3">
        <v>0</v>
      </c>
      <c r="E84" s="3">
        <v>0</v>
      </c>
      <c r="F84">
        <f t="shared" si="18"/>
        <v>227.00000000000003</v>
      </c>
      <c r="G84">
        <v>0</v>
      </c>
      <c r="H84">
        <v>368</v>
      </c>
      <c r="I84">
        <f t="shared" si="19"/>
        <v>6.4324535701534158</v>
      </c>
      <c r="K84">
        <f t="shared" si="20"/>
        <v>455.57640000000004</v>
      </c>
      <c r="L84">
        <f t="shared" si="22"/>
        <v>1182.3056000000001</v>
      </c>
      <c r="M84">
        <f t="shared" si="23"/>
        <v>295.57640000000004</v>
      </c>
      <c r="N84">
        <f t="shared" si="21"/>
        <v>36</v>
      </c>
      <c r="O84">
        <v>4865.2</v>
      </c>
      <c r="S84">
        <f t="shared" si="17"/>
        <v>3682.8943999999997</v>
      </c>
      <c r="T84">
        <f t="shared" si="24"/>
        <v>4464.6350152265022</v>
      </c>
    </row>
    <row r="85" spans="1:20" x14ac:dyDescent="0.25">
      <c r="A85">
        <v>83</v>
      </c>
      <c r="B85">
        <v>-1</v>
      </c>
      <c r="C85" s="3">
        <v>3</v>
      </c>
      <c r="D85" s="3">
        <v>0</v>
      </c>
      <c r="E85" s="3">
        <v>0</v>
      </c>
      <c r="F85">
        <f t="shared" si="18"/>
        <v>227</v>
      </c>
      <c r="G85">
        <v>0</v>
      </c>
      <c r="H85">
        <v>371</v>
      </c>
      <c r="I85">
        <f t="shared" si="19"/>
        <v>11.435473013606071</v>
      </c>
      <c r="K85">
        <f t="shared" si="20"/>
        <v>455.57640000000004</v>
      </c>
      <c r="L85">
        <f t="shared" si="22"/>
        <v>886.72920000000011</v>
      </c>
      <c r="M85">
        <f t="shared" si="23"/>
        <v>295.57640000000004</v>
      </c>
      <c r="N85">
        <f t="shared" si="21"/>
        <v>36</v>
      </c>
      <c r="O85">
        <v>4865.2</v>
      </c>
      <c r="S85">
        <f t="shared" si="17"/>
        <v>3978.4707999999996</v>
      </c>
      <c r="T85">
        <f t="shared" si="24"/>
        <v>8147.5294152265014</v>
      </c>
    </row>
    <row r="86" spans="1:20" x14ac:dyDescent="0.25">
      <c r="A86">
        <v>84</v>
      </c>
      <c r="B86">
        <v>-1</v>
      </c>
      <c r="C86" s="3">
        <v>2</v>
      </c>
      <c r="D86" s="3">
        <v>0</v>
      </c>
      <c r="E86" s="3">
        <v>0</v>
      </c>
      <c r="F86">
        <f t="shared" si="18"/>
        <v>227.00000000000003</v>
      </c>
      <c r="G86">
        <v>0</v>
      </c>
      <c r="H86">
        <v>373</v>
      </c>
      <c r="I86">
        <f t="shared" si="19"/>
        <v>25.729814280613663</v>
      </c>
      <c r="K86">
        <f t="shared" si="20"/>
        <v>455.57640000000004</v>
      </c>
      <c r="L86">
        <f t="shared" si="22"/>
        <v>591.15280000000007</v>
      </c>
      <c r="M86">
        <f t="shared" si="23"/>
        <v>295.57640000000004</v>
      </c>
      <c r="N86">
        <f t="shared" si="21"/>
        <v>36</v>
      </c>
      <c r="O86">
        <v>4865.2</v>
      </c>
      <c r="S86">
        <f t="shared" si="17"/>
        <v>4274.0472</v>
      </c>
      <c r="T86">
        <f t="shared" si="24"/>
        <v>12126.000215226501</v>
      </c>
    </row>
    <row r="87" spans="1:20" x14ac:dyDescent="0.25">
      <c r="A87">
        <v>85</v>
      </c>
      <c r="B87">
        <v>1</v>
      </c>
      <c r="C87" s="3">
        <v>3</v>
      </c>
      <c r="D87" s="3">
        <v>0</v>
      </c>
      <c r="E87" s="3">
        <v>0</v>
      </c>
      <c r="F87">
        <f t="shared" si="18"/>
        <v>227</v>
      </c>
      <c r="G87">
        <v>0</v>
      </c>
      <c r="H87">
        <v>376</v>
      </c>
      <c r="I87">
        <f t="shared" si="19"/>
        <v>11.435473013606071</v>
      </c>
      <c r="K87">
        <f t="shared" si="20"/>
        <v>455.57640000000004</v>
      </c>
      <c r="L87">
        <f t="shared" si="22"/>
        <v>886.72920000000011</v>
      </c>
      <c r="M87">
        <f t="shared" si="23"/>
        <v>1069.5763999999999</v>
      </c>
      <c r="N87">
        <f t="shared" si="21"/>
        <v>36</v>
      </c>
      <c r="O87">
        <v>4865.2</v>
      </c>
      <c r="S87">
        <f t="shared" si="17"/>
        <v>3978.4707999999996</v>
      </c>
      <c r="T87">
        <f t="shared" si="24"/>
        <v>16400.047415226501</v>
      </c>
    </row>
    <row r="88" spans="1:20" x14ac:dyDescent="0.25">
      <c r="A88">
        <v>86</v>
      </c>
      <c r="B88">
        <v>0</v>
      </c>
      <c r="C88" s="3">
        <v>3</v>
      </c>
      <c r="D88" s="3">
        <v>0</v>
      </c>
      <c r="E88" s="3">
        <v>0</v>
      </c>
      <c r="F88">
        <f t="shared" si="18"/>
        <v>227</v>
      </c>
      <c r="G88">
        <v>0</v>
      </c>
      <c r="H88">
        <v>379</v>
      </c>
      <c r="I88">
        <f t="shared" si="19"/>
        <v>11.435473013606071</v>
      </c>
      <c r="K88">
        <f t="shared" si="20"/>
        <v>455.57640000000004</v>
      </c>
      <c r="L88">
        <f t="shared" si="22"/>
        <v>3208.7291999999998</v>
      </c>
      <c r="M88">
        <f t="shared" si="23"/>
        <v>682.57640000000004</v>
      </c>
      <c r="N88">
        <f t="shared" si="21"/>
        <v>36</v>
      </c>
      <c r="O88">
        <v>4865.2</v>
      </c>
      <c r="S88">
        <f t="shared" si="17"/>
        <v>1656.4708000000001</v>
      </c>
      <c r="T88">
        <f t="shared" si="24"/>
        <v>20378.518215226501</v>
      </c>
    </row>
    <row r="89" spans="1:20" x14ac:dyDescent="0.25">
      <c r="A89">
        <v>87</v>
      </c>
      <c r="B89">
        <v>1</v>
      </c>
      <c r="C89" s="3">
        <v>4</v>
      </c>
      <c r="D89" s="3">
        <v>0</v>
      </c>
      <c r="E89" s="3">
        <v>0</v>
      </c>
      <c r="F89">
        <f t="shared" si="18"/>
        <v>227.00000000000003</v>
      </c>
      <c r="G89">
        <v>0</v>
      </c>
      <c r="H89">
        <v>383</v>
      </c>
      <c r="I89">
        <f t="shared" si="19"/>
        <v>6.4324535701534158</v>
      </c>
      <c r="K89">
        <f t="shared" si="20"/>
        <v>455.57640000000004</v>
      </c>
      <c r="L89">
        <f t="shared" si="22"/>
        <v>2730.3056000000001</v>
      </c>
      <c r="M89">
        <f t="shared" si="23"/>
        <v>1069.5763999999999</v>
      </c>
      <c r="N89">
        <f t="shared" si="21"/>
        <v>36</v>
      </c>
      <c r="O89">
        <v>4865.2</v>
      </c>
      <c r="S89">
        <f t="shared" si="17"/>
        <v>2134.8943999999997</v>
      </c>
      <c r="T89">
        <f t="shared" si="24"/>
        <v>22034.9890152265</v>
      </c>
    </row>
    <row r="90" spans="1:20" x14ac:dyDescent="0.25">
      <c r="A90">
        <v>88</v>
      </c>
      <c r="B90">
        <v>0</v>
      </c>
      <c r="C90" s="3">
        <v>4</v>
      </c>
      <c r="D90" s="3">
        <v>0</v>
      </c>
      <c r="E90" s="3">
        <v>0</v>
      </c>
      <c r="F90">
        <f t="shared" si="18"/>
        <v>227.00000000000003</v>
      </c>
      <c r="G90">
        <v>0</v>
      </c>
      <c r="H90">
        <v>387</v>
      </c>
      <c r="I90">
        <f t="shared" si="19"/>
        <v>6.4324535701534158</v>
      </c>
      <c r="K90">
        <f t="shared" si="20"/>
        <v>455.57640000000004</v>
      </c>
      <c r="L90">
        <f t="shared" si="22"/>
        <v>4278.3055999999997</v>
      </c>
      <c r="M90">
        <f t="shared" si="23"/>
        <v>682.57640000000004</v>
      </c>
      <c r="N90">
        <f t="shared" si="21"/>
        <v>36</v>
      </c>
      <c r="O90">
        <v>4865.2</v>
      </c>
      <c r="S90">
        <f t="shared" si="17"/>
        <v>586.89440000000013</v>
      </c>
      <c r="T90">
        <f t="shared" si="24"/>
        <v>24169.883415226501</v>
      </c>
    </row>
    <row r="91" spans="1:20" x14ac:dyDescent="0.25">
      <c r="A91">
        <v>89</v>
      </c>
      <c r="B91">
        <v>0</v>
      </c>
      <c r="C91" s="3">
        <v>4</v>
      </c>
      <c r="D91" s="3">
        <v>0</v>
      </c>
      <c r="E91" s="3">
        <v>0</v>
      </c>
      <c r="F91">
        <f t="shared" si="18"/>
        <v>227.00000000000003</v>
      </c>
      <c r="G91">
        <v>0</v>
      </c>
      <c r="H91">
        <v>391</v>
      </c>
      <c r="I91">
        <f t="shared" si="19"/>
        <v>6.4324535701534158</v>
      </c>
      <c r="K91">
        <f t="shared" si="20"/>
        <v>455.57640000000004</v>
      </c>
      <c r="L91">
        <f t="shared" si="22"/>
        <v>2730.3056000000001</v>
      </c>
      <c r="M91">
        <f t="shared" si="23"/>
        <v>682.57640000000004</v>
      </c>
      <c r="N91">
        <f t="shared" si="21"/>
        <v>36</v>
      </c>
      <c r="O91">
        <v>4865.2</v>
      </c>
      <c r="S91">
        <f t="shared" si="17"/>
        <v>2134.8943999999997</v>
      </c>
      <c r="T91">
        <f t="shared" si="24"/>
        <v>24756.777815226502</v>
      </c>
    </row>
    <row r="92" spans="1:20" x14ac:dyDescent="0.25">
      <c r="A92">
        <v>90</v>
      </c>
      <c r="B92">
        <v>1</v>
      </c>
      <c r="C92" s="3">
        <v>5</v>
      </c>
      <c r="D92" s="3">
        <v>0</v>
      </c>
      <c r="E92" s="3">
        <v>0</v>
      </c>
      <c r="F92">
        <f t="shared" si="18"/>
        <v>227</v>
      </c>
      <c r="G92">
        <v>0</v>
      </c>
      <c r="H92">
        <v>396</v>
      </c>
      <c r="I92">
        <f t="shared" si="19"/>
        <v>4.1167702848981857</v>
      </c>
      <c r="K92">
        <f t="shared" si="20"/>
        <v>455.57640000000004</v>
      </c>
      <c r="L92">
        <f t="shared" si="22"/>
        <v>3412.8820000000001</v>
      </c>
      <c r="M92">
        <f t="shared" si="23"/>
        <v>1069.5763999999999</v>
      </c>
      <c r="N92">
        <f t="shared" si="21"/>
        <v>36</v>
      </c>
      <c r="O92">
        <v>4865.2</v>
      </c>
      <c r="S92">
        <f t="shared" si="17"/>
        <v>1452.3179999999998</v>
      </c>
      <c r="T92">
        <f t="shared" si="24"/>
        <v>26891.672215226503</v>
      </c>
    </row>
    <row r="93" spans="1:20" x14ac:dyDescent="0.25">
      <c r="A93">
        <v>91</v>
      </c>
      <c r="B93">
        <v>1</v>
      </c>
      <c r="C93" s="3">
        <v>6</v>
      </c>
      <c r="D93" s="3">
        <v>0</v>
      </c>
      <c r="E93" s="3">
        <v>0</v>
      </c>
      <c r="F93">
        <f t="shared" si="18"/>
        <v>227</v>
      </c>
      <c r="G93">
        <v>0</v>
      </c>
      <c r="H93">
        <v>402</v>
      </c>
      <c r="I93">
        <f t="shared" si="19"/>
        <v>2.8588682534015177</v>
      </c>
      <c r="K93">
        <f t="shared" si="20"/>
        <v>455.57640000000004</v>
      </c>
      <c r="L93">
        <f t="shared" si="22"/>
        <v>6417.4583999999995</v>
      </c>
      <c r="M93">
        <f t="shared" si="23"/>
        <v>1069.5763999999999</v>
      </c>
      <c r="N93">
        <f t="shared" si="21"/>
        <v>36</v>
      </c>
      <c r="O93">
        <v>4865.2</v>
      </c>
      <c r="S93">
        <f t="shared" si="17"/>
        <v>-1552.2583999999997</v>
      </c>
      <c r="T93">
        <f t="shared" si="24"/>
        <v>28343.990215226502</v>
      </c>
    </row>
    <row r="94" spans="1:20" x14ac:dyDescent="0.25">
      <c r="A94">
        <v>92</v>
      </c>
      <c r="B94">
        <v>1</v>
      </c>
      <c r="C94" s="3">
        <v>7</v>
      </c>
      <c r="D94" s="3">
        <v>0</v>
      </c>
      <c r="E94" s="3">
        <v>0</v>
      </c>
      <c r="F94">
        <f t="shared" si="18"/>
        <v>227</v>
      </c>
      <c r="G94">
        <v>0</v>
      </c>
      <c r="H94">
        <v>409</v>
      </c>
      <c r="I94">
        <f t="shared" si="19"/>
        <v>2.1003930024990742</v>
      </c>
      <c r="K94">
        <f t="shared" si="20"/>
        <v>455.57640000000004</v>
      </c>
      <c r="L94">
        <f t="shared" si="22"/>
        <v>7487.0347999999994</v>
      </c>
      <c r="M94">
        <f t="shared" si="23"/>
        <v>1069.5763999999999</v>
      </c>
      <c r="N94">
        <f t="shared" si="21"/>
        <v>36</v>
      </c>
      <c r="O94">
        <v>4865.2</v>
      </c>
      <c r="S94">
        <f t="shared" si="17"/>
        <v>-2621.8347999999996</v>
      </c>
      <c r="T94">
        <f t="shared" si="24"/>
        <v>26791.731815226503</v>
      </c>
    </row>
    <row r="95" spans="1:20" x14ac:dyDescent="0.25">
      <c r="A95">
        <v>93</v>
      </c>
      <c r="B95">
        <v>0</v>
      </c>
      <c r="C95" s="3">
        <v>7</v>
      </c>
      <c r="D95" s="3">
        <v>0</v>
      </c>
      <c r="E95" s="3">
        <v>0</v>
      </c>
      <c r="F95">
        <f t="shared" si="18"/>
        <v>227</v>
      </c>
      <c r="G95">
        <v>0</v>
      </c>
      <c r="H95">
        <v>416</v>
      </c>
      <c r="I95">
        <f t="shared" si="19"/>
        <v>2.1003930024990742</v>
      </c>
      <c r="K95">
        <f t="shared" si="20"/>
        <v>455.57640000000004</v>
      </c>
      <c r="L95">
        <f t="shared" si="22"/>
        <v>7487.0347999999994</v>
      </c>
      <c r="M95">
        <f t="shared" si="23"/>
        <v>682.57640000000004</v>
      </c>
      <c r="N95">
        <f t="shared" si="21"/>
        <v>36</v>
      </c>
      <c r="O95">
        <v>4865.2</v>
      </c>
      <c r="S95">
        <f t="shared" si="17"/>
        <v>-2621.8347999999996</v>
      </c>
      <c r="T95">
        <f t="shared" si="24"/>
        <v>24169.897015226503</v>
      </c>
    </row>
    <row r="96" spans="1:20" x14ac:dyDescent="0.25">
      <c r="A96">
        <v>94</v>
      </c>
      <c r="B96">
        <v>0</v>
      </c>
      <c r="C96" s="3">
        <v>7</v>
      </c>
      <c r="D96" s="3">
        <v>0</v>
      </c>
      <c r="E96" s="3">
        <v>0</v>
      </c>
      <c r="F96">
        <f t="shared" si="18"/>
        <v>227</v>
      </c>
      <c r="G96">
        <v>0</v>
      </c>
      <c r="H96">
        <v>423</v>
      </c>
      <c r="I96">
        <f t="shared" si="19"/>
        <v>2.1003930024990742</v>
      </c>
      <c r="K96">
        <f t="shared" si="20"/>
        <v>455.57640000000004</v>
      </c>
      <c r="L96">
        <f t="shared" si="22"/>
        <v>4778.0348000000004</v>
      </c>
      <c r="M96">
        <f t="shared" si="23"/>
        <v>682.57640000000004</v>
      </c>
      <c r="N96">
        <f t="shared" si="21"/>
        <v>36</v>
      </c>
      <c r="O96">
        <v>4865.2</v>
      </c>
      <c r="S96">
        <f t="shared" si="17"/>
        <v>87.165199999999459</v>
      </c>
      <c r="T96">
        <f t="shared" si="24"/>
        <v>21548.062215226502</v>
      </c>
    </row>
    <row r="97" spans="1:20" x14ac:dyDescent="0.25">
      <c r="A97">
        <v>95</v>
      </c>
      <c r="B97">
        <v>0</v>
      </c>
      <c r="C97" s="3">
        <v>7</v>
      </c>
      <c r="D97" s="3">
        <v>0</v>
      </c>
      <c r="E97" s="3">
        <v>0</v>
      </c>
      <c r="F97">
        <f t="shared" si="18"/>
        <v>227</v>
      </c>
      <c r="G97">
        <v>0</v>
      </c>
      <c r="H97">
        <v>430</v>
      </c>
      <c r="I97">
        <f t="shared" si="19"/>
        <v>2.1003930024990742</v>
      </c>
      <c r="K97">
        <f t="shared" si="20"/>
        <v>455.57640000000004</v>
      </c>
      <c r="L97">
        <f t="shared" si="22"/>
        <v>4778.0348000000004</v>
      </c>
      <c r="M97">
        <f t="shared" si="23"/>
        <v>682.57640000000004</v>
      </c>
      <c r="N97">
        <f t="shared" si="21"/>
        <v>36</v>
      </c>
      <c r="O97">
        <v>4865.2</v>
      </c>
      <c r="S97">
        <f t="shared" si="17"/>
        <v>87.165199999999459</v>
      </c>
      <c r="T97">
        <f t="shared" si="24"/>
        <v>21635.227415226502</v>
      </c>
    </row>
    <row r="98" spans="1:20" x14ac:dyDescent="0.25">
      <c r="A98">
        <v>96</v>
      </c>
      <c r="B98">
        <v>0</v>
      </c>
      <c r="C98" s="3">
        <v>7</v>
      </c>
      <c r="D98" s="3">
        <v>0</v>
      </c>
      <c r="E98" s="3">
        <v>0</v>
      </c>
      <c r="F98">
        <f t="shared" si="18"/>
        <v>227</v>
      </c>
      <c r="G98">
        <v>0</v>
      </c>
      <c r="H98">
        <v>437</v>
      </c>
      <c r="I98">
        <f t="shared" si="19"/>
        <v>2.1003930024990742</v>
      </c>
      <c r="K98">
        <f t="shared" si="20"/>
        <v>455.57640000000004</v>
      </c>
      <c r="L98">
        <f t="shared" si="22"/>
        <v>4778.0348000000004</v>
      </c>
      <c r="M98">
        <f t="shared" si="23"/>
        <v>682.57640000000004</v>
      </c>
      <c r="N98">
        <f t="shared" si="21"/>
        <v>36</v>
      </c>
      <c r="O98">
        <v>4865.2</v>
      </c>
      <c r="S98">
        <f t="shared" ref="S98:S129" si="25">O98-L98</f>
        <v>87.165199999999459</v>
      </c>
      <c r="T98">
        <f t="shared" si="24"/>
        <v>21722.392615226501</v>
      </c>
    </row>
    <row r="99" spans="1:20" x14ac:dyDescent="0.25">
      <c r="A99">
        <v>97</v>
      </c>
      <c r="B99">
        <v>0</v>
      </c>
      <c r="C99" s="3">
        <v>7</v>
      </c>
      <c r="D99" s="3">
        <v>0</v>
      </c>
      <c r="E99" s="3">
        <v>0</v>
      </c>
      <c r="F99">
        <f t="shared" ref="F99:F130" si="26">0.5*$J$6*I99*$Q$4*(C99^2)</f>
        <v>227</v>
      </c>
      <c r="G99">
        <v>0</v>
      </c>
      <c r="H99">
        <v>444</v>
      </c>
      <c r="I99">
        <f t="shared" ref="I99:I130" si="27">2*227/($Q$4*(C99^2)*$J$6)</f>
        <v>2.1003930024990742</v>
      </c>
      <c r="K99">
        <f t="shared" si="20"/>
        <v>455.57640000000004</v>
      </c>
      <c r="L99">
        <f t="shared" si="22"/>
        <v>4778.0348000000004</v>
      </c>
      <c r="M99">
        <f t="shared" si="23"/>
        <v>682.57640000000004</v>
      </c>
      <c r="N99">
        <f t="shared" si="21"/>
        <v>36</v>
      </c>
      <c r="O99">
        <v>4865.2</v>
      </c>
      <c r="S99">
        <f t="shared" si="25"/>
        <v>87.165199999999459</v>
      </c>
      <c r="T99">
        <f t="shared" si="24"/>
        <v>21809.557815226501</v>
      </c>
    </row>
    <row r="100" spans="1:20" x14ac:dyDescent="0.25">
      <c r="A100">
        <v>98</v>
      </c>
      <c r="B100">
        <v>0</v>
      </c>
      <c r="C100" s="3">
        <v>7</v>
      </c>
      <c r="D100" s="3">
        <v>0</v>
      </c>
      <c r="E100" s="3">
        <v>0</v>
      </c>
      <c r="F100">
        <f t="shared" si="26"/>
        <v>227</v>
      </c>
      <c r="G100">
        <v>0</v>
      </c>
      <c r="H100">
        <v>451</v>
      </c>
      <c r="I100">
        <f t="shared" si="27"/>
        <v>2.1003930024990742</v>
      </c>
      <c r="K100">
        <f t="shared" si="20"/>
        <v>455.57640000000004</v>
      </c>
      <c r="L100">
        <f t="shared" si="22"/>
        <v>4778.0348000000004</v>
      </c>
      <c r="M100">
        <f t="shared" si="23"/>
        <v>682.57640000000004</v>
      </c>
      <c r="N100">
        <f t="shared" si="21"/>
        <v>36</v>
      </c>
      <c r="O100">
        <v>4865.2</v>
      </c>
      <c r="S100">
        <f t="shared" si="25"/>
        <v>87.165199999999459</v>
      </c>
      <c r="T100">
        <f t="shared" ref="T100:T131" si="28">S99+T99</f>
        <v>21896.7230152265</v>
      </c>
    </row>
    <row r="101" spans="1:20" x14ac:dyDescent="0.25">
      <c r="A101">
        <v>99</v>
      </c>
      <c r="B101">
        <v>0</v>
      </c>
      <c r="C101" s="3">
        <v>7</v>
      </c>
      <c r="D101" s="3">
        <v>0</v>
      </c>
      <c r="E101" s="3">
        <v>0</v>
      </c>
      <c r="F101">
        <f t="shared" si="26"/>
        <v>227</v>
      </c>
      <c r="G101">
        <v>0</v>
      </c>
      <c r="H101">
        <v>458</v>
      </c>
      <c r="I101">
        <f t="shared" si="27"/>
        <v>2.1003930024990742</v>
      </c>
      <c r="K101">
        <f t="shared" si="20"/>
        <v>455.57640000000004</v>
      </c>
      <c r="L101">
        <f t="shared" si="22"/>
        <v>4778.0348000000004</v>
      </c>
      <c r="M101">
        <f t="shared" si="23"/>
        <v>682.57640000000004</v>
      </c>
      <c r="N101">
        <f t="shared" si="21"/>
        <v>36</v>
      </c>
      <c r="O101">
        <v>4865.2</v>
      </c>
      <c r="S101">
        <f t="shared" si="25"/>
        <v>87.165199999999459</v>
      </c>
      <c r="T101">
        <f t="shared" si="28"/>
        <v>21983.8882152265</v>
      </c>
    </row>
    <row r="102" spans="1:20" x14ac:dyDescent="0.25">
      <c r="A102">
        <v>100</v>
      </c>
      <c r="B102">
        <v>-1</v>
      </c>
      <c r="C102" s="4">
        <v>6</v>
      </c>
      <c r="D102" s="3">
        <v>40.4514</v>
      </c>
      <c r="E102" s="3">
        <f>$J$2*SIN($R$16)</f>
        <v>1423.6570338071585</v>
      </c>
      <c r="F102">
        <f t="shared" si="26"/>
        <v>227</v>
      </c>
      <c r="G102">
        <v>2</v>
      </c>
      <c r="H102">
        <v>464</v>
      </c>
      <c r="I102">
        <f t="shared" si="27"/>
        <v>2.8588682534015177</v>
      </c>
      <c r="K102">
        <f t="shared" si="20"/>
        <v>455.57640000000004</v>
      </c>
      <c r="L102">
        <f t="shared" si="22"/>
        <v>4095.4584000000004</v>
      </c>
      <c r="M102">
        <f t="shared" si="23"/>
        <v>1719.2334338071587</v>
      </c>
      <c r="N102">
        <f t="shared" si="21"/>
        <v>36</v>
      </c>
      <c r="O102">
        <v>4865.2</v>
      </c>
      <c r="S102">
        <f t="shared" si="25"/>
        <v>769.74159999999938</v>
      </c>
      <c r="T102">
        <f t="shared" si="28"/>
        <v>22071.053415226499</v>
      </c>
    </row>
    <row r="103" spans="1:20" x14ac:dyDescent="0.25">
      <c r="A103">
        <v>101</v>
      </c>
      <c r="B103">
        <v>-1</v>
      </c>
      <c r="C103" s="4">
        <v>5</v>
      </c>
      <c r="D103" s="3">
        <v>40.4514</v>
      </c>
      <c r="E103" s="3">
        <f t="shared" ref="E103:E104" si="29">$J$2*SIN($R$16)</f>
        <v>1423.6570338071585</v>
      </c>
      <c r="F103">
        <f t="shared" si="26"/>
        <v>227</v>
      </c>
      <c r="G103">
        <v>4</v>
      </c>
      <c r="H103">
        <v>469</v>
      </c>
      <c r="I103">
        <f t="shared" si="27"/>
        <v>4.1167702848981857</v>
      </c>
      <c r="K103">
        <f t="shared" si="20"/>
        <v>455.57640000000004</v>
      </c>
      <c r="L103">
        <f t="shared" si="22"/>
        <v>8596.1671690357944</v>
      </c>
      <c r="M103">
        <f t="shared" si="23"/>
        <v>1719.2334338071587</v>
      </c>
      <c r="N103">
        <f t="shared" si="21"/>
        <v>36</v>
      </c>
      <c r="O103">
        <v>4865.2</v>
      </c>
      <c r="S103">
        <f t="shared" si="25"/>
        <v>-3730.9671690357945</v>
      </c>
      <c r="T103">
        <f t="shared" si="28"/>
        <v>22840.795015226497</v>
      </c>
    </row>
    <row r="104" spans="1:20" x14ac:dyDescent="0.25">
      <c r="A104">
        <v>102</v>
      </c>
      <c r="B104">
        <v>0</v>
      </c>
      <c r="C104" s="4">
        <v>5</v>
      </c>
      <c r="D104" s="3">
        <v>40.4514</v>
      </c>
      <c r="E104" s="3">
        <f t="shared" si="29"/>
        <v>1423.6570338071585</v>
      </c>
      <c r="F104">
        <f t="shared" si="26"/>
        <v>227</v>
      </c>
      <c r="G104">
        <v>6</v>
      </c>
      <c r="H104">
        <v>474</v>
      </c>
      <c r="I104">
        <f t="shared" si="27"/>
        <v>4.1167702848981857</v>
      </c>
      <c r="K104">
        <f t="shared" si="20"/>
        <v>455.57640000000004</v>
      </c>
      <c r="L104">
        <f t="shared" si="22"/>
        <v>8596.1671690357944</v>
      </c>
      <c r="M104">
        <f t="shared" si="23"/>
        <v>2106.2334338071587</v>
      </c>
      <c r="N104">
        <f t="shared" si="21"/>
        <v>36</v>
      </c>
      <c r="O104">
        <v>4865.2</v>
      </c>
      <c r="S104">
        <f t="shared" si="25"/>
        <v>-3730.9671690357945</v>
      </c>
      <c r="T104">
        <f t="shared" si="28"/>
        <v>19109.827846190703</v>
      </c>
    </row>
    <row r="105" spans="1:20" x14ac:dyDescent="0.25">
      <c r="A105">
        <v>103</v>
      </c>
      <c r="B105">
        <v>0</v>
      </c>
      <c r="C105" s="4">
        <v>5</v>
      </c>
      <c r="D105" s="3">
        <v>0</v>
      </c>
      <c r="E105" s="3">
        <v>0</v>
      </c>
      <c r="F105">
        <f t="shared" si="26"/>
        <v>227</v>
      </c>
      <c r="G105">
        <v>6</v>
      </c>
      <c r="H105">
        <v>479</v>
      </c>
      <c r="I105">
        <f t="shared" si="27"/>
        <v>4.1167702848981857</v>
      </c>
      <c r="K105">
        <f t="shared" si="20"/>
        <v>455.57640000000004</v>
      </c>
      <c r="L105">
        <f t="shared" si="22"/>
        <v>10531.167169035794</v>
      </c>
      <c r="M105">
        <f t="shared" si="23"/>
        <v>682.57640000000004</v>
      </c>
      <c r="N105">
        <f t="shared" si="21"/>
        <v>36</v>
      </c>
      <c r="O105">
        <v>4865.2</v>
      </c>
      <c r="S105">
        <f t="shared" si="25"/>
        <v>-5665.9671690357945</v>
      </c>
      <c r="T105">
        <f t="shared" si="28"/>
        <v>15378.860677154909</v>
      </c>
    </row>
    <row r="106" spans="1:20" x14ac:dyDescent="0.25">
      <c r="A106">
        <v>104</v>
      </c>
      <c r="B106">
        <v>0</v>
      </c>
      <c r="C106" s="4">
        <v>5</v>
      </c>
      <c r="D106" s="3">
        <v>0</v>
      </c>
      <c r="E106" s="3">
        <v>0</v>
      </c>
      <c r="F106">
        <f t="shared" si="26"/>
        <v>227</v>
      </c>
      <c r="G106">
        <v>6</v>
      </c>
      <c r="H106">
        <v>484</v>
      </c>
      <c r="I106">
        <f t="shared" si="27"/>
        <v>4.1167702848981857</v>
      </c>
      <c r="K106">
        <f t="shared" si="20"/>
        <v>455.57640000000004</v>
      </c>
      <c r="L106">
        <f t="shared" si="22"/>
        <v>3412.8820000000001</v>
      </c>
      <c r="M106">
        <f t="shared" si="23"/>
        <v>682.57640000000004</v>
      </c>
      <c r="N106">
        <f t="shared" si="21"/>
        <v>36</v>
      </c>
      <c r="O106">
        <v>4865.2</v>
      </c>
      <c r="S106">
        <f t="shared" si="25"/>
        <v>1452.3179999999998</v>
      </c>
      <c r="T106">
        <f t="shared" si="28"/>
        <v>9712.8935081191157</v>
      </c>
    </row>
    <row r="107" spans="1:20" x14ac:dyDescent="0.25">
      <c r="A107">
        <v>105</v>
      </c>
      <c r="B107">
        <v>-1</v>
      </c>
      <c r="C107" s="4">
        <v>4</v>
      </c>
      <c r="D107" s="3">
        <v>57.734999999999999</v>
      </c>
      <c r="E107" s="3">
        <f>$J$2*SIN($R$17)</f>
        <v>1898.2349999999999</v>
      </c>
      <c r="F107">
        <f t="shared" si="26"/>
        <v>227.00000000000003</v>
      </c>
      <c r="G107">
        <v>8</v>
      </c>
      <c r="H107">
        <v>488</v>
      </c>
      <c r="I107">
        <f t="shared" si="27"/>
        <v>6.4324535701534158</v>
      </c>
      <c r="K107">
        <f t="shared" si="20"/>
        <v>455.57640000000004</v>
      </c>
      <c r="L107">
        <f t="shared" si="22"/>
        <v>2730.3056000000001</v>
      </c>
      <c r="M107">
        <f t="shared" si="23"/>
        <v>2193.8114</v>
      </c>
      <c r="N107">
        <f t="shared" si="21"/>
        <v>36</v>
      </c>
      <c r="O107">
        <v>4865.2</v>
      </c>
      <c r="S107">
        <f t="shared" si="25"/>
        <v>2134.8943999999997</v>
      </c>
      <c r="T107">
        <f t="shared" si="28"/>
        <v>11165.211508119115</v>
      </c>
    </row>
    <row r="108" spans="1:20" x14ac:dyDescent="0.25">
      <c r="A108">
        <v>106</v>
      </c>
      <c r="B108">
        <v>0</v>
      </c>
      <c r="C108" s="4">
        <v>4</v>
      </c>
      <c r="D108" s="3">
        <v>57.734999999999999</v>
      </c>
      <c r="E108" s="3">
        <f>$J$2*SIN($R$17)</f>
        <v>1898.2349999999999</v>
      </c>
      <c r="F108">
        <f t="shared" si="26"/>
        <v>227.00000000000003</v>
      </c>
      <c r="G108">
        <v>10</v>
      </c>
      <c r="H108">
        <v>492</v>
      </c>
      <c r="I108">
        <f t="shared" si="27"/>
        <v>6.4324535701534158</v>
      </c>
      <c r="K108">
        <f t="shared" si="20"/>
        <v>455.57640000000004</v>
      </c>
      <c r="L108">
        <f t="shared" si="22"/>
        <v>8775.2456000000002</v>
      </c>
      <c r="M108">
        <f t="shared" si="23"/>
        <v>2580.8114</v>
      </c>
      <c r="N108">
        <f t="shared" si="21"/>
        <v>36</v>
      </c>
      <c r="O108">
        <v>4865.2</v>
      </c>
      <c r="S108">
        <f t="shared" si="25"/>
        <v>-3910.0456000000004</v>
      </c>
      <c r="T108">
        <f t="shared" si="28"/>
        <v>13300.105908119114</v>
      </c>
    </row>
    <row r="109" spans="1:20" x14ac:dyDescent="0.25">
      <c r="A109">
        <v>107</v>
      </c>
      <c r="B109">
        <v>0</v>
      </c>
      <c r="C109" s="4">
        <v>4</v>
      </c>
      <c r="D109" s="3">
        <v>0</v>
      </c>
      <c r="E109" s="3">
        <v>0</v>
      </c>
      <c r="F109">
        <f t="shared" si="26"/>
        <v>227.00000000000003</v>
      </c>
      <c r="G109">
        <v>10</v>
      </c>
      <c r="H109">
        <v>496</v>
      </c>
      <c r="I109">
        <f t="shared" si="27"/>
        <v>6.4324535701534158</v>
      </c>
      <c r="K109">
        <f t="shared" si="20"/>
        <v>455.57640000000004</v>
      </c>
      <c r="L109">
        <f t="shared" si="22"/>
        <v>10323.2456</v>
      </c>
      <c r="M109">
        <f t="shared" si="23"/>
        <v>682.57640000000004</v>
      </c>
      <c r="N109">
        <f t="shared" si="21"/>
        <v>36</v>
      </c>
      <c r="O109">
        <v>4865.2</v>
      </c>
      <c r="S109">
        <f t="shared" si="25"/>
        <v>-5458.0456000000004</v>
      </c>
      <c r="T109">
        <f t="shared" si="28"/>
        <v>9390.0603081191148</v>
      </c>
    </row>
    <row r="110" spans="1:20" x14ac:dyDescent="0.25">
      <c r="A110">
        <v>108</v>
      </c>
      <c r="B110">
        <v>1</v>
      </c>
      <c r="C110" s="5">
        <v>5</v>
      </c>
      <c r="D110">
        <v>0</v>
      </c>
      <c r="E110" s="3">
        <v>0</v>
      </c>
      <c r="F110">
        <f t="shared" si="26"/>
        <v>227</v>
      </c>
      <c r="G110">
        <v>10</v>
      </c>
      <c r="H110">
        <v>501</v>
      </c>
      <c r="I110">
        <f t="shared" si="27"/>
        <v>4.1167702848981857</v>
      </c>
      <c r="K110">
        <f t="shared" si="20"/>
        <v>455.57640000000004</v>
      </c>
      <c r="L110">
        <f t="shared" si="22"/>
        <v>3412.8820000000001</v>
      </c>
      <c r="M110">
        <f t="shared" si="23"/>
        <v>1069.5763999999999</v>
      </c>
      <c r="N110">
        <f t="shared" si="21"/>
        <v>36</v>
      </c>
      <c r="O110">
        <v>4865.2</v>
      </c>
      <c r="S110">
        <f t="shared" si="25"/>
        <v>1452.3179999999998</v>
      </c>
      <c r="T110">
        <f t="shared" si="28"/>
        <v>3932.0147081191144</v>
      </c>
    </row>
    <row r="111" spans="1:20" x14ac:dyDescent="0.25">
      <c r="A111">
        <v>109</v>
      </c>
      <c r="B111">
        <v>0</v>
      </c>
      <c r="C111" s="3">
        <v>5</v>
      </c>
      <c r="D111" s="3">
        <v>0</v>
      </c>
      <c r="E111" s="3">
        <v>0</v>
      </c>
      <c r="F111">
        <f t="shared" si="26"/>
        <v>227</v>
      </c>
      <c r="G111">
        <v>10</v>
      </c>
      <c r="H111">
        <v>506</v>
      </c>
      <c r="I111">
        <f t="shared" si="27"/>
        <v>4.1167702848981857</v>
      </c>
      <c r="K111">
        <f t="shared" si="20"/>
        <v>455.57640000000004</v>
      </c>
      <c r="L111">
        <f t="shared" si="22"/>
        <v>5347.8819999999996</v>
      </c>
      <c r="M111">
        <f t="shared" si="23"/>
        <v>682.57640000000004</v>
      </c>
      <c r="N111">
        <f t="shared" si="21"/>
        <v>36</v>
      </c>
      <c r="O111">
        <v>4865.2</v>
      </c>
      <c r="S111">
        <f t="shared" si="25"/>
        <v>-482.68199999999979</v>
      </c>
      <c r="T111">
        <f t="shared" si="28"/>
        <v>5384.3327081191146</v>
      </c>
    </row>
    <row r="112" spans="1:20" x14ac:dyDescent="0.25">
      <c r="A112">
        <v>110</v>
      </c>
      <c r="B112">
        <v>0</v>
      </c>
      <c r="C112" s="3">
        <v>5</v>
      </c>
      <c r="D112" s="3">
        <v>0</v>
      </c>
      <c r="E112" s="3">
        <v>0</v>
      </c>
      <c r="F112">
        <f t="shared" si="26"/>
        <v>227</v>
      </c>
      <c r="G112">
        <v>10</v>
      </c>
      <c r="H112">
        <v>511</v>
      </c>
      <c r="I112">
        <f t="shared" si="27"/>
        <v>4.1167702848981857</v>
      </c>
      <c r="K112">
        <f t="shared" si="20"/>
        <v>455.57640000000004</v>
      </c>
      <c r="L112">
        <f t="shared" si="22"/>
        <v>3412.8820000000001</v>
      </c>
      <c r="M112">
        <f t="shared" si="23"/>
        <v>682.57640000000004</v>
      </c>
      <c r="N112">
        <f t="shared" si="21"/>
        <v>36</v>
      </c>
      <c r="O112">
        <v>4865.2</v>
      </c>
      <c r="S112">
        <f t="shared" si="25"/>
        <v>1452.3179999999998</v>
      </c>
      <c r="T112">
        <f t="shared" si="28"/>
        <v>4901.6507081191148</v>
      </c>
    </row>
    <row r="113" spans="1:20" x14ac:dyDescent="0.25">
      <c r="A113">
        <v>111</v>
      </c>
      <c r="B113">
        <v>0</v>
      </c>
      <c r="C113" s="3">
        <v>5</v>
      </c>
      <c r="D113" s="3">
        <v>0</v>
      </c>
      <c r="E113" s="3">
        <v>0</v>
      </c>
      <c r="F113">
        <f t="shared" si="26"/>
        <v>227</v>
      </c>
      <c r="G113">
        <v>10</v>
      </c>
      <c r="H113">
        <v>516</v>
      </c>
      <c r="I113">
        <f t="shared" si="27"/>
        <v>4.1167702848981857</v>
      </c>
      <c r="K113">
        <f t="shared" si="20"/>
        <v>455.57640000000004</v>
      </c>
      <c r="L113">
        <f t="shared" si="22"/>
        <v>3412.8820000000001</v>
      </c>
      <c r="M113">
        <f t="shared" si="23"/>
        <v>682.57640000000004</v>
      </c>
      <c r="N113">
        <f t="shared" si="21"/>
        <v>36</v>
      </c>
      <c r="O113">
        <v>4865.2</v>
      </c>
      <c r="S113">
        <f t="shared" si="25"/>
        <v>1452.3179999999998</v>
      </c>
      <c r="T113">
        <f t="shared" si="28"/>
        <v>6353.968708119115</v>
      </c>
    </row>
    <row r="114" spans="1:20" x14ac:dyDescent="0.25">
      <c r="A114">
        <v>112</v>
      </c>
      <c r="B114">
        <v>-1</v>
      </c>
      <c r="C114" s="3">
        <v>4</v>
      </c>
      <c r="D114" s="3">
        <v>0</v>
      </c>
      <c r="E114" s="3">
        <v>0</v>
      </c>
      <c r="F114">
        <f t="shared" si="26"/>
        <v>227.00000000000003</v>
      </c>
      <c r="G114">
        <v>10</v>
      </c>
      <c r="H114">
        <v>520</v>
      </c>
      <c r="I114">
        <f t="shared" si="27"/>
        <v>6.4324535701534158</v>
      </c>
      <c r="K114">
        <f t="shared" si="20"/>
        <v>455.57640000000004</v>
      </c>
      <c r="L114">
        <f t="shared" si="22"/>
        <v>2730.3056000000001</v>
      </c>
      <c r="M114">
        <f t="shared" si="23"/>
        <v>295.57640000000004</v>
      </c>
      <c r="N114">
        <f t="shared" si="21"/>
        <v>36</v>
      </c>
      <c r="O114">
        <v>4865.2</v>
      </c>
      <c r="S114">
        <f t="shared" si="25"/>
        <v>2134.8943999999997</v>
      </c>
      <c r="T114">
        <f t="shared" si="28"/>
        <v>7806.2867081191143</v>
      </c>
    </row>
    <row r="115" spans="1:20" x14ac:dyDescent="0.25">
      <c r="A115">
        <v>113</v>
      </c>
      <c r="B115">
        <v>-1</v>
      </c>
      <c r="C115" s="3">
        <v>3</v>
      </c>
      <c r="D115" s="3">
        <v>0</v>
      </c>
      <c r="E115" s="3">
        <v>0</v>
      </c>
      <c r="F115">
        <f t="shared" si="26"/>
        <v>227</v>
      </c>
      <c r="G115">
        <v>10</v>
      </c>
      <c r="H115">
        <v>523</v>
      </c>
      <c r="I115">
        <f t="shared" si="27"/>
        <v>11.435473013606071</v>
      </c>
      <c r="K115">
        <f t="shared" si="20"/>
        <v>455.57640000000004</v>
      </c>
      <c r="L115">
        <f t="shared" si="22"/>
        <v>886.72920000000011</v>
      </c>
      <c r="M115">
        <f t="shared" si="23"/>
        <v>295.57640000000004</v>
      </c>
      <c r="N115">
        <f t="shared" si="21"/>
        <v>36</v>
      </c>
      <c r="O115">
        <v>4865.2</v>
      </c>
      <c r="S115">
        <f t="shared" si="25"/>
        <v>3978.4707999999996</v>
      </c>
      <c r="T115">
        <f t="shared" si="28"/>
        <v>9941.1811081191136</v>
      </c>
    </row>
    <row r="116" spans="1:20" x14ac:dyDescent="0.25">
      <c r="A116">
        <v>114</v>
      </c>
      <c r="B116">
        <v>-1</v>
      </c>
      <c r="C116" s="5">
        <v>2</v>
      </c>
      <c r="D116" s="3">
        <v>0</v>
      </c>
      <c r="E116" s="3">
        <v>0</v>
      </c>
      <c r="F116">
        <f t="shared" si="26"/>
        <v>227.00000000000003</v>
      </c>
      <c r="G116">
        <v>10</v>
      </c>
      <c r="H116">
        <v>525</v>
      </c>
      <c r="I116">
        <f t="shared" si="27"/>
        <v>25.729814280613663</v>
      </c>
      <c r="K116">
        <f t="shared" si="20"/>
        <v>455.57640000000004</v>
      </c>
      <c r="L116">
        <f t="shared" si="22"/>
        <v>591.15280000000007</v>
      </c>
      <c r="M116">
        <f t="shared" si="23"/>
        <v>295.57640000000004</v>
      </c>
      <c r="N116">
        <f t="shared" si="21"/>
        <v>36</v>
      </c>
      <c r="O116">
        <v>4865.2</v>
      </c>
      <c r="S116">
        <f t="shared" si="25"/>
        <v>4274.0472</v>
      </c>
      <c r="T116">
        <f t="shared" si="28"/>
        <v>13919.651908119113</v>
      </c>
    </row>
    <row r="117" spans="1:20" x14ac:dyDescent="0.25">
      <c r="A117">
        <v>115</v>
      </c>
      <c r="B117">
        <v>1</v>
      </c>
      <c r="C117" s="3">
        <v>3</v>
      </c>
      <c r="D117" s="3">
        <v>0</v>
      </c>
      <c r="E117" s="3">
        <v>0</v>
      </c>
      <c r="F117">
        <f t="shared" si="26"/>
        <v>227</v>
      </c>
      <c r="G117">
        <v>10</v>
      </c>
      <c r="H117">
        <v>528</v>
      </c>
      <c r="I117">
        <f t="shared" si="27"/>
        <v>11.435473013606071</v>
      </c>
      <c r="K117">
        <f t="shared" si="20"/>
        <v>455.57640000000004</v>
      </c>
      <c r="L117">
        <f t="shared" si="22"/>
        <v>886.72920000000011</v>
      </c>
      <c r="M117">
        <f t="shared" si="23"/>
        <v>1069.5763999999999</v>
      </c>
      <c r="N117">
        <f t="shared" si="21"/>
        <v>36</v>
      </c>
      <c r="O117">
        <v>4865.2</v>
      </c>
      <c r="S117">
        <f t="shared" si="25"/>
        <v>3978.4707999999996</v>
      </c>
      <c r="T117">
        <f t="shared" si="28"/>
        <v>18193.699108119112</v>
      </c>
    </row>
    <row r="118" spans="1:20" x14ac:dyDescent="0.25">
      <c r="A118">
        <v>116</v>
      </c>
      <c r="B118">
        <v>1</v>
      </c>
      <c r="C118" s="3">
        <v>4</v>
      </c>
      <c r="D118" s="3">
        <v>0</v>
      </c>
      <c r="E118" s="3">
        <v>0</v>
      </c>
      <c r="F118">
        <f t="shared" si="26"/>
        <v>227.00000000000003</v>
      </c>
      <c r="G118">
        <v>10</v>
      </c>
      <c r="H118">
        <v>532</v>
      </c>
      <c r="I118">
        <f t="shared" si="27"/>
        <v>6.4324535701534158</v>
      </c>
      <c r="K118">
        <f t="shared" si="20"/>
        <v>455.57640000000004</v>
      </c>
      <c r="L118">
        <f t="shared" si="22"/>
        <v>4278.3055999999997</v>
      </c>
      <c r="M118">
        <f t="shared" si="23"/>
        <v>1069.5763999999999</v>
      </c>
      <c r="N118">
        <f t="shared" si="21"/>
        <v>36</v>
      </c>
      <c r="O118">
        <v>4865.2</v>
      </c>
      <c r="S118">
        <f t="shared" si="25"/>
        <v>586.89440000000013</v>
      </c>
      <c r="T118">
        <f t="shared" si="28"/>
        <v>22172.169908119111</v>
      </c>
    </row>
    <row r="119" spans="1:20" x14ac:dyDescent="0.25">
      <c r="A119">
        <v>117</v>
      </c>
      <c r="B119">
        <v>1</v>
      </c>
      <c r="C119" s="3">
        <v>5</v>
      </c>
      <c r="D119" s="3">
        <v>0</v>
      </c>
      <c r="E119" s="3">
        <v>0</v>
      </c>
      <c r="F119">
        <f t="shared" si="26"/>
        <v>227</v>
      </c>
      <c r="G119">
        <v>10</v>
      </c>
      <c r="H119">
        <v>537</v>
      </c>
      <c r="I119">
        <f t="shared" si="27"/>
        <v>4.1167702848981857</v>
      </c>
      <c r="K119">
        <f t="shared" si="20"/>
        <v>455.57640000000004</v>
      </c>
      <c r="L119">
        <f t="shared" si="22"/>
        <v>5347.8819999999996</v>
      </c>
      <c r="M119">
        <f t="shared" si="23"/>
        <v>1069.5763999999999</v>
      </c>
      <c r="N119">
        <f t="shared" si="21"/>
        <v>36</v>
      </c>
      <c r="O119">
        <v>4865.2</v>
      </c>
      <c r="S119">
        <f t="shared" si="25"/>
        <v>-482.68199999999979</v>
      </c>
      <c r="T119">
        <f t="shared" si="28"/>
        <v>22759.064308119112</v>
      </c>
    </row>
    <row r="120" spans="1:20" x14ac:dyDescent="0.25">
      <c r="A120">
        <v>118</v>
      </c>
      <c r="B120">
        <v>1</v>
      </c>
      <c r="C120" s="3">
        <v>6</v>
      </c>
      <c r="D120" s="3">
        <v>0</v>
      </c>
      <c r="E120" s="3">
        <v>0</v>
      </c>
      <c r="F120">
        <f t="shared" si="26"/>
        <v>227</v>
      </c>
      <c r="G120">
        <v>10</v>
      </c>
      <c r="H120">
        <v>543</v>
      </c>
      <c r="I120">
        <f t="shared" si="27"/>
        <v>2.8588682534015177</v>
      </c>
      <c r="K120">
        <f t="shared" si="20"/>
        <v>455.57640000000004</v>
      </c>
      <c r="L120">
        <f t="shared" si="22"/>
        <v>6417.4583999999995</v>
      </c>
      <c r="M120">
        <f t="shared" si="23"/>
        <v>1069.5763999999999</v>
      </c>
      <c r="N120">
        <f t="shared" si="21"/>
        <v>36</v>
      </c>
      <c r="O120">
        <v>4865.2</v>
      </c>
      <c r="S120">
        <f t="shared" si="25"/>
        <v>-1552.2583999999997</v>
      </c>
      <c r="T120">
        <f t="shared" si="28"/>
        <v>22276.382308119111</v>
      </c>
    </row>
    <row r="121" spans="1:20" x14ac:dyDescent="0.25">
      <c r="A121">
        <v>119</v>
      </c>
      <c r="B121">
        <v>1</v>
      </c>
      <c r="C121" s="3">
        <v>7</v>
      </c>
      <c r="D121" s="3">
        <v>0</v>
      </c>
      <c r="E121" s="3">
        <v>0</v>
      </c>
      <c r="F121">
        <f t="shared" si="26"/>
        <v>227</v>
      </c>
      <c r="G121">
        <v>10</v>
      </c>
      <c r="H121">
        <v>550</v>
      </c>
      <c r="I121">
        <f t="shared" si="27"/>
        <v>2.1003930024990742</v>
      </c>
      <c r="K121">
        <f t="shared" si="20"/>
        <v>455.57640000000004</v>
      </c>
      <c r="L121">
        <f t="shared" si="22"/>
        <v>7487.0347999999994</v>
      </c>
      <c r="M121">
        <f t="shared" si="23"/>
        <v>1069.5763999999999</v>
      </c>
      <c r="N121">
        <f t="shared" si="21"/>
        <v>36</v>
      </c>
      <c r="O121">
        <v>4865.2</v>
      </c>
      <c r="S121">
        <f t="shared" si="25"/>
        <v>-2621.8347999999996</v>
      </c>
      <c r="T121">
        <f t="shared" si="28"/>
        <v>20724.123908119112</v>
      </c>
    </row>
    <row r="122" spans="1:20" x14ac:dyDescent="0.25">
      <c r="A122">
        <v>120</v>
      </c>
      <c r="B122">
        <v>0</v>
      </c>
      <c r="C122" s="3">
        <v>7</v>
      </c>
      <c r="D122" s="3">
        <v>0</v>
      </c>
      <c r="E122" s="3">
        <v>0</v>
      </c>
      <c r="F122">
        <f t="shared" si="26"/>
        <v>227</v>
      </c>
      <c r="G122">
        <v>10</v>
      </c>
      <c r="H122">
        <v>557</v>
      </c>
      <c r="I122">
        <f t="shared" si="27"/>
        <v>2.1003930024990742</v>
      </c>
      <c r="K122">
        <f t="shared" si="20"/>
        <v>455.57640000000004</v>
      </c>
      <c r="L122">
        <f t="shared" si="22"/>
        <v>7487.0347999999994</v>
      </c>
      <c r="M122">
        <f t="shared" si="23"/>
        <v>682.57640000000004</v>
      </c>
      <c r="N122">
        <f t="shared" si="21"/>
        <v>36</v>
      </c>
      <c r="O122">
        <v>4865.2</v>
      </c>
      <c r="S122">
        <f t="shared" si="25"/>
        <v>-2621.8347999999996</v>
      </c>
      <c r="T122">
        <f t="shared" si="28"/>
        <v>18102.289108119112</v>
      </c>
    </row>
    <row r="123" spans="1:20" x14ac:dyDescent="0.25">
      <c r="A123">
        <v>121</v>
      </c>
      <c r="B123">
        <v>0</v>
      </c>
      <c r="C123" s="3">
        <v>7</v>
      </c>
      <c r="D123" s="3">
        <v>0</v>
      </c>
      <c r="E123" s="3">
        <v>0</v>
      </c>
      <c r="F123">
        <f t="shared" si="26"/>
        <v>227</v>
      </c>
      <c r="G123">
        <v>10</v>
      </c>
      <c r="H123">
        <v>564</v>
      </c>
      <c r="I123">
        <f t="shared" si="27"/>
        <v>2.1003930024990742</v>
      </c>
      <c r="K123">
        <f t="shared" si="20"/>
        <v>455.57640000000004</v>
      </c>
      <c r="L123">
        <f t="shared" si="22"/>
        <v>4778.0348000000004</v>
      </c>
      <c r="M123">
        <f t="shared" si="23"/>
        <v>682.57640000000004</v>
      </c>
      <c r="N123">
        <f t="shared" si="21"/>
        <v>36</v>
      </c>
      <c r="O123">
        <v>4865.2</v>
      </c>
      <c r="S123">
        <f t="shared" si="25"/>
        <v>87.165199999999459</v>
      </c>
      <c r="T123">
        <f t="shared" si="28"/>
        <v>15480.454308119111</v>
      </c>
    </row>
    <row r="124" spans="1:20" x14ac:dyDescent="0.25">
      <c r="A124">
        <v>122</v>
      </c>
      <c r="B124">
        <v>0</v>
      </c>
      <c r="C124" s="3">
        <v>7</v>
      </c>
      <c r="D124" s="3">
        <v>0</v>
      </c>
      <c r="E124" s="3">
        <v>0</v>
      </c>
      <c r="F124">
        <f t="shared" si="26"/>
        <v>227</v>
      </c>
      <c r="G124">
        <v>10</v>
      </c>
      <c r="H124">
        <v>571</v>
      </c>
      <c r="I124">
        <f t="shared" si="27"/>
        <v>2.1003930024990742</v>
      </c>
      <c r="K124">
        <f t="shared" si="20"/>
        <v>455.57640000000004</v>
      </c>
      <c r="L124">
        <f t="shared" si="22"/>
        <v>4778.0348000000004</v>
      </c>
      <c r="M124">
        <f t="shared" si="23"/>
        <v>682.57640000000004</v>
      </c>
      <c r="N124">
        <f t="shared" si="21"/>
        <v>36</v>
      </c>
      <c r="O124">
        <v>4865.2</v>
      </c>
      <c r="S124">
        <f t="shared" si="25"/>
        <v>87.165199999999459</v>
      </c>
      <c r="T124">
        <f t="shared" si="28"/>
        <v>15567.619508119111</v>
      </c>
    </row>
    <row r="125" spans="1:20" x14ac:dyDescent="0.25">
      <c r="A125">
        <v>123</v>
      </c>
      <c r="B125">
        <v>0</v>
      </c>
      <c r="C125" s="3">
        <v>7</v>
      </c>
      <c r="D125" s="3">
        <v>0</v>
      </c>
      <c r="E125" s="3">
        <v>0</v>
      </c>
      <c r="F125">
        <f t="shared" si="26"/>
        <v>227</v>
      </c>
      <c r="G125">
        <v>10</v>
      </c>
      <c r="H125">
        <v>578</v>
      </c>
      <c r="I125">
        <f t="shared" si="27"/>
        <v>2.1003930024990742</v>
      </c>
      <c r="K125">
        <f t="shared" si="20"/>
        <v>455.57640000000004</v>
      </c>
      <c r="L125">
        <f t="shared" si="22"/>
        <v>4778.0348000000004</v>
      </c>
      <c r="M125">
        <f t="shared" si="23"/>
        <v>682.57640000000004</v>
      </c>
      <c r="N125">
        <f t="shared" si="21"/>
        <v>36</v>
      </c>
      <c r="O125">
        <v>4865.2</v>
      </c>
      <c r="S125">
        <f t="shared" si="25"/>
        <v>87.165199999999459</v>
      </c>
      <c r="T125">
        <f t="shared" si="28"/>
        <v>15654.78470811911</v>
      </c>
    </row>
    <row r="126" spans="1:20" x14ac:dyDescent="0.25">
      <c r="A126">
        <v>124</v>
      </c>
      <c r="B126">
        <v>0</v>
      </c>
      <c r="C126" s="3">
        <v>7</v>
      </c>
      <c r="D126" s="3">
        <v>0</v>
      </c>
      <c r="E126" s="3">
        <v>0</v>
      </c>
      <c r="F126">
        <f t="shared" si="26"/>
        <v>227</v>
      </c>
      <c r="G126">
        <v>10</v>
      </c>
      <c r="H126">
        <v>585</v>
      </c>
      <c r="I126">
        <f t="shared" si="27"/>
        <v>2.1003930024990742</v>
      </c>
      <c r="K126">
        <f t="shared" si="20"/>
        <v>455.57640000000004</v>
      </c>
      <c r="L126">
        <f t="shared" si="22"/>
        <v>4778.0348000000004</v>
      </c>
      <c r="M126">
        <f t="shared" si="23"/>
        <v>682.57640000000004</v>
      </c>
      <c r="N126">
        <f t="shared" si="21"/>
        <v>36</v>
      </c>
      <c r="O126">
        <v>4865.2</v>
      </c>
      <c r="S126">
        <f t="shared" si="25"/>
        <v>87.165199999999459</v>
      </c>
      <c r="T126">
        <f t="shared" si="28"/>
        <v>15741.94990811911</v>
      </c>
    </row>
    <row r="127" spans="1:20" x14ac:dyDescent="0.25">
      <c r="A127">
        <v>125</v>
      </c>
      <c r="B127">
        <v>0</v>
      </c>
      <c r="C127" s="3">
        <v>7</v>
      </c>
      <c r="D127" s="3">
        <v>0</v>
      </c>
      <c r="E127" s="3">
        <v>0</v>
      </c>
      <c r="F127">
        <f t="shared" si="26"/>
        <v>227</v>
      </c>
      <c r="G127">
        <v>10</v>
      </c>
      <c r="H127">
        <v>592</v>
      </c>
      <c r="I127">
        <f t="shared" si="27"/>
        <v>2.1003930024990742</v>
      </c>
      <c r="K127">
        <f t="shared" si="20"/>
        <v>455.57640000000004</v>
      </c>
      <c r="L127">
        <f t="shared" si="22"/>
        <v>4778.0348000000004</v>
      </c>
      <c r="M127">
        <f t="shared" si="23"/>
        <v>682.57640000000004</v>
      </c>
      <c r="N127">
        <f t="shared" si="21"/>
        <v>36</v>
      </c>
      <c r="O127">
        <v>4865.2</v>
      </c>
      <c r="S127">
        <f t="shared" si="25"/>
        <v>87.165199999999459</v>
      </c>
      <c r="T127">
        <f t="shared" si="28"/>
        <v>15829.115108119109</v>
      </c>
    </row>
    <row r="128" spans="1:20" x14ac:dyDescent="0.25">
      <c r="A128">
        <v>126</v>
      </c>
      <c r="B128">
        <v>0</v>
      </c>
      <c r="C128" s="3">
        <v>7</v>
      </c>
      <c r="D128" s="3">
        <v>0</v>
      </c>
      <c r="E128" s="3">
        <v>0</v>
      </c>
      <c r="F128">
        <f t="shared" si="26"/>
        <v>227</v>
      </c>
      <c r="G128">
        <v>10</v>
      </c>
      <c r="H128">
        <v>599</v>
      </c>
      <c r="I128">
        <f t="shared" si="27"/>
        <v>2.1003930024990742</v>
      </c>
      <c r="K128">
        <f t="shared" si="20"/>
        <v>455.57640000000004</v>
      </c>
      <c r="L128">
        <f t="shared" si="22"/>
        <v>4778.0348000000004</v>
      </c>
      <c r="M128">
        <f t="shared" si="23"/>
        <v>682.57640000000004</v>
      </c>
      <c r="N128">
        <f t="shared" si="21"/>
        <v>36</v>
      </c>
      <c r="O128">
        <v>4865.2</v>
      </c>
      <c r="S128">
        <f t="shared" si="25"/>
        <v>87.165199999999459</v>
      </c>
      <c r="T128">
        <f t="shared" si="28"/>
        <v>15916.280308119109</v>
      </c>
    </row>
    <row r="129" spans="1:20" x14ac:dyDescent="0.25">
      <c r="A129">
        <v>127</v>
      </c>
      <c r="B129">
        <v>0</v>
      </c>
      <c r="C129" s="3">
        <v>7</v>
      </c>
      <c r="D129" s="3">
        <v>0</v>
      </c>
      <c r="E129" s="3">
        <v>0</v>
      </c>
      <c r="F129">
        <f t="shared" si="26"/>
        <v>227</v>
      </c>
      <c r="G129">
        <v>10</v>
      </c>
      <c r="H129">
        <v>606</v>
      </c>
      <c r="I129">
        <f t="shared" si="27"/>
        <v>2.1003930024990742</v>
      </c>
      <c r="K129">
        <f t="shared" si="20"/>
        <v>455.57640000000004</v>
      </c>
      <c r="L129">
        <f t="shared" si="22"/>
        <v>4778.0348000000004</v>
      </c>
      <c r="M129">
        <f t="shared" si="23"/>
        <v>682.57640000000004</v>
      </c>
      <c r="N129">
        <f t="shared" si="21"/>
        <v>36</v>
      </c>
      <c r="O129">
        <v>4865.2</v>
      </c>
      <c r="S129">
        <f t="shared" si="25"/>
        <v>87.165199999999459</v>
      </c>
      <c r="T129">
        <f t="shared" si="28"/>
        <v>16003.445508119108</v>
      </c>
    </row>
    <row r="130" spans="1:20" x14ac:dyDescent="0.25">
      <c r="A130">
        <v>128</v>
      </c>
      <c r="B130">
        <v>0</v>
      </c>
      <c r="C130" s="3">
        <v>7</v>
      </c>
      <c r="D130" s="3">
        <v>0</v>
      </c>
      <c r="E130" s="3">
        <v>0</v>
      </c>
      <c r="F130">
        <f t="shared" si="26"/>
        <v>227</v>
      </c>
      <c r="G130">
        <v>10</v>
      </c>
      <c r="H130">
        <v>613</v>
      </c>
      <c r="I130">
        <f t="shared" si="27"/>
        <v>2.1003930024990742</v>
      </c>
      <c r="K130">
        <f t="shared" si="20"/>
        <v>455.57640000000004</v>
      </c>
      <c r="L130">
        <f t="shared" si="22"/>
        <v>4778.0348000000004</v>
      </c>
      <c r="M130">
        <f t="shared" si="23"/>
        <v>682.57640000000004</v>
      </c>
      <c r="N130">
        <f t="shared" si="21"/>
        <v>36</v>
      </c>
      <c r="O130">
        <v>4865.2</v>
      </c>
      <c r="S130">
        <f t="shared" ref="S130:S161" si="30">O130-L130</f>
        <v>87.165199999999459</v>
      </c>
      <c r="T130">
        <f t="shared" si="28"/>
        <v>16090.610708119108</v>
      </c>
    </row>
    <row r="131" spans="1:20" x14ac:dyDescent="0.25">
      <c r="A131">
        <v>129</v>
      </c>
      <c r="B131">
        <v>0</v>
      </c>
      <c r="C131" s="3">
        <v>7</v>
      </c>
      <c r="D131" s="3">
        <v>0</v>
      </c>
      <c r="E131" s="3">
        <v>0</v>
      </c>
      <c r="F131">
        <f t="shared" ref="F131:F162" si="31">0.5*$J$6*I131*$Q$4*(C131^2)</f>
        <v>227</v>
      </c>
      <c r="G131">
        <v>10</v>
      </c>
      <c r="H131">
        <v>620</v>
      </c>
      <c r="I131">
        <f t="shared" ref="I131:I162" si="32">2*227/($Q$4*(C131^2)*$J$6)</f>
        <v>2.1003930024990742</v>
      </c>
      <c r="K131">
        <f t="shared" ref="K131:K171" si="33">$J$2*$Q$2</f>
        <v>455.57640000000004</v>
      </c>
      <c r="L131">
        <f t="shared" si="22"/>
        <v>4778.0348000000004</v>
      </c>
      <c r="M131">
        <f t="shared" si="23"/>
        <v>682.57640000000004</v>
      </c>
      <c r="N131">
        <f t="shared" ref="N131:N171" si="34">100*(($Q$26/$J$2) - $Q$2)</f>
        <v>36</v>
      </c>
      <c r="O131">
        <v>4865.2</v>
      </c>
      <c r="S131">
        <f t="shared" si="30"/>
        <v>87.165199999999459</v>
      </c>
      <c r="T131">
        <f t="shared" si="28"/>
        <v>16177.775908119107</v>
      </c>
    </row>
    <row r="132" spans="1:20" x14ac:dyDescent="0.25">
      <c r="A132">
        <v>130</v>
      </c>
      <c r="B132">
        <v>0</v>
      </c>
      <c r="C132" s="3">
        <v>7</v>
      </c>
      <c r="D132" s="3">
        <v>0</v>
      </c>
      <c r="E132" s="3">
        <v>0</v>
      </c>
      <c r="F132">
        <f t="shared" si="31"/>
        <v>227</v>
      </c>
      <c r="G132">
        <v>10</v>
      </c>
      <c r="H132">
        <v>627</v>
      </c>
      <c r="I132">
        <f t="shared" si="32"/>
        <v>2.1003930024990742</v>
      </c>
      <c r="K132">
        <f t="shared" si="33"/>
        <v>455.57640000000004</v>
      </c>
      <c r="L132">
        <f t="shared" ref="L132:L171" si="35">M131*(C132)</f>
        <v>4778.0348000000004</v>
      </c>
      <c r="M132">
        <f t="shared" ref="M132:M171" si="36">($R$45*B132)+F132+E132+$K$2</f>
        <v>682.57640000000004</v>
      </c>
      <c r="N132">
        <f t="shared" si="34"/>
        <v>36</v>
      </c>
      <c r="O132">
        <v>4865.2</v>
      </c>
      <c r="S132">
        <f t="shared" si="30"/>
        <v>87.165199999999459</v>
      </c>
      <c r="T132">
        <f t="shared" ref="T132:T163" si="37">S131+T131</f>
        <v>16264.941108119107</v>
      </c>
    </row>
    <row r="133" spans="1:20" x14ac:dyDescent="0.25">
      <c r="A133">
        <v>131</v>
      </c>
      <c r="B133">
        <v>0</v>
      </c>
      <c r="C133" s="3">
        <v>7</v>
      </c>
      <c r="D133" s="3">
        <v>0</v>
      </c>
      <c r="E133" s="3">
        <v>0</v>
      </c>
      <c r="F133">
        <f t="shared" si="31"/>
        <v>227</v>
      </c>
      <c r="G133">
        <v>10</v>
      </c>
      <c r="H133">
        <v>634</v>
      </c>
      <c r="I133">
        <f t="shared" si="32"/>
        <v>2.1003930024990742</v>
      </c>
      <c r="K133">
        <f t="shared" si="33"/>
        <v>455.57640000000004</v>
      </c>
      <c r="L133">
        <f t="shared" si="35"/>
        <v>4778.0348000000004</v>
      </c>
      <c r="M133">
        <f t="shared" si="36"/>
        <v>682.57640000000004</v>
      </c>
      <c r="N133">
        <f t="shared" si="34"/>
        <v>36</v>
      </c>
      <c r="O133">
        <v>4865.2</v>
      </c>
      <c r="S133">
        <f t="shared" si="30"/>
        <v>87.165199999999459</v>
      </c>
      <c r="T133">
        <f t="shared" si="37"/>
        <v>16352.106308119106</v>
      </c>
    </row>
    <row r="134" spans="1:20" x14ac:dyDescent="0.25">
      <c r="A134">
        <v>132</v>
      </c>
      <c r="B134">
        <v>-1</v>
      </c>
      <c r="C134" s="5">
        <v>6</v>
      </c>
      <c r="D134" s="3">
        <v>0</v>
      </c>
      <c r="E134" s="3">
        <v>0</v>
      </c>
      <c r="F134">
        <f t="shared" si="31"/>
        <v>227</v>
      </c>
      <c r="G134">
        <v>10</v>
      </c>
      <c r="H134">
        <v>640</v>
      </c>
      <c r="I134">
        <f t="shared" si="32"/>
        <v>2.8588682534015177</v>
      </c>
      <c r="K134">
        <f t="shared" si="33"/>
        <v>455.57640000000004</v>
      </c>
      <c r="L134">
        <f t="shared" si="35"/>
        <v>4095.4584000000004</v>
      </c>
      <c r="M134">
        <f t="shared" si="36"/>
        <v>295.57640000000004</v>
      </c>
      <c r="N134">
        <f t="shared" si="34"/>
        <v>36</v>
      </c>
      <c r="O134">
        <v>4865.2</v>
      </c>
      <c r="S134">
        <f t="shared" si="30"/>
        <v>769.74159999999938</v>
      </c>
      <c r="T134">
        <f t="shared" si="37"/>
        <v>16439.271508119105</v>
      </c>
    </row>
    <row r="135" spans="1:20" x14ac:dyDescent="0.25">
      <c r="A135">
        <v>133</v>
      </c>
      <c r="B135">
        <v>-1</v>
      </c>
      <c r="C135" s="3">
        <v>5</v>
      </c>
      <c r="D135" s="3">
        <v>0</v>
      </c>
      <c r="E135" s="3">
        <v>0</v>
      </c>
      <c r="F135">
        <f t="shared" si="31"/>
        <v>227</v>
      </c>
      <c r="G135">
        <v>10</v>
      </c>
      <c r="H135">
        <v>645</v>
      </c>
      <c r="I135">
        <f t="shared" si="32"/>
        <v>4.1167702848981857</v>
      </c>
      <c r="K135">
        <f t="shared" si="33"/>
        <v>455.57640000000004</v>
      </c>
      <c r="L135">
        <f t="shared" si="35"/>
        <v>1477.8820000000001</v>
      </c>
      <c r="M135">
        <f t="shared" si="36"/>
        <v>295.57640000000004</v>
      </c>
      <c r="N135">
        <f t="shared" si="34"/>
        <v>36</v>
      </c>
      <c r="O135">
        <v>4865.2</v>
      </c>
      <c r="S135">
        <f t="shared" si="30"/>
        <v>3387.3179999999998</v>
      </c>
      <c r="T135">
        <f t="shared" si="37"/>
        <v>17209.013108119107</v>
      </c>
    </row>
    <row r="136" spans="1:20" x14ac:dyDescent="0.25">
      <c r="A136">
        <v>134</v>
      </c>
      <c r="B136">
        <v>0</v>
      </c>
      <c r="C136" s="3">
        <v>5</v>
      </c>
      <c r="D136" s="3">
        <v>0</v>
      </c>
      <c r="E136" s="3">
        <v>0</v>
      </c>
      <c r="F136">
        <f t="shared" si="31"/>
        <v>227</v>
      </c>
      <c r="G136">
        <v>10</v>
      </c>
      <c r="H136">
        <v>650</v>
      </c>
      <c r="I136">
        <f t="shared" si="32"/>
        <v>4.1167702848981857</v>
      </c>
      <c r="K136">
        <f t="shared" si="33"/>
        <v>455.57640000000004</v>
      </c>
      <c r="L136">
        <f t="shared" si="35"/>
        <v>1477.8820000000001</v>
      </c>
      <c r="M136">
        <f t="shared" si="36"/>
        <v>682.57640000000004</v>
      </c>
      <c r="N136">
        <f t="shared" si="34"/>
        <v>36</v>
      </c>
      <c r="O136">
        <v>4865.2</v>
      </c>
      <c r="S136">
        <f t="shared" si="30"/>
        <v>3387.3179999999998</v>
      </c>
      <c r="T136">
        <f t="shared" si="37"/>
        <v>20596.331108119106</v>
      </c>
    </row>
    <row r="137" spans="1:20" x14ac:dyDescent="0.25">
      <c r="A137">
        <v>135</v>
      </c>
      <c r="B137">
        <v>0</v>
      </c>
      <c r="C137" s="5">
        <v>5</v>
      </c>
      <c r="D137" s="3">
        <v>0</v>
      </c>
      <c r="E137" s="3">
        <v>0</v>
      </c>
      <c r="F137">
        <f t="shared" si="31"/>
        <v>227</v>
      </c>
      <c r="G137">
        <v>10</v>
      </c>
      <c r="H137">
        <v>655</v>
      </c>
      <c r="I137">
        <f t="shared" si="32"/>
        <v>4.1167702848981857</v>
      </c>
      <c r="K137">
        <f t="shared" si="33"/>
        <v>455.57640000000004</v>
      </c>
      <c r="L137">
        <f t="shared" si="35"/>
        <v>3412.8820000000001</v>
      </c>
      <c r="M137">
        <f t="shared" si="36"/>
        <v>682.57640000000004</v>
      </c>
      <c r="N137">
        <f t="shared" si="34"/>
        <v>36</v>
      </c>
      <c r="O137">
        <v>4865.2</v>
      </c>
      <c r="S137">
        <f t="shared" si="30"/>
        <v>1452.3179999999998</v>
      </c>
      <c r="T137">
        <f t="shared" si="37"/>
        <v>23983.649108119105</v>
      </c>
    </row>
    <row r="138" spans="1:20" x14ac:dyDescent="0.25">
      <c r="A138">
        <v>136</v>
      </c>
      <c r="B138">
        <v>1</v>
      </c>
      <c r="C138" s="3">
        <v>6</v>
      </c>
      <c r="D138" s="3">
        <v>0</v>
      </c>
      <c r="E138" s="3">
        <v>0</v>
      </c>
      <c r="F138">
        <f t="shared" si="31"/>
        <v>227</v>
      </c>
      <c r="G138">
        <v>10</v>
      </c>
      <c r="H138">
        <v>661</v>
      </c>
      <c r="I138">
        <f t="shared" si="32"/>
        <v>2.8588682534015177</v>
      </c>
      <c r="K138">
        <f t="shared" si="33"/>
        <v>455.57640000000004</v>
      </c>
      <c r="L138">
        <f t="shared" si="35"/>
        <v>4095.4584000000004</v>
      </c>
      <c r="M138">
        <f t="shared" si="36"/>
        <v>1069.5763999999999</v>
      </c>
      <c r="N138">
        <f t="shared" si="34"/>
        <v>36</v>
      </c>
      <c r="O138">
        <v>4865.2</v>
      </c>
      <c r="S138">
        <f t="shared" si="30"/>
        <v>769.74159999999938</v>
      </c>
      <c r="T138">
        <f t="shared" si="37"/>
        <v>25435.967108119105</v>
      </c>
    </row>
    <row r="139" spans="1:20" x14ac:dyDescent="0.25">
      <c r="A139">
        <v>137</v>
      </c>
      <c r="B139">
        <v>1</v>
      </c>
      <c r="C139" s="3">
        <v>7</v>
      </c>
      <c r="D139" s="3">
        <v>0</v>
      </c>
      <c r="E139" s="3">
        <v>0</v>
      </c>
      <c r="F139">
        <f t="shared" si="31"/>
        <v>227</v>
      </c>
      <c r="G139">
        <v>10</v>
      </c>
      <c r="H139">
        <v>668</v>
      </c>
      <c r="I139">
        <f t="shared" si="32"/>
        <v>2.1003930024990742</v>
      </c>
      <c r="K139">
        <f t="shared" si="33"/>
        <v>455.57640000000004</v>
      </c>
      <c r="L139">
        <f t="shared" si="35"/>
        <v>7487.0347999999994</v>
      </c>
      <c r="M139">
        <f t="shared" si="36"/>
        <v>1069.5763999999999</v>
      </c>
      <c r="N139">
        <f t="shared" si="34"/>
        <v>36</v>
      </c>
      <c r="O139">
        <v>4865.2</v>
      </c>
      <c r="S139">
        <f t="shared" si="30"/>
        <v>-2621.8347999999996</v>
      </c>
      <c r="T139">
        <f t="shared" si="37"/>
        <v>26205.708708119106</v>
      </c>
    </row>
    <row r="140" spans="1:20" x14ac:dyDescent="0.25">
      <c r="A140">
        <v>138</v>
      </c>
      <c r="B140">
        <v>0</v>
      </c>
      <c r="C140" s="3">
        <v>7</v>
      </c>
      <c r="D140" s="3">
        <v>0</v>
      </c>
      <c r="E140" s="3">
        <v>0</v>
      </c>
      <c r="F140">
        <f t="shared" si="31"/>
        <v>227</v>
      </c>
      <c r="G140">
        <v>10</v>
      </c>
      <c r="H140">
        <v>675</v>
      </c>
      <c r="I140">
        <f t="shared" si="32"/>
        <v>2.1003930024990742</v>
      </c>
      <c r="K140">
        <f t="shared" si="33"/>
        <v>455.57640000000004</v>
      </c>
      <c r="L140">
        <f t="shared" si="35"/>
        <v>7487.0347999999994</v>
      </c>
      <c r="M140">
        <f t="shared" si="36"/>
        <v>682.57640000000004</v>
      </c>
      <c r="N140">
        <f t="shared" si="34"/>
        <v>36</v>
      </c>
      <c r="O140">
        <v>4865.2</v>
      </c>
      <c r="S140">
        <f t="shared" si="30"/>
        <v>-2621.8347999999996</v>
      </c>
      <c r="T140">
        <f t="shared" si="37"/>
        <v>23583.873908119105</v>
      </c>
    </row>
    <row r="141" spans="1:20" x14ac:dyDescent="0.25">
      <c r="A141">
        <v>139</v>
      </c>
      <c r="B141">
        <v>0</v>
      </c>
      <c r="C141" s="3">
        <v>7</v>
      </c>
      <c r="D141" s="3">
        <v>0</v>
      </c>
      <c r="E141" s="3">
        <v>0</v>
      </c>
      <c r="F141">
        <f t="shared" si="31"/>
        <v>227</v>
      </c>
      <c r="G141">
        <v>10</v>
      </c>
      <c r="H141">
        <v>682</v>
      </c>
      <c r="I141">
        <f t="shared" si="32"/>
        <v>2.1003930024990742</v>
      </c>
      <c r="K141">
        <f t="shared" si="33"/>
        <v>455.57640000000004</v>
      </c>
      <c r="L141">
        <f t="shared" si="35"/>
        <v>4778.0348000000004</v>
      </c>
      <c r="M141">
        <f t="shared" si="36"/>
        <v>682.57640000000004</v>
      </c>
      <c r="N141">
        <f t="shared" si="34"/>
        <v>36</v>
      </c>
      <c r="O141">
        <v>4865.2</v>
      </c>
      <c r="S141">
        <f t="shared" si="30"/>
        <v>87.165199999999459</v>
      </c>
      <c r="T141">
        <f t="shared" si="37"/>
        <v>20962.039108119105</v>
      </c>
    </row>
    <row r="142" spans="1:20" x14ac:dyDescent="0.25">
      <c r="A142">
        <v>140</v>
      </c>
      <c r="B142">
        <v>0</v>
      </c>
      <c r="C142" s="2">
        <v>7</v>
      </c>
      <c r="D142" s="3">
        <v>0</v>
      </c>
      <c r="E142" s="3">
        <v>0</v>
      </c>
      <c r="F142">
        <f t="shared" si="31"/>
        <v>227</v>
      </c>
      <c r="G142">
        <v>10</v>
      </c>
      <c r="H142">
        <v>689</v>
      </c>
      <c r="I142">
        <f t="shared" si="32"/>
        <v>2.1003930024990742</v>
      </c>
      <c r="K142">
        <f t="shared" si="33"/>
        <v>455.57640000000004</v>
      </c>
      <c r="L142">
        <f t="shared" si="35"/>
        <v>4778.0348000000004</v>
      </c>
      <c r="M142">
        <f t="shared" si="36"/>
        <v>682.57640000000004</v>
      </c>
      <c r="N142">
        <f t="shared" si="34"/>
        <v>36</v>
      </c>
      <c r="O142">
        <v>4865.2</v>
      </c>
      <c r="S142">
        <f t="shared" si="30"/>
        <v>87.165199999999459</v>
      </c>
      <c r="T142">
        <f t="shared" si="37"/>
        <v>21049.204308119104</v>
      </c>
    </row>
    <row r="143" spans="1:20" x14ac:dyDescent="0.25">
      <c r="A143">
        <v>141</v>
      </c>
      <c r="B143">
        <v>0</v>
      </c>
      <c r="C143" s="2">
        <v>7</v>
      </c>
      <c r="D143" s="3">
        <v>-14.433400000000001</v>
      </c>
      <c r="E143" s="3">
        <f>$J$2*SIN($R$19)</f>
        <v>542.33903904855345</v>
      </c>
      <c r="F143">
        <f t="shared" si="31"/>
        <v>227</v>
      </c>
      <c r="G143">
        <v>9</v>
      </c>
      <c r="H143">
        <v>696</v>
      </c>
      <c r="I143">
        <f t="shared" si="32"/>
        <v>2.1003930024990742</v>
      </c>
      <c r="K143">
        <f t="shared" si="33"/>
        <v>455.57640000000004</v>
      </c>
      <c r="L143">
        <f t="shared" si="35"/>
        <v>4778.0348000000004</v>
      </c>
      <c r="M143">
        <f t="shared" si="36"/>
        <v>1224.9154390485535</v>
      </c>
      <c r="N143">
        <f t="shared" si="34"/>
        <v>36</v>
      </c>
      <c r="O143">
        <v>4865.2</v>
      </c>
      <c r="S143">
        <f t="shared" si="30"/>
        <v>87.165199999999459</v>
      </c>
      <c r="T143">
        <f t="shared" si="37"/>
        <v>21136.369508119104</v>
      </c>
    </row>
    <row r="144" spans="1:20" x14ac:dyDescent="0.25">
      <c r="A144">
        <v>142</v>
      </c>
      <c r="B144">
        <v>0</v>
      </c>
      <c r="C144" s="2">
        <v>7</v>
      </c>
      <c r="D144" s="3">
        <v>-47.433999999999997</v>
      </c>
      <c r="E144" s="3">
        <f>$J$2*SIN($R$20)</f>
        <v>1627.0625510936773</v>
      </c>
      <c r="F144">
        <f t="shared" si="31"/>
        <v>227</v>
      </c>
      <c r="G144">
        <v>6</v>
      </c>
      <c r="H144">
        <v>703</v>
      </c>
      <c r="I144">
        <f t="shared" si="32"/>
        <v>2.1003930024990742</v>
      </c>
      <c r="K144">
        <f t="shared" si="33"/>
        <v>455.57640000000004</v>
      </c>
      <c r="L144">
        <f t="shared" si="35"/>
        <v>8574.408073339875</v>
      </c>
      <c r="M144">
        <f t="shared" si="36"/>
        <v>2309.6389510936774</v>
      </c>
      <c r="N144">
        <f t="shared" si="34"/>
        <v>36</v>
      </c>
      <c r="O144">
        <v>4865.2</v>
      </c>
      <c r="S144">
        <f t="shared" si="30"/>
        <v>-3709.2080733398752</v>
      </c>
      <c r="T144">
        <f t="shared" si="37"/>
        <v>21223.534708119103</v>
      </c>
    </row>
    <row r="145" spans="1:20" x14ac:dyDescent="0.25">
      <c r="A145">
        <v>143</v>
      </c>
      <c r="B145">
        <v>0</v>
      </c>
      <c r="C145" s="2">
        <v>7</v>
      </c>
      <c r="D145" s="3">
        <v>-14.433400000000001</v>
      </c>
      <c r="E145" s="3">
        <f>$J$2*SIN($R$21)</f>
        <v>542.33903904855345</v>
      </c>
      <c r="F145">
        <f t="shared" si="31"/>
        <v>227</v>
      </c>
      <c r="G145">
        <v>5</v>
      </c>
      <c r="H145">
        <v>710</v>
      </c>
      <c r="I145">
        <f t="shared" si="32"/>
        <v>2.1003930024990742</v>
      </c>
      <c r="K145">
        <f t="shared" si="33"/>
        <v>455.57640000000004</v>
      </c>
      <c r="L145">
        <f t="shared" si="35"/>
        <v>16167.472657655742</v>
      </c>
      <c r="M145">
        <f t="shared" si="36"/>
        <v>1224.9154390485535</v>
      </c>
      <c r="N145">
        <f t="shared" si="34"/>
        <v>36</v>
      </c>
      <c r="O145">
        <v>4865.2</v>
      </c>
      <c r="S145">
        <f t="shared" si="30"/>
        <v>-11302.272657655743</v>
      </c>
      <c r="T145">
        <f t="shared" si="37"/>
        <v>17514.326634779227</v>
      </c>
    </row>
    <row r="146" spans="1:20" x14ac:dyDescent="0.25">
      <c r="A146">
        <v>144</v>
      </c>
      <c r="B146">
        <v>0</v>
      </c>
      <c r="C146" s="2">
        <v>7</v>
      </c>
      <c r="D146" s="3">
        <v>0</v>
      </c>
      <c r="E146" s="3">
        <v>0</v>
      </c>
      <c r="F146">
        <f t="shared" si="31"/>
        <v>227</v>
      </c>
      <c r="G146">
        <v>5</v>
      </c>
      <c r="H146">
        <v>717</v>
      </c>
      <c r="I146">
        <f t="shared" si="32"/>
        <v>2.1003930024990742</v>
      </c>
      <c r="K146">
        <f t="shared" si="33"/>
        <v>455.57640000000004</v>
      </c>
      <c r="L146">
        <f t="shared" si="35"/>
        <v>8574.408073339875</v>
      </c>
      <c r="M146">
        <f t="shared" si="36"/>
        <v>682.57640000000004</v>
      </c>
      <c r="N146">
        <f t="shared" si="34"/>
        <v>36</v>
      </c>
      <c r="O146">
        <v>4865.2</v>
      </c>
      <c r="S146">
        <f t="shared" si="30"/>
        <v>-3709.2080733398752</v>
      </c>
      <c r="T146">
        <f t="shared" si="37"/>
        <v>6212.0539771234835</v>
      </c>
    </row>
    <row r="147" spans="1:20" x14ac:dyDescent="0.25">
      <c r="A147">
        <v>145</v>
      </c>
      <c r="B147">
        <v>-1</v>
      </c>
      <c r="C147" s="2">
        <v>6</v>
      </c>
      <c r="D147" s="3">
        <v>-22.271999999999998</v>
      </c>
      <c r="E147" s="3">
        <f>$J$2*SIN($R$22)</f>
        <v>825.32876226780593</v>
      </c>
      <c r="F147">
        <f t="shared" si="31"/>
        <v>227</v>
      </c>
      <c r="G147">
        <v>4</v>
      </c>
      <c r="H147">
        <v>723</v>
      </c>
      <c r="I147">
        <f t="shared" si="32"/>
        <v>2.8588682534015177</v>
      </c>
      <c r="K147">
        <f t="shared" si="33"/>
        <v>455.57640000000004</v>
      </c>
      <c r="L147">
        <f t="shared" si="35"/>
        <v>4095.4584000000004</v>
      </c>
      <c r="M147">
        <f t="shared" si="36"/>
        <v>1120.905162267806</v>
      </c>
      <c r="N147">
        <f t="shared" si="34"/>
        <v>36</v>
      </c>
      <c r="O147">
        <v>4865.2</v>
      </c>
      <c r="S147">
        <f t="shared" si="30"/>
        <v>769.74159999999938</v>
      </c>
      <c r="T147">
        <f t="shared" si="37"/>
        <v>2502.8459037836083</v>
      </c>
    </row>
    <row r="148" spans="1:20" x14ac:dyDescent="0.25">
      <c r="A148">
        <v>146</v>
      </c>
      <c r="B148">
        <v>-1</v>
      </c>
      <c r="C148" s="2">
        <v>5</v>
      </c>
      <c r="D148" s="3">
        <v>-22.271999999999998</v>
      </c>
      <c r="E148" s="3">
        <f t="shared" ref="E148:E151" si="38">$J$2*SIN($R$22)</f>
        <v>825.32876226780593</v>
      </c>
      <c r="F148">
        <f t="shared" si="31"/>
        <v>227</v>
      </c>
      <c r="G148">
        <v>3</v>
      </c>
      <c r="H148">
        <v>728</v>
      </c>
      <c r="I148">
        <f t="shared" si="32"/>
        <v>4.1167702848981857</v>
      </c>
      <c r="K148">
        <f t="shared" si="33"/>
        <v>455.57640000000004</v>
      </c>
      <c r="L148">
        <f t="shared" si="35"/>
        <v>5604.52581133903</v>
      </c>
      <c r="M148">
        <f t="shared" si="36"/>
        <v>1120.905162267806</v>
      </c>
      <c r="N148">
        <f t="shared" si="34"/>
        <v>36</v>
      </c>
      <c r="O148">
        <v>4865.2</v>
      </c>
      <c r="S148">
        <f t="shared" si="30"/>
        <v>-739.32581133903022</v>
      </c>
      <c r="T148">
        <f t="shared" si="37"/>
        <v>3272.5875037836076</v>
      </c>
    </row>
    <row r="149" spans="1:20" x14ac:dyDescent="0.25">
      <c r="A149">
        <v>147</v>
      </c>
      <c r="B149">
        <v>-1</v>
      </c>
      <c r="C149" s="2">
        <v>4</v>
      </c>
      <c r="D149" s="3">
        <v>-22.271999999999998</v>
      </c>
      <c r="E149" s="3">
        <f t="shared" si="38"/>
        <v>825.32876226780593</v>
      </c>
      <c r="F149">
        <f t="shared" si="31"/>
        <v>227.00000000000003</v>
      </c>
      <c r="G149">
        <v>2</v>
      </c>
      <c r="H149">
        <v>732</v>
      </c>
      <c r="I149">
        <f t="shared" si="32"/>
        <v>6.4324535701534158</v>
      </c>
      <c r="K149">
        <f t="shared" si="33"/>
        <v>455.57640000000004</v>
      </c>
      <c r="L149">
        <f t="shared" si="35"/>
        <v>4483.6206490712239</v>
      </c>
      <c r="M149">
        <f t="shared" si="36"/>
        <v>1120.905162267806</v>
      </c>
      <c r="N149">
        <f t="shared" si="34"/>
        <v>36</v>
      </c>
      <c r="O149">
        <v>4865.2</v>
      </c>
      <c r="S149">
        <f t="shared" si="30"/>
        <v>381.57935092877597</v>
      </c>
      <c r="T149">
        <f t="shared" si="37"/>
        <v>2533.2616924445774</v>
      </c>
    </row>
    <row r="150" spans="1:20" x14ac:dyDescent="0.25">
      <c r="A150">
        <v>148</v>
      </c>
      <c r="B150">
        <v>0</v>
      </c>
      <c r="C150" s="2">
        <v>4</v>
      </c>
      <c r="D150" s="3">
        <v>-22.271999999999998</v>
      </c>
      <c r="E150" s="3">
        <f t="shared" si="38"/>
        <v>825.32876226780593</v>
      </c>
      <c r="F150">
        <f t="shared" si="31"/>
        <v>227.00000000000003</v>
      </c>
      <c r="G150">
        <v>1</v>
      </c>
      <c r="H150">
        <v>736</v>
      </c>
      <c r="I150">
        <f t="shared" si="32"/>
        <v>6.4324535701534158</v>
      </c>
      <c r="K150">
        <f t="shared" si="33"/>
        <v>455.57640000000004</v>
      </c>
      <c r="L150">
        <f t="shared" si="35"/>
        <v>4483.6206490712239</v>
      </c>
      <c r="M150">
        <f t="shared" si="36"/>
        <v>1507.9051622678062</v>
      </c>
      <c r="N150">
        <f t="shared" si="34"/>
        <v>36</v>
      </c>
      <c r="O150">
        <v>4865.2</v>
      </c>
      <c r="S150">
        <f t="shared" si="30"/>
        <v>381.57935092877597</v>
      </c>
      <c r="T150">
        <f t="shared" si="37"/>
        <v>2914.8410433733534</v>
      </c>
    </row>
    <row r="151" spans="1:20" x14ac:dyDescent="0.25">
      <c r="A151">
        <v>149</v>
      </c>
      <c r="B151">
        <v>1</v>
      </c>
      <c r="C151" s="2">
        <v>5</v>
      </c>
      <c r="D151" s="3">
        <v>-22.271999999999998</v>
      </c>
      <c r="E151" s="3">
        <f t="shared" si="38"/>
        <v>825.32876226780593</v>
      </c>
      <c r="F151">
        <f t="shared" si="31"/>
        <v>227</v>
      </c>
      <c r="G151">
        <v>0</v>
      </c>
      <c r="H151">
        <v>741</v>
      </c>
      <c r="I151">
        <f t="shared" si="32"/>
        <v>4.1167702848981857</v>
      </c>
      <c r="K151">
        <f t="shared" si="33"/>
        <v>455.57640000000004</v>
      </c>
      <c r="L151">
        <f t="shared" si="35"/>
        <v>7539.525811339031</v>
      </c>
      <c r="M151">
        <f t="shared" si="36"/>
        <v>1894.9051622678057</v>
      </c>
      <c r="N151">
        <f t="shared" si="34"/>
        <v>36</v>
      </c>
      <c r="O151">
        <v>4865.2</v>
      </c>
      <c r="S151">
        <f t="shared" si="30"/>
        <v>-2674.3258113390311</v>
      </c>
      <c r="T151">
        <f t="shared" si="37"/>
        <v>3296.4203943021294</v>
      </c>
    </row>
    <row r="152" spans="1:20" x14ac:dyDescent="0.25">
      <c r="A152">
        <v>150</v>
      </c>
      <c r="B152">
        <v>1</v>
      </c>
      <c r="C152" s="3">
        <v>6</v>
      </c>
      <c r="D152" s="3">
        <v>0</v>
      </c>
      <c r="E152" s="3">
        <v>0</v>
      </c>
      <c r="F152">
        <f t="shared" si="31"/>
        <v>227</v>
      </c>
      <c r="G152">
        <v>0</v>
      </c>
      <c r="H152">
        <v>747</v>
      </c>
      <c r="I152">
        <f t="shared" si="32"/>
        <v>2.8588682534015177</v>
      </c>
      <c r="K152">
        <f t="shared" si="33"/>
        <v>455.57640000000004</v>
      </c>
      <c r="L152">
        <f t="shared" si="35"/>
        <v>11369.430973606835</v>
      </c>
      <c r="M152">
        <f t="shared" si="36"/>
        <v>1069.5763999999999</v>
      </c>
      <c r="N152">
        <f t="shared" si="34"/>
        <v>36</v>
      </c>
      <c r="O152">
        <v>4865.2</v>
      </c>
      <c r="S152">
        <f t="shared" si="30"/>
        <v>-6504.2309736068355</v>
      </c>
      <c r="T152">
        <f t="shared" si="37"/>
        <v>622.09458296309822</v>
      </c>
    </row>
    <row r="153" spans="1:20" x14ac:dyDescent="0.25">
      <c r="A153">
        <v>151</v>
      </c>
      <c r="B153">
        <v>1</v>
      </c>
      <c r="C153" s="3">
        <v>7</v>
      </c>
      <c r="D153" s="3">
        <v>0</v>
      </c>
      <c r="E153" s="3">
        <v>0</v>
      </c>
      <c r="F153">
        <f t="shared" si="31"/>
        <v>227</v>
      </c>
      <c r="G153">
        <v>0</v>
      </c>
      <c r="H153">
        <v>754</v>
      </c>
      <c r="I153">
        <f t="shared" si="32"/>
        <v>2.1003930024990742</v>
      </c>
      <c r="K153">
        <f t="shared" si="33"/>
        <v>455.57640000000004</v>
      </c>
      <c r="L153">
        <f t="shared" si="35"/>
        <v>7487.0347999999994</v>
      </c>
      <c r="M153">
        <f t="shared" si="36"/>
        <v>1069.5763999999999</v>
      </c>
      <c r="N153">
        <f t="shared" si="34"/>
        <v>36</v>
      </c>
      <c r="O153">
        <v>4865.2</v>
      </c>
      <c r="S153">
        <f t="shared" si="30"/>
        <v>-2621.8347999999996</v>
      </c>
      <c r="T153">
        <f t="shared" si="37"/>
        <v>-5882.1363906437373</v>
      </c>
    </row>
    <row r="154" spans="1:20" x14ac:dyDescent="0.25">
      <c r="A154">
        <v>152</v>
      </c>
      <c r="B154">
        <v>0</v>
      </c>
      <c r="C154" s="3">
        <v>7</v>
      </c>
      <c r="D154" s="3">
        <v>0</v>
      </c>
      <c r="E154" s="3">
        <v>0</v>
      </c>
      <c r="F154">
        <f t="shared" si="31"/>
        <v>227</v>
      </c>
      <c r="G154">
        <v>0</v>
      </c>
      <c r="H154">
        <v>761</v>
      </c>
      <c r="I154">
        <f t="shared" si="32"/>
        <v>2.1003930024990742</v>
      </c>
      <c r="K154">
        <f t="shared" si="33"/>
        <v>455.57640000000004</v>
      </c>
      <c r="L154">
        <f t="shared" si="35"/>
        <v>7487.0347999999994</v>
      </c>
      <c r="M154">
        <f t="shared" si="36"/>
        <v>682.57640000000004</v>
      </c>
      <c r="N154">
        <f t="shared" si="34"/>
        <v>36</v>
      </c>
      <c r="O154">
        <v>4865.2</v>
      </c>
      <c r="S154">
        <f t="shared" si="30"/>
        <v>-2621.8347999999996</v>
      </c>
      <c r="T154">
        <f t="shared" si="37"/>
        <v>-8503.9711906437369</v>
      </c>
    </row>
    <row r="155" spans="1:20" x14ac:dyDescent="0.25">
      <c r="A155">
        <v>153</v>
      </c>
      <c r="B155">
        <v>0</v>
      </c>
      <c r="C155" s="3">
        <v>7</v>
      </c>
      <c r="D155" s="3">
        <v>0</v>
      </c>
      <c r="E155" s="3">
        <v>0</v>
      </c>
      <c r="F155">
        <f t="shared" si="31"/>
        <v>227</v>
      </c>
      <c r="G155">
        <v>0</v>
      </c>
      <c r="H155">
        <v>768</v>
      </c>
      <c r="I155">
        <f t="shared" si="32"/>
        <v>2.1003930024990742</v>
      </c>
      <c r="K155">
        <f t="shared" si="33"/>
        <v>455.57640000000004</v>
      </c>
      <c r="L155">
        <f t="shared" si="35"/>
        <v>4778.0348000000004</v>
      </c>
      <c r="M155">
        <f t="shared" si="36"/>
        <v>682.57640000000004</v>
      </c>
      <c r="N155">
        <f t="shared" si="34"/>
        <v>36</v>
      </c>
      <c r="O155">
        <v>4865.2</v>
      </c>
      <c r="S155">
        <f t="shared" si="30"/>
        <v>87.165199999999459</v>
      </c>
      <c r="T155">
        <f t="shared" si="37"/>
        <v>-11125.805990643737</v>
      </c>
    </row>
    <row r="156" spans="1:20" x14ac:dyDescent="0.25">
      <c r="A156">
        <v>154</v>
      </c>
      <c r="B156">
        <v>0</v>
      </c>
      <c r="C156" s="3">
        <v>7</v>
      </c>
      <c r="D156" s="3">
        <v>0</v>
      </c>
      <c r="E156" s="3">
        <v>0</v>
      </c>
      <c r="F156">
        <f t="shared" si="31"/>
        <v>227</v>
      </c>
      <c r="G156">
        <v>0</v>
      </c>
      <c r="H156">
        <v>775</v>
      </c>
      <c r="I156">
        <f t="shared" si="32"/>
        <v>2.1003930024990742</v>
      </c>
      <c r="K156">
        <f t="shared" si="33"/>
        <v>455.57640000000004</v>
      </c>
      <c r="L156">
        <f t="shared" si="35"/>
        <v>4778.0348000000004</v>
      </c>
      <c r="M156">
        <f t="shared" si="36"/>
        <v>682.57640000000004</v>
      </c>
      <c r="N156">
        <f t="shared" si="34"/>
        <v>36</v>
      </c>
      <c r="O156">
        <v>4865.2</v>
      </c>
      <c r="S156">
        <f t="shared" si="30"/>
        <v>87.165199999999459</v>
      </c>
      <c r="T156">
        <f t="shared" si="37"/>
        <v>-11038.640790643738</v>
      </c>
    </row>
    <row r="157" spans="1:20" x14ac:dyDescent="0.25">
      <c r="A157">
        <v>155</v>
      </c>
      <c r="B157">
        <v>0</v>
      </c>
      <c r="C157" s="3">
        <v>7</v>
      </c>
      <c r="D157" s="3">
        <v>0</v>
      </c>
      <c r="E157" s="3">
        <v>0</v>
      </c>
      <c r="F157">
        <f t="shared" si="31"/>
        <v>227</v>
      </c>
      <c r="G157">
        <v>0</v>
      </c>
      <c r="H157">
        <v>782</v>
      </c>
      <c r="I157">
        <f t="shared" si="32"/>
        <v>2.1003930024990742</v>
      </c>
      <c r="K157">
        <f t="shared" si="33"/>
        <v>455.57640000000004</v>
      </c>
      <c r="L157">
        <f t="shared" si="35"/>
        <v>4778.0348000000004</v>
      </c>
      <c r="M157">
        <f t="shared" si="36"/>
        <v>682.57640000000004</v>
      </c>
      <c r="N157">
        <f t="shared" si="34"/>
        <v>36</v>
      </c>
      <c r="O157">
        <v>4865.2</v>
      </c>
      <c r="S157">
        <f t="shared" si="30"/>
        <v>87.165199999999459</v>
      </c>
      <c r="T157">
        <f t="shared" si="37"/>
        <v>-10951.475590643739</v>
      </c>
    </row>
    <row r="158" spans="1:20" x14ac:dyDescent="0.25">
      <c r="A158">
        <v>156</v>
      </c>
      <c r="B158">
        <v>0</v>
      </c>
      <c r="C158" s="3">
        <v>7</v>
      </c>
      <c r="D158" s="3">
        <v>0</v>
      </c>
      <c r="E158" s="3">
        <v>0</v>
      </c>
      <c r="F158">
        <f t="shared" si="31"/>
        <v>227</v>
      </c>
      <c r="G158">
        <v>0</v>
      </c>
      <c r="H158">
        <v>789</v>
      </c>
      <c r="I158">
        <f t="shared" si="32"/>
        <v>2.1003930024990742</v>
      </c>
      <c r="K158">
        <f t="shared" si="33"/>
        <v>455.57640000000004</v>
      </c>
      <c r="L158">
        <f t="shared" si="35"/>
        <v>4778.0348000000004</v>
      </c>
      <c r="M158">
        <f t="shared" si="36"/>
        <v>682.57640000000004</v>
      </c>
      <c r="N158">
        <f t="shared" si="34"/>
        <v>36</v>
      </c>
      <c r="O158">
        <v>4865.2</v>
      </c>
      <c r="S158">
        <f t="shared" si="30"/>
        <v>87.165199999999459</v>
      </c>
      <c r="T158">
        <f t="shared" si="37"/>
        <v>-10864.310390643739</v>
      </c>
    </row>
    <row r="159" spans="1:20" x14ac:dyDescent="0.25">
      <c r="A159">
        <v>157</v>
      </c>
      <c r="B159">
        <v>0</v>
      </c>
      <c r="C159" s="3">
        <v>7</v>
      </c>
      <c r="D159" s="3">
        <v>0</v>
      </c>
      <c r="E159" s="3">
        <v>0</v>
      </c>
      <c r="F159">
        <f t="shared" si="31"/>
        <v>227</v>
      </c>
      <c r="G159">
        <v>0</v>
      </c>
      <c r="H159">
        <v>796</v>
      </c>
      <c r="I159">
        <f t="shared" si="32"/>
        <v>2.1003930024990742</v>
      </c>
      <c r="K159">
        <f t="shared" si="33"/>
        <v>455.57640000000004</v>
      </c>
      <c r="L159">
        <f t="shared" si="35"/>
        <v>4778.0348000000004</v>
      </c>
      <c r="M159">
        <f t="shared" si="36"/>
        <v>682.57640000000004</v>
      </c>
      <c r="N159">
        <f t="shared" si="34"/>
        <v>36</v>
      </c>
      <c r="O159">
        <v>4865.2</v>
      </c>
      <c r="S159">
        <f t="shared" si="30"/>
        <v>87.165199999999459</v>
      </c>
      <c r="T159">
        <f t="shared" si="37"/>
        <v>-10777.14519064374</v>
      </c>
    </row>
    <row r="160" spans="1:20" x14ac:dyDescent="0.25">
      <c r="A160">
        <v>158</v>
      </c>
      <c r="B160">
        <v>0</v>
      </c>
      <c r="C160" s="3">
        <v>7</v>
      </c>
      <c r="D160" s="3">
        <v>0</v>
      </c>
      <c r="E160" s="3">
        <v>0</v>
      </c>
      <c r="F160">
        <f t="shared" si="31"/>
        <v>227</v>
      </c>
      <c r="G160">
        <v>0</v>
      </c>
      <c r="H160">
        <v>803</v>
      </c>
      <c r="I160">
        <f t="shared" si="32"/>
        <v>2.1003930024990742</v>
      </c>
      <c r="K160">
        <f t="shared" si="33"/>
        <v>455.57640000000004</v>
      </c>
      <c r="L160">
        <f t="shared" si="35"/>
        <v>4778.0348000000004</v>
      </c>
      <c r="M160">
        <f t="shared" si="36"/>
        <v>682.57640000000004</v>
      </c>
      <c r="N160">
        <f t="shared" si="34"/>
        <v>36</v>
      </c>
      <c r="O160">
        <v>4865.2</v>
      </c>
      <c r="S160">
        <f t="shared" si="30"/>
        <v>87.165199999999459</v>
      </c>
      <c r="T160">
        <f t="shared" si="37"/>
        <v>-10689.97999064374</v>
      </c>
    </row>
    <row r="161" spans="1:20" x14ac:dyDescent="0.25">
      <c r="A161">
        <v>159</v>
      </c>
      <c r="B161">
        <v>0</v>
      </c>
      <c r="C161" s="3">
        <v>7</v>
      </c>
      <c r="D161" s="3">
        <v>0</v>
      </c>
      <c r="E161" s="3">
        <v>0</v>
      </c>
      <c r="F161">
        <f t="shared" si="31"/>
        <v>227</v>
      </c>
      <c r="G161">
        <v>0</v>
      </c>
      <c r="H161">
        <v>810</v>
      </c>
      <c r="I161">
        <f t="shared" si="32"/>
        <v>2.1003930024990742</v>
      </c>
      <c r="K161">
        <f t="shared" si="33"/>
        <v>455.57640000000004</v>
      </c>
      <c r="L161">
        <f t="shared" si="35"/>
        <v>4778.0348000000004</v>
      </c>
      <c r="M161">
        <f t="shared" si="36"/>
        <v>682.57640000000004</v>
      </c>
      <c r="N161">
        <f t="shared" si="34"/>
        <v>36</v>
      </c>
      <c r="O161">
        <v>4865.2</v>
      </c>
      <c r="S161">
        <f t="shared" si="30"/>
        <v>87.165199999999459</v>
      </c>
      <c r="T161">
        <f t="shared" si="37"/>
        <v>-10602.814790643741</v>
      </c>
    </row>
    <row r="162" spans="1:20" x14ac:dyDescent="0.25">
      <c r="A162">
        <v>160</v>
      </c>
      <c r="B162">
        <v>0</v>
      </c>
      <c r="C162" s="3">
        <v>7</v>
      </c>
      <c r="D162" s="3">
        <v>0</v>
      </c>
      <c r="E162" s="3">
        <v>0</v>
      </c>
      <c r="F162">
        <f t="shared" si="31"/>
        <v>227</v>
      </c>
      <c r="G162">
        <v>0</v>
      </c>
      <c r="H162">
        <v>817</v>
      </c>
      <c r="I162">
        <f t="shared" si="32"/>
        <v>2.1003930024990742</v>
      </c>
      <c r="K162">
        <f t="shared" si="33"/>
        <v>455.57640000000004</v>
      </c>
      <c r="L162">
        <f t="shared" si="35"/>
        <v>4778.0348000000004</v>
      </c>
      <c r="M162">
        <f t="shared" si="36"/>
        <v>682.57640000000004</v>
      </c>
      <c r="N162">
        <f t="shared" si="34"/>
        <v>36</v>
      </c>
      <c r="O162">
        <v>4865.2</v>
      </c>
      <c r="S162">
        <f t="shared" ref="S162:S171" si="39">O162-L162</f>
        <v>87.165199999999459</v>
      </c>
      <c r="T162">
        <f t="shared" si="37"/>
        <v>-10515.649590643741</v>
      </c>
    </row>
    <row r="163" spans="1:20" x14ac:dyDescent="0.25">
      <c r="A163">
        <v>161</v>
      </c>
      <c r="B163">
        <v>0</v>
      </c>
      <c r="C163" s="3">
        <v>7</v>
      </c>
      <c r="D163" s="3">
        <v>0</v>
      </c>
      <c r="E163" s="3">
        <v>0</v>
      </c>
      <c r="F163">
        <f t="shared" ref="F163:F171" si="40">0.5*$J$6*I163*$Q$4*(C163^2)</f>
        <v>227</v>
      </c>
      <c r="G163">
        <v>0</v>
      </c>
      <c r="H163">
        <v>824</v>
      </c>
      <c r="I163">
        <f t="shared" ref="I163:I170" si="41">2*227/($Q$4*(C163^2)*$J$6)</f>
        <v>2.1003930024990742</v>
      </c>
      <c r="K163">
        <f t="shared" si="33"/>
        <v>455.57640000000004</v>
      </c>
      <c r="L163">
        <f t="shared" si="35"/>
        <v>4778.0348000000004</v>
      </c>
      <c r="M163">
        <f t="shared" si="36"/>
        <v>682.57640000000004</v>
      </c>
      <c r="N163">
        <f t="shared" si="34"/>
        <v>36</v>
      </c>
      <c r="O163">
        <v>4865.2</v>
      </c>
      <c r="S163">
        <f t="shared" si="39"/>
        <v>87.165199999999459</v>
      </c>
      <c r="T163">
        <f t="shared" si="37"/>
        <v>-10428.484390643742</v>
      </c>
    </row>
    <row r="164" spans="1:20" x14ac:dyDescent="0.25">
      <c r="A164">
        <v>162</v>
      </c>
      <c r="B164">
        <v>0</v>
      </c>
      <c r="C164" s="3">
        <v>7</v>
      </c>
      <c r="D164" s="3">
        <v>0</v>
      </c>
      <c r="E164" s="3">
        <v>0</v>
      </c>
      <c r="F164">
        <f t="shared" si="40"/>
        <v>227</v>
      </c>
      <c r="G164">
        <v>0</v>
      </c>
      <c r="H164">
        <v>831</v>
      </c>
      <c r="I164">
        <f t="shared" si="41"/>
        <v>2.1003930024990742</v>
      </c>
      <c r="K164">
        <f t="shared" si="33"/>
        <v>455.57640000000004</v>
      </c>
      <c r="L164">
        <f t="shared" si="35"/>
        <v>4778.0348000000004</v>
      </c>
      <c r="M164">
        <f t="shared" si="36"/>
        <v>682.57640000000004</v>
      </c>
      <c r="N164">
        <f t="shared" si="34"/>
        <v>36</v>
      </c>
      <c r="O164">
        <v>4865.2</v>
      </c>
      <c r="S164">
        <f t="shared" si="39"/>
        <v>87.165199999999459</v>
      </c>
      <c r="T164">
        <f t="shared" ref="T164:T172" si="42">S163+T163</f>
        <v>-10341.319190643742</v>
      </c>
    </row>
    <row r="165" spans="1:20" x14ac:dyDescent="0.25">
      <c r="A165">
        <v>163</v>
      </c>
      <c r="B165">
        <v>0</v>
      </c>
      <c r="C165" s="3">
        <v>7</v>
      </c>
      <c r="D165" s="3">
        <v>0</v>
      </c>
      <c r="E165" s="3">
        <v>0</v>
      </c>
      <c r="F165">
        <f t="shared" si="40"/>
        <v>227</v>
      </c>
      <c r="G165">
        <v>0</v>
      </c>
      <c r="H165">
        <v>838</v>
      </c>
      <c r="I165">
        <f t="shared" si="41"/>
        <v>2.1003930024990742</v>
      </c>
      <c r="K165">
        <f t="shared" si="33"/>
        <v>455.57640000000004</v>
      </c>
      <c r="L165">
        <f t="shared" si="35"/>
        <v>4778.0348000000004</v>
      </c>
      <c r="M165">
        <f t="shared" si="36"/>
        <v>682.57640000000004</v>
      </c>
      <c r="N165">
        <f t="shared" si="34"/>
        <v>36</v>
      </c>
      <c r="O165">
        <v>4865.2</v>
      </c>
      <c r="S165">
        <f t="shared" si="39"/>
        <v>87.165199999999459</v>
      </c>
      <c r="T165">
        <f t="shared" si="42"/>
        <v>-10254.153990643743</v>
      </c>
    </row>
    <row r="166" spans="1:20" x14ac:dyDescent="0.25">
      <c r="A166">
        <v>164</v>
      </c>
      <c r="B166">
        <v>0</v>
      </c>
      <c r="C166" s="3">
        <v>7</v>
      </c>
      <c r="D166" s="3">
        <v>0</v>
      </c>
      <c r="E166" s="3">
        <v>0</v>
      </c>
      <c r="F166">
        <f t="shared" si="40"/>
        <v>227</v>
      </c>
      <c r="G166">
        <v>0</v>
      </c>
      <c r="H166">
        <v>845</v>
      </c>
      <c r="I166">
        <f t="shared" si="41"/>
        <v>2.1003930024990742</v>
      </c>
      <c r="K166">
        <f t="shared" si="33"/>
        <v>455.57640000000004</v>
      </c>
      <c r="L166">
        <f t="shared" si="35"/>
        <v>4778.0348000000004</v>
      </c>
      <c r="M166">
        <f t="shared" si="36"/>
        <v>682.57640000000004</v>
      </c>
      <c r="N166">
        <f t="shared" si="34"/>
        <v>36</v>
      </c>
      <c r="O166">
        <v>4865.2</v>
      </c>
      <c r="S166">
        <f t="shared" si="39"/>
        <v>87.165199999999459</v>
      </c>
      <c r="T166">
        <f t="shared" si="42"/>
        <v>-10166.988790643743</v>
      </c>
    </row>
    <row r="167" spans="1:20" x14ac:dyDescent="0.25">
      <c r="A167">
        <v>165</v>
      </c>
      <c r="B167">
        <v>0</v>
      </c>
      <c r="C167" s="3">
        <v>7</v>
      </c>
      <c r="D167" s="3">
        <v>0</v>
      </c>
      <c r="E167" s="3">
        <v>0</v>
      </c>
      <c r="F167">
        <f t="shared" si="40"/>
        <v>227</v>
      </c>
      <c r="G167">
        <v>0</v>
      </c>
      <c r="H167">
        <v>852</v>
      </c>
      <c r="I167">
        <f t="shared" si="41"/>
        <v>2.1003930024990742</v>
      </c>
      <c r="K167">
        <f t="shared" si="33"/>
        <v>455.57640000000004</v>
      </c>
      <c r="L167">
        <f t="shared" si="35"/>
        <v>4778.0348000000004</v>
      </c>
      <c r="M167">
        <f t="shared" si="36"/>
        <v>682.57640000000004</v>
      </c>
      <c r="N167">
        <f t="shared" si="34"/>
        <v>36</v>
      </c>
      <c r="O167">
        <v>4865.2</v>
      </c>
      <c r="S167">
        <f t="shared" si="39"/>
        <v>87.165199999999459</v>
      </c>
      <c r="T167">
        <f t="shared" si="42"/>
        <v>-10079.823590643744</v>
      </c>
    </row>
    <row r="168" spans="1:20" x14ac:dyDescent="0.25">
      <c r="A168">
        <v>166</v>
      </c>
      <c r="B168">
        <v>0</v>
      </c>
      <c r="C168" s="3">
        <v>7</v>
      </c>
      <c r="D168" s="3">
        <v>0</v>
      </c>
      <c r="E168" s="3">
        <v>0</v>
      </c>
      <c r="F168">
        <f t="shared" si="40"/>
        <v>227</v>
      </c>
      <c r="G168">
        <v>0</v>
      </c>
      <c r="H168">
        <v>859</v>
      </c>
      <c r="I168">
        <f t="shared" si="41"/>
        <v>2.1003930024990742</v>
      </c>
      <c r="K168">
        <f t="shared" si="33"/>
        <v>455.57640000000004</v>
      </c>
      <c r="L168">
        <f t="shared" si="35"/>
        <v>4778.0348000000004</v>
      </c>
      <c r="M168">
        <f t="shared" si="36"/>
        <v>682.57640000000004</v>
      </c>
      <c r="N168">
        <f t="shared" si="34"/>
        <v>36</v>
      </c>
      <c r="O168">
        <v>4865.2</v>
      </c>
      <c r="S168">
        <f t="shared" si="39"/>
        <v>87.165199999999459</v>
      </c>
      <c r="T168">
        <f t="shared" si="42"/>
        <v>-9992.6583906437445</v>
      </c>
    </row>
    <row r="169" spans="1:20" x14ac:dyDescent="0.25">
      <c r="A169">
        <v>167</v>
      </c>
      <c r="B169">
        <v>0</v>
      </c>
      <c r="C169" s="3">
        <v>7</v>
      </c>
      <c r="D169" s="3">
        <v>0</v>
      </c>
      <c r="E169" s="3">
        <v>0</v>
      </c>
      <c r="F169">
        <f t="shared" si="40"/>
        <v>227</v>
      </c>
      <c r="G169">
        <v>0</v>
      </c>
      <c r="H169">
        <v>866</v>
      </c>
      <c r="I169">
        <f t="shared" si="41"/>
        <v>2.1003930024990742</v>
      </c>
      <c r="K169">
        <f t="shared" si="33"/>
        <v>455.57640000000004</v>
      </c>
      <c r="L169">
        <f t="shared" si="35"/>
        <v>4778.0348000000004</v>
      </c>
      <c r="M169">
        <f t="shared" si="36"/>
        <v>682.57640000000004</v>
      </c>
      <c r="N169">
        <f t="shared" si="34"/>
        <v>36</v>
      </c>
      <c r="O169">
        <v>4865.2</v>
      </c>
      <c r="S169">
        <f t="shared" si="39"/>
        <v>87.165199999999459</v>
      </c>
      <c r="T169">
        <f t="shared" si="42"/>
        <v>-9905.493190643745</v>
      </c>
    </row>
    <row r="170" spans="1:20" x14ac:dyDescent="0.25">
      <c r="A170">
        <v>168</v>
      </c>
      <c r="B170">
        <v>0</v>
      </c>
      <c r="C170" s="3">
        <v>7</v>
      </c>
      <c r="D170" s="3">
        <v>0</v>
      </c>
      <c r="E170" s="3">
        <v>0</v>
      </c>
      <c r="F170">
        <f t="shared" si="40"/>
        <v>227</v>
      </c>
      <c r="G170">
        <v>0</v>
      </c>
      <c r="H170">
        <v>873</v>
      </c>
      <c r="I170">
        <f t="shared" si="41"/>
        <v>2.1003930024990742</v>
      </c>
      <c r="K170">
        <f t="shared" si="33"/>
        <v>455.57640000000004</v>
      </c>
      <c r="L170">
        <f t="shared" si="35"/>
        <v>4778.0348000000004</v>
      </c>
      <c r="M170">
        <f t="shared" si="36"/>
        <v>682.57640000000004</v>
      </c>
      <c r="N170">
        <f t="shared" si="34"/>
        <v>36</v>
      </c>
      <c r="O170">
        <v>4865.2</v>
      </c>
      <c r="S170">
        <f t="shared" si="39"/>
        <v>87.165199999999459</v>
      </c>
      <c r="T170">
        <f t="shared" si="42"/>
        <v>-9818.3279906437456</v>
      </c>
    </row>
    <row r="171" spans="1:20" x14ac:dyDescent="0.25">
      <c r="A171">
        <v>169</v>
      </c>
      <c r="B171">
        <v>0</v>
      </c>
      <c r="C171" s="3">
        <v>0</v>
      </c>
      <c r="D171" s="3">
        <v>0</v>
      </c>
      <c r="E171" s="3">
        <v>0</v>
      </c>
      <c r="F171">
        <f t="shared" si="40"/>
        <v>0</v>
      </c>
      <c r="G171">
        <v>0</v>
      </c>
      <c r="H171">
        <v>880</v>
      </c>
      <c r="I171">
        <v>0</v>
      </c>
      <c r="K171">
        <f t="shared" si="33"/>
        <v>455.57640000000004</v>
      </c>
      <c r="L171">
        <f t="shared" si="35"/>
        <v>0</v>
      </c>
      <c r="M171">
        <f t="shared" si="36"/>
        <v>455.57640000000004</v>
      </c>
      <c r="N171">
        <f t="shared" si="34"/>
        <v>36</v>
      </c>
      <c r="O171">
        <v>4865.2</v>
      </c>
      <c r="S171">
        <f t="shared" si="39"/>
        <v>4865.2</v>
      </c>
      <c r="T171">
        <f t="shared" si="42"/>
        <v>-9731.1627906437461</v>
      </c>
    </row>
    <row r="172" spans="1:20" x14ac:dyDescent="0.25">
      <c r="E172" s="3"/>
      <c r="T172">
        <f t="shared" si="42"/>
        <v>-4865.9627906437463</v>
      </c>
    </row>
    <row r="173" spans="1:20" x14ac:dyDescent="0.25">
      <c r="E173" s="3"/>
    </row>
    <row r="1048576" spans="3:3" x14ac:dyDescent="0.25">
      <c r="C1048576">
        <f>MAX(C2:C1048575)</f>
        <v>7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opLeftCell="A2" zoomScale="50" zoomScaleNormal="50" workbookViewId="0">
      <selection activeCell="AA42" sqref="AA42"/>
    </sheetView>
  </sheetViews>
  <sheetFormatPr defaultRowHeight="15" x14ac:dyDescent="0.25"/>
  <cols>
    <col min="1" max="1" width="27.7109375" customWidth="1"/>
  </cols>
  <sheetData/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opLeftCell="F6" zoomScale="80" zoomScaleNormal="80" workbookViewId="0">
      <selection activeCell="AC16" sqref="AC16"/>
    </sheetView>
  </sheetViews>
  <sheetFormatPr defaultRowHeight="15" x14ac:dyDescent="0.25"/>
  <sheetData/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cols>
    <col min="1" max="1" width="15.85546875" customWidth="1"/>
  </cols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Sheet1</vt:lpstr>
      <vt:lpstr>Sheet2</vt:lpstr>
      <vt:lpstr>Sheet3</vt:lpstr>
      <vt:lpstr>Sheet4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Rhys Richards</dc:creator>
  <cp:lastModifiedBy>Rhys Richards (P147262)</cp:lastModifiedBy>
  <dcterms:created xsi:type="dcterms:W3CDTF">2017-12-01T00:04:43Z</dcterms:created>
  <dcterms:modified xsi:type="dcterms:W3CDTF">2018-03-22T14:57:15Z</dcterms:modified>
</cp:coreProperties>
</file>