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 - UWTSD\Teaching\Management Accounting\Exercises and activities\Activity-based costing\"/>
    </mc:Choice>
  </mc:AlternateContent>
  <xr:revisionPtr revIDLastSave="0" documentId="8_{0CD25D49-5CD2-434F-990D-3B22CD0148A8}" xr6:coauthVersionLast="47" xr6:coauthVersionMax="47" xr10:uidLastSave="{00000000-0000-0000-0000-000000000000}"/>
  <bookViews>
    <workbookView xWindow="-108" yWindow="-108" windowWidth="23256" windowHeight="11964" xr2:uid="{79078448-7DF2-457D-8F33-26237FF2CA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I10" i="1"/>
  <c r="K26" i="1"/>
  <c r="I26" i="1"/>
  <c r="K24" i="1"/>
  <c r="J18" i="1"/>
  <c r="I24" i="1"/>
  <c r="I25" i="1" s="1"/>
  <c r="H18" i="1"/>
  <c r="K25" i="1"/>
  <c r="K9" i="1"/>
  <c r="K8" i="1"/>
  <c r="I9" i="1"/>
  <c r="I8" i="1"/>
  <c r="J24" i="1"/>
  <c r="H24" i="1"/>
  <c r="J23" i="1"/>
  <c r="H23" i="1"/>
  <c r="J22" i="1"/>
  <c r="H22" i="1"/>
  <c r="J21" i="1"/>
  <c r="H21" i="1"/>
  <c r="J20" i="1"/>
  <c r="H20" i="1"/>
  <c r="F15" i="1"/>
  <c r="F16" i="1"/>
  <c r="F17" i="1"/>
  <c r="F18" i="1"/>
  <c r="F14" i="1"/>
  <c r="K16" i="1"/>
  <c r="I16" i="1"/>
</calcChain>
</file>

<file path=xl/sharedStrings.xml><?xml version="1.0" encoding="utf-8"?>
<sst xmlns="http://schemas.openxmlformats.org/spreadsheetml/2006/main" count="48" uniqueCount="36">
  <si>
    <t>Costs:</t>
  </si>
  <si>
    <t>Direct labour</t>
  </si>
  <si>
    <t>Overheads</t>
  </si>
  <si>
    <t>Totals</t>
  </si>
  <si>
    <t>Student exercise - 5 solution</t>
  </si>
  <si>
    <t>Total budget overheads</t>
  </si>
  <si>
    <t xml:space="preserve">Recovery rate per hour of service provided </t>
  </si>
  <si>
    <t>per hour</t>
  </si>
  <si>
    <t>Identified cost drivers:</t>
  </si>
  <si>
    <t>Workings:</t>
  </si>
  <si>
    <t>Marketing</t>
  </si>
  <si>
    <t>Cost diver</t>
  </si>
  <si>
    <t>TAS</t>
  </si>
  <si>
    <t>BAS</t>
  </si>
  <si>
    <t>Cost (£)</t>
  </si>
  <si>
    <t>Number of client lunches</t>
  </si>
  <si>
    <t>Client meetings</t>
  </si>
  <si>
    <t>Number of clients</t>
  </si>
  <si>
    <t>Data input</t>
  </si>
  <si>
    <t>Computer hours</t>
  </si>
  <si>
    <t>Analysis and research</t>
  </si>
  <si>
    <t>Research hours</t>
  </si>
  <si>
    <t>Training and development</t>
  </si>
  <si>
    <t>Number of staff</t>
  </si>
  <si>
    <t>Overheads:</t>
  </si>
  <si>
    <t>Budgeted direct labout hours BAS</t>
  </si>
  <si>
    <t>Budgeted direct labour hours for TAS</t>
  </si>
  <si>
    <t>Sales revenue</t>
  </si>
  <si>
    <t>Sales revenue for TAS</t>
  </si>
  <si>
    <t>Sales revenue for BAS</t>
  </si>
  <si>
    <t>Analaysis and research</t>
  </si>
  <si>
    <t>Profit and loss statement after change to ABC</t>
  </si>
  <si>
    <t>Profit and loss statement before the change to ABC</t>
  </si>
  <si>
    <t>Profit /(-loss)</t>
  </si>
  <si>
    <t>Profit/(-loss)</t>
  </si>
  <si>
    <t>Profit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</si>
</sst>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3" fontId="0" fillId="0" borderId="1" xfId="0" applyNumberFormat="1" applyBorder="1"/>
    <xf numFmtId="3" fontId="0" fillId="0" borderId="2" xfId="0" applyNumberFormat="1" applyBorder="1"/>
    <xf numFmtId="16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3" fontId="0" fillId="0" borderId="0" xfId="0" applyNumberFormat="1" applyAlignment="1">
      <alignment horizont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Border="1"/>
    <xf numFmtId="0" fontId="0" fillId="0" borderId="0" xfId="0" applyBorder="1"/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0" fillId="0" borderId="0" xfId="0" applyNumberFormat="1" applyAlignment="1">
      <alignment horizontal="right"/>
    </xf>
    <xf numFmtId="0" fontId="0" fillId="0" borderId="0" xfId="0" applyAlignment="1"/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2CF4A-3A6A-45B3-B40D-81315D68E9C0}">
  <dimension ref="A1:M26"/>
  <sheetViews>
    <sheetView tabSelected="1" topLeftCell="A3" workbookViewId="0">
      <selection activeCell="M14" sqref="M14"/>
    </sheetView>
  </sheetViews>
  <sheetFormatPr defaultRowHeight="15.6" x14ac:dyDescent="0.3"/>
  <cols>
    <col min="1" max="1" width="38.59765625" customWidth="1"/>
    <col min="3" max="3" width="21.19921875" customWidth="1"/>
    <col min="7" max="7" width="21.796875" bestFit="1" customWidth="1"/>
    <col min="8" max="8" width="9.59765625" bestFit="1" customWidth="1"/>
    <col min="9" max="9" width="9.8984375" customWidth="1"/>
    <col min="10" max="10" width="11.8984375" bestFit="1" customWidth="1"/>
    <col min="11" max="11" width="9.8984375" bestFit="1" customWidth="1"/>
  </cols>
  <sheetData>
    <row r="1" spans="1:13" x14ac:dyDescent="0.3">
      <c r="A1" s="1" t="s">
        <v>4</v>
      </c>
      <c r="B1" s="1"/>
      <c r="C1" s="1"/>
    </row>
    <row r="2" spans="1:13" x14ac:dyDescent="0.3">
      <c r="D2" s="2"/>
      <c r="E2" s="2"/>
      <c r="F2" s="2"/>
      <c r="G2" s="20" t="s">
        <v>32</v>
      </c>
      <c r="H2" s="20"/>
      <c r="I2" s="20"/>
      <c r="J2" s="20"/>
    </row>
    <row r="3" spans="1:13" x14ac:dyDescent="0.3">
      <c r="A3" t="s">
        <v>9</v>
      </c>
      <c r="H3" s="3"/>
      <c r="I3" s="3"/>
      <c r="J3" s="3"/>
      <c r="K3" s="3"/>
      <c r="L3" s="3"/>
    </row>
    <row r="4" spans="1:13" x14ac:dyDescent="0.3">
      <c r="C4" s="4"/>
      <c r="D4" s="4"/>
      <c r="H4" s="3" t="s">
        <v>12</v>
      </c>
      <c r="I4" s="3"/>
      <c r="J4" s="3" t="s">
        <v>13</v>
      </c>
      <c r="K4" s="3"/>
      <c r="L4" s="22"/>
    </row>
    <row r="5" spans="1:13" x14ac:dyDescent="0.3">
      <c r="A5" t="s">
        <v>5</v>
      </c>
      <c r="B5" s="5">
        <v>5000000</v>
      </c>
      <c r="G5" t="s">
        <v>27</v>
      </c>
      <c r="I5" s="5">
        <v>3000000</v>
      </c>
      <c r="J5" s="5"/>
      <c r="K5" s="5">
        <v>3000000</v>
      </c>
      <c r="L5" s="5"/>
    </row>
    <row r="6" spans="1:13" x14ac:dyDescent="0.3">
      <c r="A6" t="s">
        <v>26</v>
      </c>
      <c r="B6" s="5">
        <v>15000</v>
      </c>
      <c r="C6" s="16"/>
      <c r="D6" s="17"/>
      <c r="E6" s="16"/>
      <c r="F6" s="17"/>
      <c r="G6" t="s">
        <v>0</v>
      </c>
      <c r="H6" s="5"/>
      <c r="I6" s="5"/>
      <c r="L6" s="5"/>
    </row>
    <row r="7" spans="1:13" x14ac:dyDescent="0.3">
      <c r="A7" t="s">
        <v>25</v>
      </c>
      <c r="B7" s="5">
        <v>10000</v>
      </c>
      <c r="D7" s="5"/>
      <c r="E7" s="5"/>
      <c r="G7" t="s">
        <v>1</v>
      </c>
      <c r="H7" s="5">
        <v>300000</v>
      </c>
      <c r="I7" s="5"/>
      <c r="J7" s="5">
        <v>400000</v>
      </c>
      <c r="L7" s="5"/>
    </row>
    <row r="8" spans="1:13" x14ac:dyDescent="0.3">
      <c r="A8" t="s">
        <v>6</v>
      </c>
      <c r="B8">
        <v>200</v>
      </c>
      <c r="C8" s="5" t="s">
        <v>7</v>
      </c>
      <c r="D8" s="5"/>
      <c r="E8" s="5"/>
      <c r="G8" t="s">
        <v>2</v>
      </c>
      <c r="H8" s="6">
        <v>3000000</v>
      </c>
      <c r="I8" s="6">
        <f>SUM(H7:H8)</f>
        <v>3300000</v>
      </c>
      <c r="J8" s="6">
        <v>2000000</v>
      </c>
      <c r="K8" s="6">
        <f>SUM(J7:J8)</f>
        <v>2400000</v>
      </c>
      <c r="L8" s="5"/>
    </row>
    <row r="9" spans="1:13" x14ac:dyDescent="0.3">
      <c r="A9" t="s">
        <v>28</v>
      </c>
      <c r="B9" s="5">
        <v>3000000</v>
      </c>
      <c r="C9" s="5"/>
      <c r="D9" s="5"/>
      <c r="E9" s="5"/>
      <c r="G9" t="s">
        <v>34</v>
      </c>
      <c r="H9" s="5"/>
      <c r="I9" s="7">
        <f>I5-I8</f>
        <v>-300000</v>
      </c>
      <c r="K9" s="7">
        <f>K5-K8</f>
        <v>600000</v>
      </c>
      <c r="L9" s="5"/>
    </row>
    <row r="10" spans="1:13" x14ac:dyDescent="0.3">
      <c r="A10" t="s">
        <v>29</v>
      </c>
      <c r="B10" s="5">
        <v>3000000</v>
      </c>
      <c r="C10" s="5"/>
      <c r="D10" s="5"/>
      <c r="E10" s="5"/>
      <c r="G10" t="s">
        <v>35</v>
      </c>
      <c r="H10" s="5"/>
      <c r="I10" s="23">
        <f>I9/I5</f>
        <v>-0.1</v>
      </c>
      <c r="J10" s="23"/>
      <c r="K10" s="23">
        <f>K9/K5</f>
        <v>0.2</v>
      </c>
      <c r="L10" s="5"/>
    </row>
    <row r="11" spans="1:13" x14ac:dyDescent="0.3">
      <c r="B11" s="5"/>
      <c r="C11" s="5"/>
      <c r="D11" s="5"/>
      <c r="E11" s="5"/>
      <c r="H11" s="5"/>
      <c r="I11" s="5"/>
      <c r="L11" s="5"/>
    </row>
    <row r="12" spans="1:13" x14ac:dyDescent="0.3">
      <c r="A12" t="s">
        <v>8</v>
      </c>
      <c r="D12" s="5" t="s">
        <v>12</v>
      </c>
      <c r="E12" s="5" t="s">
        <v>13</v>
      </c>
      <c r="F12" t="s">
        <v>3</v>
      </c>
      <c r="H12" s="5"/>
      <c r="I12" s="5"/>
      <c r="L12" s="13"/>
    </row>
    <row r="13" spans="1:13" x14ac:dyDescent="0.3">
      <c r="B13" s="18" t="s">
        <v>14</v>
      </c>
      <c r="C13" s="19" t="s">
        <v>11</v>
      </c>
      <c r="G13" s="20" t="s">
        <v>31</v>
      </c>
      <c r="H13" s="20"/>
      <c r="I13" s="20"/>
      <c r="J13" s="20"/>
      <c r="K13" s="20"/>
      <c r="L13" s="13"/>
      <c r="M13" s="14"/>
    </row>
    <row r="14" spans="1:13" x14ac:dyDescent="0.3">
      <c r="A14" t="s">
        <v>10</v>
      </c>
      <c r="B14" s="5">
        <v>500000</v>
      </c>
      <c r="C14" s="11" t="s">
        <v>15</v>
      </c>
      <c r="D14" s="5">
        <v>500</v>
      </c>
      <c r="E14" s="5">
        <v>3500</v>
      </c>
      <c r="F14" s="5">
        <f>D14+E14</f>
        <v>4000</v>
      </c>
      <c r="I14" s="5"/>
      <c r="J14" s="5"/>
      <c r="K14" s="5"/>
      <c r="L14" s="8"/>
    </row>
    <row r="15" spans="1:13" x14ac:dyDescent="0.3">
      <c r="A15" t="s">
        <v>16</v>
      </c>
      <c r="B15" s="5">
        <v>1000000</v>
      </c>
      <c r="C15" s="11" t="s">
        <v>17</v>
      </c>
      <c r="D15" s="5">
        <v>9000</v>
      </c>
      <c r="E15" s="5">
        <v>1000</v>
      </c>
      <c r="F15" s="5">
        <f t="shared" ref="F15:F18" si="0">D15+E15</f>
        <v>10000</v>
      </c>
      <c r="H15" s="3" t="s">
        <v>12</v>
      </c>
      <c r="I15" s="3"/>
      <c r="J15" s="15" t="s">
        <v>13</v>
      </c>
      <c r="K15" s="15"/>
      <c r="L15" s="5"/>
    </row>
    <row r="16" spans="1:13" x14ac:dyDescent="0.3">
      <c r="A16" t="s">
        <v>18</v>
      </c>
      <c r="B16" s="5">
        <v>1500000</v>
      </c>
      <c r="C16" s="11" t="s">
        <v>19</v>
      </c>
      <c r="D16" s="5">
        <v>10000</v>
      </c>
      <c r="E16" s="5">
        <v>5000</v>
      </c>
      <c r="F16" s="5">
        <f t="shared" si="0"/>
        <v>15000</v>
      </c>
      <c r="G16" t="s">
        <v>27</v>
      </c>
      <c r="H16" s="12"/>
      <c r="I16" s="21">
        <f>B9</f>
        <v>3000000</v>
      </c>
      <c r="K16" s="21">
        <f>B10</f>
        <v>3000000</v>
      </c>
      <c r="L16" s="5"/>
    </row>
    <row r="17" spans="1:12" x14ac:dyDescent="0.3">
      <c r="A17" t="s">
        <v>20</v>
      </c>
      <c r="B17" s="5">
        <v>1500000</v>
      </c>
      <c r="C17" s="11" t="s">
        <v>21</v>
      </c>
      <c r="D17" s="5">
        <v>5000</v>
      </c>
      <c r="E17" s="5">
        <v>10000</v>
      </c>
      <c r="F17" s="5">
        <f t="shared" si="0"/>
        <v>15000</v>
      </c>
      <c r="G17" t="s">
        <v>0</v>
      </c>
      <c r="H17" s="12"/>
      <c r="I17" s="12"/>
      <c r="J17" s="12"/>
      <c r="K17" s="12"/>
      <c r="L17" s="5"/>
    </row>
    <row r="18" spans="1:12" x14ac:dyDescent="0.3">
      <c r="A18" t="s">
        <v>22</v>
      </c>
      <c r="B18" s="5">
        <v>500000</v>
      </c>
      <c r="C18" s="9" t="s">
        <v>23</v>
      </c>
      <c r="D18" s="5">
        <v>1000</v>
      </c>
      <c r="E18" s="5">
        <v>1000</v>
      </c>
      <c r="F18" s="5">
        <f t="shared" si="0"/>
        <v>2000</v>
      </c>
      <c r="G18" t="s">
        <v>1</v>
      </c>
      <c r="H18" s="12">
        <f>H7</f>
        <v>300000</v>
      </c>
      <c r="I18" s="12"/>
      <c r="J18" s="12">
        <f>J7</f>
        <v>400000</v>
      </c>
      <c r="K18" s="12"/>
      <c r="L18" s="5"/>
    </row>
    <row r="19" spans="1:12" x14ac:dyDescent="0.3">
      <c r="C19" s="9"/>
      <c r="F19" s="4"/>
      <c r="G19" t="s">
        <v>24</v>
      </c>
      <c r="H19" s="5"/>
      <c r="I19" s="13"/>
      <c r="J19" s="13"/>
      <c r="K19" s="13"/>
      <c r="L19" s="5"/>
    </row>
    <row r="20" spans="1:12" x14ac:dyDescent="0.3">
      <c r="C20" s="9"/>
      <c r="E20" s="9"/>
      <c r="F20" s="9"/>
      <c r="G20" t="s">
        <v>10</v>
      </c>
      <c r="H20" s="5">
        <f>(D14/F14)*B14</f>
        <v>62500</v>
      </c>
      <c r="J20" s="13">
        <f>(E14/F14)*B14</f>
        <v>437500</v>
      </c>
      <c r="K20" s="13"/>
    </row>
    <row r="21" spans="1:12" x14ac:dyDescent="0.3">
      <c r="C21" s="12"/>
      <c r="D21" s="10"/>
      <c r="F21" s="5"/>
      <c r="G21" t="s">
        <v>16</v>
      </c>
      <c r="H21" s="5">
        <f>(D15/F15)*B15</f>
        <v>900000</v>
      </c>
      <c r="J21" s="5">
        <f>(E15/F15)*B15</f>
        <v>100000</v>
      </c>
      <c r="K21" s="5"/>
    </row>
    <row r="22" spans="1:12" x14ac:dyDescent="0.3">
      <c r="C22" s="5"/>
      <c r="F22" s="5"/>
      <c r="G22" t="s">
        <v>18</v>
      </c>
      <c r="H22" s="5">
        <f>(D16/F16)*B16</f>
        <v>1000000</v>
      </c>
      <c r="J22" s="5">
        <f>(E16/F16)*B16</f>
        <v>500000</v>
      </c>
      <c r="K22" s="5"/>
    </row>
    <row r="23" spans="1:12" x14ac:dyDescent="0.3">
      <c r="C23" s="5"/>
      <c r="F23" s="5"/>
      <c r="G23" t="s">
        <v>30</v>
      </c>
      <c r="H23" s="5">
        <f>(D17/F17)*B17</f>
        <v>500000</v>
      </c>
      <c r="J23" s="5">
        <f>(E17/F17)*B17</f>
        <v>1000000</v>
      </c>
      <c r="K23" s="5"/>
    </row>
    <row r="24" spans="1:12" x14ac:dyDescent="0.3">
      <c r="C24" s="5"/>
      <c r="F24" s="5"/>
      <c r="G24" t="s">
        <v>22</v>
      </c>
      <c r="H24" s="6">
        <f>(D18/F18)*B18</f>
        <v>250000</v>
      </c>
      <c r="I24" s="6">
        <f>SUM(H18:H24)</f>
        <v>3012500</v>
      </c>
      <c r="J24" s="6">
        <f>(E18/F18)*B18</f>
        <v>250000</v>
      </c>
      <c r="K24" s="6">
        <f>SUM(J18:J24)</f>
        <v>2687500</v>
      </c>
    </row>
    <row r="25" spans="1:12" x14ac:dyDescent="0.3">
      <c r="C25" s="5"/>
      <c r="F25" s="5"/>
      <c r="G25" s="16" t="s">
        <v>33</v>
      </c>
      <c r="I25" s="7">
        <f>I16-I24</f>
        <v>-12500</v>
      </c>
      <c r="J25" s="5"/>
      <c r="K25" s="7">
        <f>K16-K24</f>
        <v>312500</v>
      </c>
    </row>
    <row r="26" spans="1:12" x14ac:dyDescent="0.3">
      <c r="C26" s="13"/>
      <c r="D26" s="14"/>
      <c r="E26" s="14"/>
      <c r="F26" s="13"/>
      <c r="G26" t="s">
        <v>35</v>
      </c>
      <c r="I26" s="23">
        <f>I25/I16</f>
        <v>-4.1666666666666666E-3</v>
      </c>
      <c r="J26" s="5"/>
      <c r="K26" s="24">
        <f>K25/K16</f>
        <v>0.10416666666666667</v>
      </c>
    </row>
  </sheetData>
  <mergeCells count="8">
    <mergeCell ref="H15:I15"/>
    <mergeCell ref="J15:K15"/>
    <mergeCell ref="G2:J2"/>
    <mergeCell ref="H4:I4"/>
    <mergeCell ref="J4:K4"/>
    <mergeCell ref="A1:C1"/>
    <mergeCell ref="H3:L3"/>
    <mergeCell ref="G13:K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2021-07-05T15:21:44Z</dcterms:created>
  <dcterms:modified xsi:type="dcterms:W3CDTF">2021-07-05T17:14:56Z</dcterms:modified>
</cp:coreProperties>
</file>