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davi\OneDrive\Documents\Work\HE Modules\SGEE4002\"/>
    </mc:Choice>
  </mc:AlternateContent>
  <xr:revisionPtr revIDLastSave="0" documentId="13_ncr:1_{6F7027F1-A772-4454-8C50-28353844157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7" i="1" l="1"/>
  <c r="D26" i="1"/>
  <c r="D25" i="1"/>
  <c r="D24" i="1"/>
  <c r="D23" i="1"/>
  <c r="D28" i="1" l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C30" i="1" l="1"/>
  <c r="B30" i="1"/>
  <c r="C29" i="1"/>
  <c r="B29" i="1"/>
  <c r="D30" i="1"/>
  <c r="D29" i="1" l="1"/>
</calcChain>
</file>

<file path=xl/sharedStrings.xml><?xml version="1.0" encoding="utf-8"?>
<sst xmlns="http://schemas.openxmlformats.org/spreadsheetml/2006/main" count="46" uniqueCount="43">
  <si>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</si>
  <si>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</si>
  <si>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</si>
  <si>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</si>
  <si>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</si>
  <si>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</si>
  <si>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</si>
  <si>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</si>
  <si>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</si>
  <si>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</si>
  <si>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</si>
  <si>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</si>
  <si>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</si>
  <si>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</si>
  <si>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</si>
  <si>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Bold Blue</t>
  </si>
  <si>
    <t>Mark capped</t>
  </si>
  <si>
    <t>SGEE4002</t>
  </si>
  <si>
    <t>1909366 - Taylor Bamford</t>
  </si>
  <si>
    <t>1910603 - Ben Brickle</t>
  </si>
  <si>
    <t>1910601 - William Carey</t>
  </si>
  <si>
    <t>1910594 - Dominic Davies</t>
  </si>
  <si>
    <t>1909365 - Matthew Davies</t>
  </si>
  <si>
    <t>1910602 - Jack Evans</t>
  </si>
  <si>
    <t>1350762 - Ashleigh Francis</t>
  </si>
  <si>
    <t>1910595 - Kieran Gower</t>
  </si>
  <si>
    <t>1909750 - Ethan Joel</t>
  </si>
  <si>
    <t>1909757 - Scott Jones</t>
  </si>
  <si>
    <t>1909755 - Oliver Morgan</t>
  </si>
  <si>
    <t>1910598 - Jack Pawelko</t>
  </si>
  <si>
    <t>1909753 - Aaron Rees</t>
  </si>
  <si>
    <t>1909752 - Jordan Rees</t>
  </si>
  <si>
    <t>1909756 - Joshua Rees</t>
  </si>
  <si>
    <t>1909754 - Jason Sanger</t>
  </si>
  <si>
    <t>1910593 - Evan Dorian Thomas</t>
  </si>
  <si>
    <t>1910597 - Joseph Wakefield Baugh</t>
  </si>
  <si>
    <t>1909751 - Alex Williams</t>
  </si>
  <si>
    <t>1910599 - Joshua Wyn Williams</t>
  </si>
  <si>
    <t>1451789 - Joshua Jordan Williams</t>
  </si>
  <si>
    <t>1910605 - Karla Wilson</t>
  </si>
  <si>
    <t>1910604 - Simon Yau</t>
  </si>
  <si>
    <t>Module Results and Analysis Sheet 2019-2020</t>
  </si>
  <si>
    <t>DUE TO COVID-19, THE EXAMINATION WILL BE SAT AT THE END OF THE SUMMER OR IN EARLY AUTUMN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</si>
</sst>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164" fontId="3" fillId="2" borderId="19" xfId="0" applyNumberFormat="1" applyFont="1" applyFill="1" applyBorder="1" applyAlignment="1">
      <alignment horizontal="center" vertical="center"/>
    </xf>
    <xf numFmtId="1" fontId="3" fillId="2" borderId="23" xfId="0" applyNumberFormat="1" applyFont="1" applyFill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right" vertical="center"/>
    </xf>
    <xf numFmtId="0" fontId="3" fillId="0" borderId="2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7" fillId="0" borderId="0" xfId="0" applyFont="1" applyAlignment="1">
      <alignment horizontal="right"/>
    </xf>
    <xf numFmtId="164" fontId="3" fillId="0" borderId="22" xfId="0" applyNumberFormat="1" applyFont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right" vertical="center"/>
    </xf>
    <xf numFmtId="0" fontId="3" fillId="0" borderId="28" xfId="0" applyFont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9" xfId="0" applyFont="1" applyBorder="1" applyAlignment="1">
      <alignment horizontal="right" vertical="center"/>
    </xf>
    <xf numFmtId="0" fontId="3" fillId="0" borderId="0" xfId="0" applyFont="1" applyBorder="1"/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vertical="center"/>
    </xf>
    <xf numFmtId="164" fontId="3" fillId="3" borderId="30" xfId="0" applyNumberFormat="1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164" fontId="3" fillId="3" borderId="13" xfId="0" applyNumberFormat="1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164" fontId="3" fillId="3" borderId="39" xfId="0" applyNumberFormat="1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164" fontId="3" fillId="3" borderId="16" xfId="0" applyNumberFormat="1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3" fillId="0" borderId="27" xfId="0" applyFont="1" applyBorder="1"/>
    <xf numFmtId="0" fontId="3" fillId="0" borderId="26" xfId="0" applyFont="1" applyBorder="1"/>
    <xf numFmtId="0" fontId="3" fillId="0" borderId="28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Scatter</a:t>
            </a:r>
            <a:r>
              <a:rPr lang="en-GB" baseline="0"/>
              <a:t> Diagram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Sheet1!$B$6:$B$28</c:f>
              <c:numCache>
                <c:formatCode>General</c:formatCode>
                <c:ptCount val="23"/>
                <c:pt idx="0">
                  <c:v>77</c:v>
                </c:pt>
                <c:pt idx="1">
                  <c:v>67</c:v>
                </c:pt>
                <c:pt idx="2">
                  <c:v>83</c:v>
                </c:pt>
                <c:pt idx="3">
                  <c:v>71</c:v>
                </c:pt>
                <c:pt idx="4">
                  <c:v>82</c:v>
                </c:pt>
                <c:pt idx="5">
                  <c:v>88</c:v>
                </c:pt>
                <c:pt idx="6">
                  <c:v>80</c:v>
                </c:pt>
                <c:pt idx="7">
                  <c:v>91</c:v>
                </c:pt>
                <c:pt idx="8">
                  <c:v>85</c:v>
                </c:pt>
                <c:pt idx="9">
                  <c:v>93</c:v>
                </c:pt>
                <c:pt idx="10">
                  <c:v>78</c:v>
                </c:pt>
                <c:pt idx="11">
                  <c:v>80</c:v>
                </c:pt>
                <c:pt idx="12">
                  <c:v>90</c:v>
                </c:pt>
                <c:pt idx="13">
                  <c:v>92</c:v>
                </c:pt>
                <c:pt idx="14">
                  <c:v>89</c:v>
                </c:pt>
                <c:pt idx="15">
                  <c:v>75</c:v>
                </c:pt>
                <c:pt idx="16">
                  <c:v>95</c:v>
                </c:pt>
                <c:pt idx="17">
                  <c:v>76</c:v>
                </c:pt>
                <c:pt idx="18">
                  <c:v>88</c:v>
                </c:pt>
                <c:pt idx="19">
                  <c:v>75</c:v>
                </c:pt>
                <c:pt idx="20">
                  <c:v>78</c:v>
                </c:pt>
                <c:pt idx="21">
                  <c:v>84</c:v>
                </c:pt>
                <c:pt idx="22">
                  <c:v>84</c:v>
                </c:pt>
              </c:numCache>
            </c:numRef>
          </c:xVal>
          <c:yVal>
            <c:numRef>
              <c:f>Sheet1!$C$6:$C$28</c:f>
              <c:numCache>
                <c:formatCode>General</c:formatCode>
                <c:ptCount val="2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87B-4291-BF8E-D5B0A5869F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852640"/>
        <c:axId val="393854280"/>
      </c:scatterChart>
      <c:valAx>
        <c:axId val="393852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Practical </a:t>
                </a:r>
                <a:r>
                  <a:rPr lang="en-GB" baseline="0"/>
                  <a:t> %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3854280"/>
        <c:crosses val="autoZero"/>
        <c:crossBetween val="midCat"/>
      </c:valAx>
      <c:valAx>
        <c:axId val="393854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Examination 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3852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153</xdr:row>
      <xdr:rowOff>0</xdr:rowOff>
    </xdr:from>
    <xdr:to>
      <xdr:col>18</xdr:col>
      <xdr:colOff>7583</xdr:colOff>
      <xdr:row>206</xdr:row>
      <xdr:rowOff>182864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013025"/>
          <a:ext cx="12971428" cy="10285714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1</xdr:row>
      <xdr:rowOff>235323</xdr:rowOff>
    </xdr:from>
    <xdr:to>
      <xdr:col>17</xdr:col>
      <xdr:colOff>156882</xdr:colOff>
      <xdr:row>28</xdr:row>
      <xdr:rowOff>33617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0.09211</cdr:x>
      <cdr:y>0.09168</cdr:y>
    </cdr:from>
    <cdr:to>
      <cdr:x>0.82072</cdr:x>
      <cdr:y>0.88913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D811A899-9DC7-444C-B976-A248F54263ED}"/>
            </a:ext>
          </a:extLst>
        </cdr:cNvPr>
        <cdr:cNvCxnSpPr/>
      </cdr:nvCxnSpPr>
      <cdr:spPr>
        <a:xfrm xmlns:a="http://schemas.openxmlformats.org/drawingml/2006/main" flipV="1">
          <a:off x="627529" y="481854"/>
          <a:ext cx="4964206" cy="41910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"/>
  <sheetViews>
    <sheetView tabSelected="1" zoomScale="55" zoomScaleNormal="55" workbookViewId="0">
      <selection activeCell="K33" sqref="K32:K33"/>
    </sheetView>
  </sheetViews>
  <sheetFormatPr defaultRowHeight="14.5" x14ac:dyDescent="0.35"/>
  <cols>
    <col min="1" max="1" width="33.54296875" customWidth="1"/>
    <col min="2" max="2" width="10.26953125" customWidth="1"/>
    <col min="3" max="3" width="11" customWidth="1"/>
    <col min="4" max="4" width="11.7265625" customWidth="1"/>
  </cols>
  <sheetData>
    <row r="1" spans="1:16" ht="26" x14ac:dyDescent="0.6">
      <c r="A1" s="1" t="s">
        <v>41</v>
      </c>
    </row>
    <row r="2" spans="1:16" s="2" customFormat="1" ht="19" thickBot="1" x14ac:dyDescent="0.5"/>
    <row r="3" spans="1:16" s="2" customFormat="1" ht="18.5" x14ac:dyDescent="0.45">
      <c r="A3" s="9" t="s">
        <v>0</v>
      </c>
      <c r="B3" s="57" t="s">
        <v>17</v>
      </c>
      <c r="C3" s="58"/>
      <c r="D3" s="58"/>
      <c r="E3" s="59"/>
    </row>
    <row r="4" spans="1:16" s="2" customFormat="1" ht="19" thickBot="1" x14ac:dyDescent="0.5">
      <c r="A4" s="3" t="s">
        <v>1</v>
      </c>
      <c r="B4" s="60">
        <v>20</v>
      </c>
      <c r="C4" s="61"/>
      <c r="D4" s="61"/>
      <c r="E4" s="62"/>
    </row>
    <row r="5" spans="1:16" s="2" customFormat="1" ht="19" thickBot="1" x14ac:dyDescent="0.5">
      <c r="A5" s="28"/>
      <c r="B5" s="10">
        <v>20</v>
      </c>
      <c r="C5" s="4">
        <v>80</v>
      </c>
      <c r="D5" s="41" t="s">
        <v>2</v>
      </c>
      <c r="E5" s="42" t="s">
        <v>3</v>
      </c>
      <c r="M5" s="30"/>
      <c r="N5" s="30"/>
      <c r="O5" s="30"/>
      <c r="P5" s="30"/>
    </row>
    <row r="6" spans="1:16" s="2" customFormat="1" ht="18.5" x14ac:dyDescent="0.45">
      <c r="A6" s="54" t="s">
        <v>18</v>
      </c>
      <c r="B6" s="35">
        <v>77</v>
      </c>
      <c r="C6" s="32"/>
      <c r="D6" s="43">
        <f>(B6*$B$5+C6*$C$5)/100</f>
        <v>15.4</v>
      </c>
      <c r="E6" s="44"/>
      <c r="M6" s="30"/>
      <c r="N6" s="30"/>
      <c r="O6" s="30"/>
      <c r="P6" s="30"/>
    </row>
    <row r="7" spans="1:16" s="2" customFormat="1" ht="18.5" x14ac:dyDescent="0.45">
      <c r="A7" s="55" t="s">
        <v>19</v>
      </c>
      <c r="B7" s="36">
        <v>67</v>
      </c>
      <c r="C7" s="33"/>
      <c r="D7" s="45">
        <f t="shared" ref="D7:D28" si="0">(B7*$B$5+C7*$C$5)/100</f>
        <v>13.4</v>
      </c>
      <c r="E7" s="46"/>
      <c r="M7" s="30"/>
      <c r="N7" s="30"/>
      <c r="O7" s="30"/>
      <c r="P7" s="30"/>
    </row>
    <row r="8" spans="1:16" s="2" customFormat="1" ht="18.5" x14ac:dyDescent="0.45">
      <c r="A8" s="55" t="s">
        <v>20</v>
      </c>
      <c r="B8" s="36">
        <v>83</v>
      </c>
      <c r="C8" s="33"/>
      <c r="D8" s="45">
        <f t="shared" si="0"/>
        <v>16.600000000000001</v>
      </c>
      <c r="E8" s="47"/>
      <c r="M8" s="30"/>
      <c r="N8" s="30"/>
      <c r="O8" s="30"/>
      <c r="P8" s="30"/>
    </row>
    <row r="9" spans="1:16" s="2" customFormat="1" ht="18.5" x14ac:dyDescent="0.45">
      <c r="A9" s="55" t="s">
        <v>21</v>
      </c>
      <c r="B9" s="36">
        <v>71</v>
      </c>
      <c r="C9" s="33"/>
      <c r="D9" s="45">
        <f t="shared" si="0"/>
        <v>14.2</v>
      </c>
      <c r="E9" s="46"/>
      <c r="M9" s="30"/>
      <c r="N9" s="30"/>
      <c r="O9" s="30"/>
      <c r="P9" s="30"/>
    </row>
    <row r="10" spans="1:16" s="2" customFormat="1" ht="18.5" x14ac:dyDescent="0.45">
      <c r="A10" s="55" t="s">
        <v>22</v>
      </c>
      <c r="B10" s="37">
        <v>82</v>
      </c>
      <c r="C10" s="31"/>
      <c r="D10" s="45">
        <f t="shared" si="0"/>
        <v>16.399999999999999</v>
      </c>
      <c r="E10" s="48"/>
      <c r="M10" s="30"/>
      <c r="N10" s="30"/>
      <c r="O10" s="30"/>
      <c r="P10" s="30"/>
    </row>
    <row r="11" spans="1:16" s="2" customFormat="1" ht="18.5" x14ac:dyDescent="0.45">
      <c r="A11" s="55" t="s">
        <v>23</v>
      </c>
      <c r="B11" s="37">
        <v>88</v>
      </c>
      <c r="C11" s="31"/>
      <c r="D11" s="45">
        <f t="shared" si="0"/>
        <v>17.600000000000001</v>
      </c>
      <c r="E11" s="48"/>
      <c r="M11" s="30"/>
      <c r="N11" s="30"/>
      <c r="O11" s="30"/>
      <c r="P11" s="30"/>
    </row>
    <row r="12" spans="1:16" s="2" customFormat="1" ht="18.5" x14ac:dyDescent="0.45">
      <c r="A12" s="55" t="s">
        <v>24</v>
      </c>
      <c r="B12" s="37">
        <v>80</v>
      </c>
      <c r="C12" s="31"/>
      <c r="D12" s="45">
        <f t="shared" si="0"/>
        <v>16</v>
      </c>
      <c r="E12" s="48"/>
      <c r="M12" s="30"/>
      <c r="N12" s="30"/>
      <c r="O12" s="30"/>
      <c r="P12" s="30"/>
    </row>
    <row r="13" spans="1:16" s="2" customFormat="1" ht="18.5" x14ac:dyDescent="0.45">
      <c r="A13" s="55" t="s">
        <v>25</v>
      </c>
      <c r="B13" s="37">
        <v>91</v>
      </c>
      <c r="C13" s="31"/>
      <c r="D13" s="45">
        <f t="shared" si="0"/>
        <v>18.2</v>
      </c>
      <c r="E13" s="48"/>
      <c r="M13" s="30"/>
      <c r="N13" s="30"/>
      <c r="O13" s="30"/>
      <c r="P13" s="30"/>
    </row>
    <row r="14" spans="1:16" s="2" customFormat="1" ht="18.5" x14ac:dyDescent="0.45">
      <c r="A14" s="55" t="s">
        <v>26</v>
      </c>
      <c r="B14" s="37">
        <v>85</v>
      </c>
      <c r="C14" s="31"/>
      <c r="D14" s="45">
        <f t="shared" si="0"/>
        <v>17</v>
      </c>
      <c r="E14" s="49"/>
      <c r="M14" s="30"/>
      <c r="N14" s="30"/>
      <c r="O14" s="30"/>
      <c r="P14" s="30"/>
    </row>
    <row r="15" spans="1:16" s="2" customFormat="1" ht="18.5" x14ac:dyDescent="0.45">
      <c r="A15" s="55" t="s">
        <v>27</v>
      </c>
      <c r="B15" s="37">
        <v>93</v>
      </c>
      <c r="C15" s="31"/>
      <c r="D15" s="45">
        <f t="shared" si="0"/>
        <v>18.600000000000001</v>
      </c>
      <c r="E15" s="48"/>
      <c r="M15" s="30"/>
      <c r="N15" s="30"/>
      <c r="O15" s="30"/>
      <c r="P15" s="30"/>
    </row>
    <row r="16" spans="1:16" s="2" customFormat="1" ht="18.5" x14ac:dyDescent="0.45">
      <c r="A16" s="55" t="s">
        <v>28</v>
      </c>
      <c r="B16" s="37">
        <v>78</v>
      </c>
      <c r="C16" s="31"/>
      <c r="D16" s="45">
        <f t="shared" si="0"/>
        <v>15.6</v>
      </c>
      <c r="E16" s="48"/>
      <c r="M16" s="30"/>
      <c r="N16" s="30"/>
      <c r="O16" s="30"/>
      <c r="P16" s="30"/>
    </row>
    <row r="17" spans="1:16" s="2" customFormat="1" ht="18.5" x14ac:dyDescent="0.45">
      <c r="A17" s="55" t="s">
        <v>29</v>
      </c>
      <c r="B17" s="37">
        <v>80</v>
      </c>
      <c r="C17" s="31"/>
      <c r="D17" s="45">
        <f t="shared" si="0"/>
        <v>16</v>
      </c>
      <c r="E17" s="48"/>
      <c r="M17" s="30"/>
      <c r="N17" s="30"/>
      <c r="O17" s="30"/>
      <c r="P17" s="30"/>
    </row>
    <row r="18" spans="1:16" s="2" customFormat="1" ht="18.5" x14ac:dyDescent="0.45">
      <c r="A18" s="55" t="s">
        <v>30</v>
      </c>
      <c r="B18" s="37">
        <v>90</v>
      </c>
      <c r="C18" s="31"/>
      <c r="D18" s="45">
        <f t="shared" si="0"/>
        <v>18</v>
      </c>
      <c r="E18" s="49"/>
      <c r="M18" s="30"/>
      <c r="N18" s="30"/>
      <c r="O18" s="30"/>
      <c r="P18" s="30"/>
    </row>
    <row r="19" spans="1:16" s="2" customFormat="1" ht="18.5" x14ac:dyDescent="0.45">
      <c r="A19" s="55" t="s">
        <v>31</v>
      </c>
      <c r="B19" s="37">
        <v>92</v>
      </c>
      <c r="C19" s="31"/>
      <c r="D19" s="45">
        <f t="shared" si="0"/>
        <v>18.399999999999999</v>
      </c>
      <c r="E19" s="49"/>
      <c r="M19" s="30"/>
      <c r="N19" s="30"/>
      <c r="O19" s="30"/>
      <c r="P19" s="30"/>
    </row>
    <row r="20" spans="1:16" s="2" customFormat="1" ht="18.5" x14ac:dyDescent="0.45">
      <c r="A20" s="55" t="s">
        <v>32</v>
      </c>
      <c r="B20" s="37">
        <v>89</v>
      </c>
      <c r="C20" s="31"/>
      <c r="D20" s="45">
        <f t="shared" si="0"/>
        <v>17.8</v>
      </c>
      <c r="E20" s="49"/>
      <c r="M20" s="30"/>
      <c r="N20" s="30"/>
      <c r="O20" s="30"/>
      <c r="P20" s="30"/>
    </row>
    <row r="21" spans="1:16" s="2" customFormat="1" ht="18.5" x14ac:dyDescent="0.45">
      <c r="A21" s="55" t="s">
        <v>33</v>
      </c>
      <c r="B21" s="37">
        <v>75</v>
      </c>
      <c r="C21" s="31"/>
      <c r="D21" s="45">
        <f t="shared" si="0"/>
        <v>15</v>
      </c>
      <c r="E21" s="48"/>
      <c r="M21" s="30"/>
      <c r="N21" s="30"/>
      <c r="O21" s="30"/>
      <c r="P21" s="30"/>
    </row>
    <row r="22" spans="1:16" s="2" customFormat="1" ht="18.5" x14ac:dyDescent="0.45">
      <c r="A22" s="55" t="s">
        <v>34</v>
      </c>
      <c r="B22" s="37">
        <v>95</v>
      </c>
      <c r="C22" s="31"/>
      <c r="D22" s="45">
        <f t="shared" si="0"/>
        <v>19</v>
      </c>
      <c r="E22" s="48"/>
      <c r="M22" s="30"/>
      <c r="N22" s="30"/>
      <c r="O22" s="30"/>
      <c r="P22" s="30"/>
    </row>
    <row r="23" spans="1:16" s="2" customFormat="1" ht="18.5" x14ac:dyDescent="0.45">
      <c r="A23" s="55" t="s">
        <v>35</v>
      </c>
      <c r="B23" s="39">
        <v>76</v>
      </c>
      <c r="C23" s="40"/>
      <c r="D23" s="50">
        <f t="shared" si="0"/>
        <v>15.2</v>
      </c>
      <c r="E23" s="51"/>
      <c r="M23" s="30"/>
      <c r="N23" s="30"/>
      <c r="O23" s="30"/>
      <c r="P23" s="30"/>
    </row>
    <row r="24" spans="1:16" s="2" customFormat="1" ht="18.5" x14ac:dyDescent="0.45">
      <c r="A24" s="55" t="s">
        <v>36</v>
      </c>
      <c r="B24" s="39">
        <v>88</v>
      </c>
      <c r="C24" s="40"/>
      <c r="D24" s="50">
        <f t="shared" si="0"/>
        <v>17.600000000000001</v>
      </c>
      <c r="E24" s="51"/>
      <c r="M24" s="30"/>
      <c r="N24" s="30"/>
      <c r="O24" s="30"/>
      <c r="P24" s="30"/>
    </row>
    <row r="25" spans="1:16" s="2" customFormat="1" ht="18.5" x14ac:dyDescent="0.45">
      <c r="A25" s="55" t="s">
        <v>37</v>
      </c>
      <c r="B25" s="39">
        <v>75</v>
      </c>
      <c r="C25" s="40"/>
      <c r="D25" s="50">
        <f t="shared" si="0"/>
        <v>15</v>
      </c>
      <c r="E25" s="51"/>
      <c r="M25" s="30"/>
      <c r="N25" s="30"/>
      <c r="O25" s="30"/>
      <c r="P25" s="30"/>
    </row>
    <row r="26" spans="1:16" s="2" customFormat="1" ht="18.5" x14ac:dyDescent="0.45">
      <c r="A26" s="55" t="s">
        <v>38</v>
      </c>
      <c r="B26" s="39">
        <v>78</v>
      </c>
      <c r="C26" s="40"/>
      <c r="D26" s="50">
        <f t="shared" si="0"/>
        <v>15.6</v>
      </c>
      <c r="E26" s="51"/>
      <c r="M26" s="30"/>
      <c r="N26" s="30"/>
      <c r="O26" s="30"/>
      <c r="P26" s="30"/>
    </row>
    <row r="27" spans="1:16" s="2" customFormat="1" ht="18.5" x14ac:dyDescent="0.45">
      <c r="A27" s="55" t="s">
        <v>39</v>
      </c>
      <c r="B27" s="39">
        <v>84</v>
      </c>
      <c r="C27" s="40"/>
      <c r="D27" s="50">
        <f t="shared" si="0"/>
        <v>16.8</v>
      </c>
      <c r="E27" s="51"/>
      <c r="M27" s="30"/>
      <c r="N27" s="30"/>
      <c r="O27" s="30"/>
      <c r="P27" s="30"/>
    </row>
    <row r="28" spans="1:16" s="2" customFormat="1" ht="19" thickBot="1" x14ac:dyDescent="0.5">
      <c r="A28" s="56" t="s">
        <v>40</v>
      </c>
      <c r="B28" s="38">
        <v>84</v>
      </c>
      <c r="C28" s="34"/>
      <c r="D28" s="52">
        <f t="shared" si="0"/>
        <v>16.8</v>
      </c>
      <c r="E28" s="53"/>
      <c r="M28" s="30"/>
      <c r="N28" s="30"/>
      <c r="O28" s="30"/>
      <c r="P28" s="30"/>
    </row>
    <row r="29" spans="1:16" s="2" customFormat="1" ht="18.5" x14ac:dyDescent="0.45">
      <c r="A29" s="29" t="s">
        <v>4</v>
      </c>
      <c r="B29" s="21">
        <f>AVERAGE(B6:B28)</f>
        <v>82.652173913043484</v>
      </c>
      <c r="C29" s="22" t="e">
        <f>AVERAGE(C6:C28)</f>
        <v>#DIV/0!</v>
      </c>
      <c r="D29" s="21">
        <f>AVERAGE(D6:D28)</f>
        <v>16.530434782608701</v>
      </c>
      <c r="E29" s="7"/>
    </row>
    <row r="30" spans="1:16" s="2" customFormat="1" ht="24" thickBot="1" x14ac:dyDescent="0.6">
      <c r="A30" s="24" t="s">
        <v>5</v>
      </c>
      <c r="B30" s="5">
        <f>STDEV(B6:B28)</f>
        <v>7.4137997597365928</v>
      </c>
      <c r="C30" s="8" t="e">
        <f>STDEV(C6:C28)</f>
        <v>#DIV/0!</v>
      </c>
      <c r="D30" s="5">
        <f>STDEV(D6:D28)</f>
        <v>1.4827599519473187</v>
      </c>
      <c r="E30" s="6"/>
      <c r="G30" s="63" t="s">
        <v>42</v>
      </c>
    </row>
    <row r="31" spans="1:16" s="2" customFormat="1" ht="18.5" x14ac:dyDescent="0.45">
      <c r="A31" s="23" t="s">
        <v>6</v>
      </c>
      <c r="B31" s="11" t="s">
        <v>7</v>
      </c>
      <c r="C31" s="25" t="s">
        <v>7</v>
      </c>
      <c r="D31" s="15"/>
      <c r="E31" s="12"/>
    </row>
    <row r="32" spans="1:16" s="2" customFormat="1" ht="19" thickBot="1" x14ac:dyDescent="0.5">
      <c r="A32" s="24" t="s">
        <v>8</v>
      </c>
      <c r="B32" s="27" t="s">
        <v>7</v>
      </c>
      <c r="C32" s="26" t="s">
        <v>7</v>
      </c>
      <c r="D32" s="13"/>
      <c r="E32" s="14"/>
    </row>
    <row r="33" spans="1:3" s="2" customFormat="1" ht="18.5" x14ac:dyDescent="0.45"/>
    <row r="35" spans="1:3" x14ac:dyDescent="0.35">
      <c r="A35" s="16" t="s">
        <v>9</v>
      </c>
    </row>
    <row r="36" spans="1:3" x14ac:dyDescent="0.35">
      <c r="A36" s="17" t="s">
        <v>10</v>
      </c>
      <c r="C36" t="s">
        <v>11</v>
      </c>
    </row>
    <row r="37" spans="1:3" x14ac:dyDescent="0.35">
      <c r="A37" s="18" t="s">
        <v>12</v>
      </c>
      <c r="C37" t="s">
        <v>13</v>
      </c>
    </row>
    <row r="38" spans="1:3" x14ac:dyDescent="0.35">
      <c r="A38" s="20" t="s">
        <v>15</v>
      </c>
      <c r="C38" t="s">
        <v>16</v>
      </c>
    </row>
    <row r="40" spans="1:3" x14ac:dyDescent="0.35">
      <c r="A40" s="19" t="s">
        <v>14</v>
      </c>
    </row>
  </sheetData>
  <mergeCells count="2">
    <mergeCell ref="B3:E3"/>
    <mergeCell ref="B4:E4"/>
  </mergeCells>
  <pageMargins left="0.7" right="0.7" top="0.75" bottom="0.75" header="0.3" footer="0.3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cp:lastPrinted>2016-05-27T12:06:30Z</cp:lastPrinted>
  <dcterms:created xsi:type="dcterms:W3CDTF">2015-05-19T16:03:29Z</dcterms:created>
  <dcterms:modified xsi:type="dcterms:W3CDTF">2020-06-17T14:53:39Z</dcterms:modified>
</cp:coreProperties>
</file>